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Celkové výsledky 12" sheetId="1" r:id="rId1"/>
    <sheet name="Celkové výsledky" sheetId="2" r:id="rId2"/>
    <sheet name="Celkové výsledky - ženy12" sheetId="3" r:id="rId3"/>
    <sheet name="Celkové výsledky - ženy" sheetId="4" r:id="rId4"/>
    <sheet name="Lyžování" sheetId="5" r:id="rId5"/>
    <sheet name="Lyžování sprint" sheetId="6" r:id="rId6"/>
    <sheet name="Kuželky" sheetId="7" r:id="rId7"/>
    <sheet name="Cross" sheetId="8" r:id="rId8"/>
    <sheet name="Rychlobruslení" sheetId="9" r:id="rId9"/>
    <sheet name="Atletika" sheetId="10" r:id="rId10"/>
    <sheet name="Cyklistická časovka" sheetId="11" r:id="rId11"/>
    <sheet name="Plavání" sheetId="12" r:id="rId12"/>
    <sheet name="Olympijský triatlon" sheetId="13" r:id="rId13"/>
    <sheet name="Cykllistická etapa" sheetId="14" r:id="rId14"/>
    <sheet name="Koule" sheetId="15" r:id="rId15"/>
    <sheet name="KOULECelkem" sheetId="16" r:id="rId16"/>
    <sheet name="Plavání - sprint" sheetId="17" r:id="rId17"/>
    <sheet name="Střelba" sheetId="18" r:id="rId18"/>
  </sheets>
  <definedNames/>
  <calcPr fullCalcOnLoad="1"/>
</workbook>
</file>

<file path=xl/sharedStrings.xml><?xml version="1.0" encoding="utf-8"?>
<sst xmlns="http://schemas.openxmlformats.org/spreadsheetml/2006/main" count="4761" uniqueCount="637">
  <si>
    <t>Den konání</t>
  </si>
  <si>
    <t>Datum konání</t>
  </si>
  <si>
    <t>Místo konání</t>
  </si>
  <si>
    <t>Počet účastníků</t>
  </si>
  <si>
    <t>P</t>
  </si>
  <si>
    <t>Jméno</t>
  </si>
  <si>
    <t>Příjmení</t>
  </si>
  <si>
    <t>Miloš</t>
  </si>
  <si>
    <t>Lubomír</t>
  </si>
  <si>
    <t>Šustr</t>
  </si>
  <si>
    <t>Jiří</t>
  </si>
  <si>
    <t>Body celkem</t>
  </si>
  <si>
    <t>Michal</t>
  </si>
  <si>
    <t>Kubíček</t>
  </si>
  <si>
    <t>Pavel</t>
  </si>
  <si>
    <t>Zbyněk</t>
  </si>
  <si>
    <t>Vladimír</t>
  </si>
  <si>
    <t>Petr</t>
  </si>
  <si>
    <t>Karel</t>
  </si>
  <si>
    <t>Josef</t>
  </si>
  <si>
    <t>František</t>
  </si>
  <si>
    <t>Jiříček</t>
  </si>
  <si>
    <t>Jan</t>
  </si>
  <si>
    <t>Vedra</t>
  </si>
  <si>
    <t>Chytrý</t>
  </si>
  <si>
    <t>Ivo</t>
  </si>
  <si>
    <t>Kunc</t>
  </si>
  <si>
    <t>Cross</t>
  </si>
  <si>
    <t>Klement</t>
  </si>
  <si>
    <t>Bezchleba</t>
  </si>
  <si>
    <t>Tomáš</t>
  </si>
  <si>
    <t>Eva</t>
  </si>
  <si>
    <t>Klíma</t>
  </si>
  <si>
    <t>BONUS</t>
  </si>
  <si>
    <t>Ivan</t>
  </si>
  <si>
    <t>Jana</t>
  </si>
  <si>
    <t>Králíček</t>
  </si>
  <si>
    <t>Jaroslav</t>
  </si>
  <si>
    <t>Milan</t>
  </si>
  <si>
    <t>Bezchlebová</t>
  </si>
  <si>
    <t>Martina</t>
  </si>
  <si>
    <t>Lukeš</t>
  </si>
  <si>
    <t>Miroslav</t>
  </si>
  <si>
    <t>Štěpánek</t>
  </si>
  <si>
    <t>Havlíček</t>
  </si>
  <si>
    <t>Marek</t>
  </si>
  <si>
    <t>Šubrt</t>
  </si>
  <si>
    <t>Martin</t>
  </si>
  <si>
    <t>Straka</t>
  </si>
  <si>
    <t>Luboš</t>
  </si>
  <si>
    <t>Plavání</t>
  </si>
  <si>
    <t>Knoflíček</t>
  </si>
  <si>
    <t>Dušan</t>
  </si>
  <si>
    <t>Zdeněk</t>
  </si>
  <si>
    <t>Triatlon</t>
  </si>
  <si>
    <t>Zuzana</t>
  </si>
  <si>
    <t>Cyklistika</t>
  </si>
  <si>
    <t>Dvořák</t>
  </si>
  <si>
    <t>Harvánek</t>
  </si>
  <si>
    <t>Gabriela</t>
  </si>
  <si>
    <t>Černý</t>
  </si>
  <si>
    <t>Kuželky</t>
  </si>
  <si>
    <t>Rychlobluslení</t>
  </si>
  <si>
    <t>Časovka</t>
  </si>
  <si>
    <t>Koule</t>
  </si>
  <si>
    <t>CELKEM</t>
  </si>
  <si>
    <t>Účasti</t>
  </si>
  <si>
    <t>Žďárský dvanáctiboj "LIGA MISTRŮ"</t>
  </si>
  <si>
    <t>Radek</t>
  </si>
  <si>
    <t>Polívka</t>
  </si>
  <si>
    <t>Hana</t>
  </si>
  <si>
    <t>Vladimír st.</t>
  </si>
  <si>
    <t>Novák</t>
  </si>
  <si>
    <t>Vít</t>
  </si>
  <si>
    <t>Chytrá</t>
  </si>
  <si>
    <t>Veronika</t>
  </si>
  <si>
    <t>Šubrtová</t>
  </si>
  <si>
    <t>Body s bonusem</t>
  </si>
  <si>
    <t>Čas</t>
  </si>
  <si>
    <t>Pohanka</t>
  </si>
  <si>
    <t>Kubická</t>
  </si>
  <si>
    <t>Ivana</t>
  </si>
  <si>
    <t>Jánoška</t>
  </si>
  <si>
    <t>Libor</t>
  </si>
  <si>
    <t>Macek</t>
  </si>
  <si>
    <t>Neplech</t>
  </si>
  <si>
    <t>Šuhaj</t>
  </si>
  <si>
    <t>Jaromír</t>
  </si>
  <si>
    <t>Bárta</t>
  </si>
  <si>
    <t>Ladislav</t>
  </si>
  <si>
    <t>Václav ml.</t>
  </si>
  <si>
    <t>Václav st.</t>
  </si>
  <si>
    <t>Monika</t>
  </si>
  <si>
    <t>Leoš</t>
  </si>
  <si>
    <t>Lucie</t>
  </si>
  <si>
    <t>Sobotková</t>
  </si>
  <si>
    <t>Soukopová</t>
  </si>
  <si>
    <t>Lukáš</t>
  </si>
  <si>
    <t>TOP 12</t>
  </si>
  <si>
    <t>Klusáček</t>
  </si>
  <si>
    <t>Stará</t>
  </si>
  <si>
    <t>Kateřina</t>
  </si>
  <si>
    <t>Kubický</t>
  </si>
  <si>
    <t>Jakub</t>
  </si>
  <si>
    <t>Soukop</t>
  </si>
  <si>
    <t>Šimeček</t>
  </si>
  <si>
    <t>Odstupy</t>
  </si>
  <si>
    <t>neděle</t>
  </si>
  <si>
    <t>Plavání sprinty</t>
  </si>
  <si>
    <t>Střelba ze vzduchovky</t>
  </si>
  <si>
    <t>Bílková</t>
  </si>
  <si>
    <t>Švanda</t>
  </si>
  <si>
    <t>Přemysl</t>
  </si>
  <si>
    <t>Polák</t>
  </si>
  <si>
    <t>Šimečková</t>
  </si>
  <si>
    <t>Radka</t>
  </si>
  <si>
    <t>Holemářová</t>
  </si>
  <si>
    <t>Markéta</t>
  </si>
  <si>
    <t>Petr ml.</t>
  </si>
  <si>
    <t>Smolík</t>
  </si>
  <si>
    <t>David</t>
  </si>
  <si>
    <t>Čejka</t>
  </si>
  <si>
    <t>Nedvěd</t>
  </si>
  <si>
    <t>Chroustovský</t>
  </si>
  <si>
    <t>Holemář</t>
  </si>
  <si>
    <t>Počet bodů</t>
  </si>
  <si>
    <t>Bárta Ladislav</t>
  </si>
  <si>
    <t>Klusáček Jiří</t>
  </si>
  <si>
    <t>Marek Michal</t>
  </si>
  <si>
    <t>Jiříček Jan</t>
  </si>
  <si>
    <t>Bezchleba Petr</t>
  </si>
  <si>
    <t>Králíček Pavel</t>
  </si>
  <si>
    <t>Šustr Jiří</t>
  </si>
  <si>
    <t>Harvánek Pavel</t>
  </si>
  <si>
    <t>Kubická Ivana</t>
  </si>
  <si>
    <t>Polák Přemysl</t>
  </si>
  <si>
    <t>Klement Jan</t>
  </si>
  <si>
    <t>Rouš</t>
  </si>
  <si>
    <t>Plavecký bazén ZR</t>
  </si>
  <si>
    <t>Augustin</t>
  </si>
  <si>
    <t>Marcel</t>
  </si>
  <si>
    <t>Petra</t>
  </si>
  <si>
    <t>Klára</t>
  </si>
  <si>
    <t>DDM ve Žďáře nad Sázavou</t>
  </si>
  <si>
    <t>Lenka</t>
  </si>
  <si>
    <t>Dvořáková</t>
  </si>
  <si>
    <t>tratě u hotelu SKI v Novém Městě na Moravě (10 km)</t>
  </si>
  <si>
    <t>Veselský</t>
  </si>
  <si>
    <t>Procházka</t>
  </si>
  <si>
    <t>Košík</t>
  </si>
  <si>
    <t>Chlubna</t>
  </si>
  <si>
    <t>Hobza</t>
  </si>
  <si>
    <t>Fiala</t>
  </si>
  <si>
    <t>Synek</t>
  </si>
  <si>
    <t>Hradil</t>
  </si>
  <si>
    <t>Trojan</t>
  </si>
  <si>
    <t>Schaffer</t>
  </si>
  <si>
    <t>Králík</t>
  </si>
  <si>
    <t>Slovák</t>
  </si>
  <si>
    <t>Sláma</t>
  </si>
  <si>
    <t>Straková</t>
  </si>
  <si>
    <t>Gončar</t>
  </si>
  <si>
    <t>Renata</t>
  </si>
  <si>
    <t>Uchytilová</t>
  </si>
  <si>
    <t>Hudeček</t>
  </si>
  <si>
    <t>Škoda</t>
  </si>
  <si>
    <t>Gregar</t>
  </si>
  <si>
    <t>Pospíchal</t>
  </si>
  <si>
    <t>Kutějová</t>
  </si>
  <si>
    <t>Lea</t>
  </si>
  <si>
    <t>Odstup</t>
  </si>
  <si>
    <t>Lyžování</t>
  </si>
  <si>
    <t>Atletický trojboj</t>
  </si>
  <si>
    <t>1. Běh na lyžích</t>
  </si>
  <si>
    <t>Anna</t>
  </si>
  <si>
    <t>Bártová</t>
  </si>
  <si>
    <t>Rostislav</t>
  </si>
  <si>
    <t>Uchytil</t>
  </si>
  <si>
    <t>Tomáš ml.</t>
  </si>
  <si>
    <t>Šolc</t>
  </si>
  <si>
    <t>Chalupa</t>
  </si>
  <si>
    <t>Konečná</t>
  </si>
  <si>
    <t>Světlana</t>
  </si>
  <si>
    <t>Alena</t>
  </si>
  <si>
    <t>Filip</t>
  </si>
  <si>
    <t>Kafka</t>
  </si>
  <si>
    <t>Hubáček</t>
  </si>
  <si>
    <t>Pokorná</t>
  </si>
  <si>
    <t>Lada</t>
  </si>
  <si>
    <t>Bača</t>
  </si>
  <si>
    <t>Havlík</t>
  </si>
  <si>
    <t>Haselberger</t>
  </si>
  <si>
    <t>Ondřej</t>
  </si>
  <si>
    <t>Sáblíková</t>
  </si>
  <si>
    <t>Vokoun</t>
  </si>
  <si>
    <t>Mareček</t>
  </si>
  <si>
    <t>Straník</t>
  </si>
  <si>
    <t>ovál u Zimního stadionu, ZR</t>
  </si>
  <si>
    <t>Josef ml.</t>
  </si>
  <si>
    <t>Sáblík</t>
  </si>
  <si>
    <t>Drápa</t>
  </si>
  <si>
    <t>Body</t>
  </si>
  <si>
    <t>Dálka</t>
  </si>
  <si>
    <t>Body s BONUSEM</t>
  </si>
  <si>
    <t>Vašík</t>
  </si>
  <si>
    <t>Koumar</t>
  </si>
  <si>
    <t>ZR - Sklené</t>
  </si>
  <si>
    <t>Ondrák</t>
  </si>
  <si>
    <t>Jonášová</t>
  </si>
  <si>
    <t>Bohumil</t>
  </si>
  <si>
    <t>Jána</t>
  </si>
  <si>
    <t>Vábek</t>
  </si>
  <si>
    <t>Ročárek</t>
  </si>
  <si>
    <t>Korejtko</t>
  </si>
  <si>
    <t>Janošec</t>
  </si>
  <si>
    <t>Letenská</t>
  </si>
  <si>
    <t>Šmída</t>
  </si>
  <si>
    <t>Brhel</t>
  </si>
  <si>
    <t>Antonín</t>
  </si>
  <si>
    <t>Šimon</t>
  </si>
  <si>
    <t>Hamerský</t>
  </si>
  <si>
    <t>Zimmermann</t>
  </si>
  <si>
    <t>Trojánek</t>
  </si>
  <si>
    <t>Blažíček</t>
  </si>
  <si>
    <t>Kinc</t>
  </si>
  <si>
    <t>Pravá</t>
  </si>
  <si>
    <t>Levá</t>
  </si>
  <si>
    <t>Out</t>
  </si>
  <si>
    <t>Přes hlavu</t>
  </si>
  <si>
    <t>Dopředu</t>
  </si>
  <si>
    <t>Sobotková Zuzana</t>
  </si>
  <si>
    <t>Kutějová Hana</t>
  </si>
  <si>
    <t>Klement Leoš</t>
  </si>
  <si>
    <t>Chlubna Miroslav</t>
  </si>
  <si>
    <t>Schaffer Marek</t>
  </si>
  <si>
    <t>Havlík Jan</t>
  </si>
  <si>
    <t>Trojan Josef</t>
  </si>
  <si>
    <t>Vašík Jaroslav</t>
  </si>
  <si>
    <t>Pohanka Jiří</t>
  </si>
  <si>
    <t>Šimečková Lea</t>
  </si>
  <si>
    <t>Šimečková Radka</t>
  </si>
  <si>
    <t>Šimečková Renata</t>
  </si>
  <si>
    <t>Drápa Radek</t>
  </si>
  <si>
    <t>Hudeček Jan</t>
  </si>
  <si>
    <t>Hudeček Libor</t>
  </si>
  <si>
    <t>Chalupa Leoš</t>
  </si>
  <si>
    <t>Kafka Radek</t>
  </si>
  <si>
    <t>Uchytilová Monika</t>
  </si>
  <si>
    <t>Švanda Petr</t>
  </si>
  <si>
    <t>Švanda Miroslav</t>
  </si>
  <si>
    <t>Dvořáková Radka</t>
  </si>
  <si>
    <t>Augustin Michal</t>
  </si>
  <si>
    <t>Marek Miloš</t>
  </si>
  <si>
    <t>Jonášová Martina</t>
  </si>
  <si>
    <t>Jána Lubomír</t>
  </si>
  <si>
    <t>Šimeček Tomáš st.</t>
  </si>
  <si>
    <t>Straník Jan</t>
  </si>
  <si>
    <t>Klíma Josef</t>
  </si>
  <si>
    <t>Sobotková Klára</t>
  </si>
  <si>
    <t>Šimeček Tomáš ml.</t>
  </si>
  <si>
    <t>Rozplavby</t>
  </si>
  <si>
    <t>Šubrt Václav st.</t>
  </si>
  <si>
    <t>Šubrt Václav ml.</t>
  </si>
  <si>
    <t>Macek Jan</t>
  </si>
  <si>
    <t>Švanda Luboš st.</t>
  </si>
  <si>
    <t>Kubický Pavel</t>
  </si>
  <si>
    <t>Bártová Jana</t>
  </si>
  <si>
    <t>Chytrá Veronika</t>
  </si>
  <si>
    <t>Kadlec</t>
  </si>
  <si>
    <t>Kučera</t>
  </si>
  <si>
    <t>Svoboda</t>
  </si>
  <si>
    <t>Chlubnová</t>
  </si>
  <si>
    <t>Poláček</t>
  </si>
  <si>
    <t>Hradilová</t>
  </si>
  <si>
    <t>Michaela</t>
  </si>
  <si>
    <t>Jaroš</t>
  </si>
  <si>
    <t>Vojtěch</t>
  </si>
  <si>
    <t>Jiříčková</t>
  </si>
  <si>
    <t>Jan ml.</t>
  </si>
  <si>
    <t>Hron</t>
  </si>
  <si>
    <t>Landsmann</t>
  </si>
  <si>
    <t>Bednářová</t>
  </si>
  <si>
    <t>Vojta</t>
  </si>
  <si>
    <t>Rosecký</t>
  </si>
  <si>
    <t>Piškot</t>
  </si>
  <si>
    <t>Jánová</t>
  </si>
  <si>
    <t>Luboš ml.</t>
  </si>
  <si>
    <t>Dominik</t>
  </si>
  <si>
    <t xml:space="preserve">Soukop </t>
  </si>
  <si>
    <t>Partl</t>
  </si>
  <si>
    <t>Fialová</t>
  </si>
  <si>
    <t>Romana</t>
  </si>
  <si>
    <t>Kulhánek</t>
  </si>
  <si>
    <t>ZR - Račín (9,8 km)</t>
  </si>
  <si>
    <t>Stoupenec</t>
  </si>
  <si>
    <t>Richard</t>
  </si>
  <si>
    <t>Pavlík</t>
  </si>
  <si>
    <t>Novohradský</t>
  </si>
  <si>
    <t>Rosecká</t>
  </si>
  <si>
    <t>Pospíšil</t>
  </si>
  <si>
    <t>Kříž</t>
  </si>
  <si>
    <t>Valenta</t>
  </si>
  <si>
    <t>Zloch</t>
  </si>
  <si>
    <t>Bradáč</t>
  </si>
  <si>
    <t>Alois</t>
  </si>
  <si>
    <t>Skryja</t>
  </si>
  <si>
    <t>Bořivoj</t>
  </si>
  <si>
    <t>Křesťan</t>
  </si>
  <si>
    <t>Dohnal</t>
  </si>
  <si>
    <t>Kutal</t>
  </si>
  <si>
    <t xml:space="preserve">Chalupa </t>
  </si>
  <si>
    <t>Mazlová</t>
  </si>
  <si>
    <t>Andrea</t>
  </si>
  <si>
    <t>atletické hřiště v Novém Městě n.M.</t>
  </si>
  <si>
    <t>Disk</t>
  </si>
  <si>
    <t>600 m</t>
  </si>
  <si>
    <t>Plachta</t>
  </si>
  <si>
    <t>Psota</t>
  </si>
  <si>
    <t xml:space="preserve">Janošec </t>
  </si>
  <si>
    <t>Jaroslav ml.</t>
  </si>
  <si>
    <t>Jaroslav st.</t>
  </si>
  <si>
    <t>Klímová</t>
  </si>
  <si>
    <t>Orság</t>
  </si>
  <si>
    <t>Velké Dářko (1,5 - 40 - 10)</t>
  </si>
  <si>
    <t>Krška</t>
  </si>
  <si>
    <t>ZR - Vojnův Městec - Košínov- Hlinsko - Svratka - Sněžné - Nové Město n.M. - Vlachovice</t>
  </si>
  <si>
    <t>Slezák</t>
  </si>
  <si>
    <t>Josef st.</t>
  </si>
  <si>
    <t>Adam</t>
  </si>
  <si>
    <t>nedokončil</t>
  </si>
  <si>
    <t>Dozadu mezi</t>
  </si>
  <si>
    <t>Dopředu mezi</t>
  </si>
  <si>
    <t>Holý</t>
  </si>
  <si>
    <t>Petr st.</t>
  </si>
  <si>
    <t>Mužátko</t>
  </si>
  <si>
    <t>Blažíček Jiří</t>
  </si>
  <si>
    <t>Vábek Jaroslav st.</t>
  </si>
  <si>
    <t>Macek Jiří</t>
  </si>
  <si>
    <t>Paclík Čenda</t>
  </si>
  <si>
    <t>Rouš Radek</t>
  </si>
  <si>
    <t>Orság Petr</t>
  </si>
  <si>
    <t>Kulhánek Ladislav</t>
  </si>
  <si>
    <t>Kulhánek Vít</t>
  </si>
  <si>
    <t>Vábek Jaroslav ml.</t>
  </si>
  <si>
    <t>Havlíček Piškot</t>
  </si>
  <si>
    <t>Mužátko Tomáš</t>
  </si>
  <si>
    <t>Jánová Petra</t>
  </si>
  <si>
    <t>Jána Tomáš</t>
  </si>
  <si>
    <t>Jána Ondřej</t>
  </si>
  <si>
    <t>Letenská Petra</t>
  </si>
  <si>
    <t>Ročárek Tomáš</t>
  </si>
  <si>
    <t>Janošec Miroslav</t>
  </si>
  <si>
    <t>Chlubnová Jana</t>
  </si>
  <si>
    <t>Novák Zdeněk</t>
  </si>
  <si>
    <t>Plachta Marek</t>
  </si>
  <si>
    <t>Novohradský Jiří</t>
  </si>
  <si>
    <t>Bárta Lukáš</t>
  </si>
  <si>
    <t>Bárta Jiří</t>
  </si>
  <si>
    <t>Bednářová Andrea</t>
  </si>
  <si>
    <t>Chlubna Jan</t>
  </si>
  <si>
    <t xml:space="preserve">Kučera </t>
  </si>
  <si>
    <t>Tomáš st.</t>
  </si>
  <si>
    <t xml:space="preserve">Chlubna </t>
  </si>
  <si>
    <t xml:space="preserve">Doležal </t>
  </si>
  <si>
    <t>Emil</t>
  </si>
  <si>
    <t>Dohnalová</t>
  </si>
  <si>
    <t>Jindra</t>
  </si>
  <si>
    <t>Ivanka</t>
  </si>
  <si>
    <t>Petlach</t>
  </si>
  <si>
    <t xml:space="preserve">Vábek </t>
  </si>
  <si>
    <t>Tomšík</t>
  </si>
  <si>
    <t>Holeczy</t>
  </si>
  <si>
    <t>Havlíčková</t>
  </si>
  <si>
    <t>Miroslava</t>
  </si>
  <si>
    <t>Drdla</t>
  </si>
  <si>
    <t xml:space="preserve">Černý </t>
  </si>
  <si>
    <t>Gregor</t>
  </si>
  <si>
    <t>Rous</t>
  </si>
  <si>
    <t>Rudolf</t>
  </si>
  <si>
    <t>Jánošková</t>
  </si>
  <si>
    <t>Naďa</t>
  </si>
  <si>
    <t>Havelková</t>
  </si>
  <si>
    <t>Dita</t>
  </si>
  <si>
    <t xml:space="preserve">Švanda </t>
  </si>
  <si>
    <t>Luboš st.</t>
  </si>
  <si>
    <t>Pavlišová</t>
  </si>
  <si>
    <t>Zita</t>
  </si>
  <si>
    <t>Lyžování SPRINT</t>
  </si>
  <si>
    <t>Martinčič</t>
  </si>
  <si>
    <t>sobota</t>
  </si>
  <si>
    <t>SKI areál Martina Koukala (ZR)</t>
  </si>
  <si>
    <t xml:space="preserve">Hradil </t>
  </si>
  <si>
    <t xml:space="preserve">Jaroš </t>
  </si>
  <si>
    <t xml:space="preserve">Mužátko </t>
  </si>
  <si>
    <t>Lokaj</t>
  </si>
  <si>
    <t xml:space="preserve">Jána </t>
  </si>
  <si>
    <t>Lokajová</t>
  </si>
  <si>
    <t xml:space="preserve">Korejtko </t>
  </si>
  <si>
    <t xml:space="preserve">Stará </t>
  </si>
  <si>
    <t xml:space="preserve">Polívka </t>
  </si>
  <si>
    <t>Ptáček</t>
  </si>
  <si>
    <t>Aleš</t>
  </si>
  <si>
    <t>Beneš</t>
  </si>
  <si>
    <t>Viktor</t>
  </si>
  <si>
    <t xml:space="preserve">Hobza </t>
  </si>
  <si>
    <t>Benešová</t>
  </si>
  <si>
    <t>Anita</t>
  </si>
  <si>
    <t>Láchová</t>
  </si>
  <si>
    <t>Jitka</t>
  </si>
  <si>
    <t>Srnský</t>
  </si>
  <si>
    <t>Radim</t>
  </si>
  <si>
    <t>Čirka</t>
  </si>
  <si>
    <t>Vladimír ml.</t>
  </si>
  <si>
    <t>2. Běh na lyžích</t>
  </si>
  <si>
    <t>kuželna Velká Losenice</t>
  </si>
  <si>
    <t>sobota - neděle</t>
  </si>
  <si>
    <t>21. - 22.2. 2004</t>
  </si>
  <si>
    <t>Bája</t>
  </si>
  <si>
    <t>Holéczy</t>
  </si>
  <si>
    <t xml:space="preserve">Rous </t>
  </si>
  <si>
    <t>Rousová</t>
  </si>
  <si>
    <t>Anderková</t>
  </si>
  <si>
    <t>Agáta</t>
  </si>
  <si>
    <t>Roman</t>
  </si>
  <si>
    <t>Ivínka</t>
  </si>
  <si>
    <t>Zástěra</t>
  </si>
  <si>
    <t>Jan st.</t>
  </si>
  <si>
    <t>Dana</t>
  </si>
  <si>
    <t>Holoubek</t>
  </si>
  <si>
    <t>Košíková</t>
  </si>
  <si>
    <t>Jaroslava</t>
  </si>
  <si>
    <t>Tlustoš</t>
  </si>
  <si>
    <t>Píbilová</t>
  </si>
  <si>
    <t>Jelínek</t>
  </si>
  <si>
    <t>Niederle</t>
  </si>
  <si>
    <t>Jindřich</t>
  </si>
  <si>
    <t>Kytlička</t>
  </si>
  <si>
    <t>Šárka</t>
  </si>
  <si>
    <t>Zadák</t>
  </si>
  <si>
    <t>Moravčík</t>
  </si>
  <si>
    <t>Jisl</t>
  </si>
  <si>
    <t>Dobrovolný</t>
  </si>
  <si>
    <t>Dlouhý</t>
  </si>
  <si>
    <t>Mareš</t>
  </si>
  <si>
    <t>Fišar</t>
  </si>
  <si>
    <t>Šorf</t>
  </si>
  <si>
    <t>Vambera</t>
  </si>
  <si>
    <t>Závorka</t>
  </si>
  <si>
    <t>Stanislav</t>
  </si>
  <si>
    <t>Tom</t>
  </si>
  <si>
    <t>Doležal</t>
  </si>
  <si>
    <t>Čtverák</t>
  </si>
  <si>
    <t>Miko</t>
  </si>
  <si>
    <t>Michal ml.</t>
  </si>
  <si>
    <t>Bohumír</t>
  </si>
  <si>
    <t>Schling</t>
  </si>
  <si>
    <t>Kulha</t>
  </si>
  <si>
    <t>Špidla</t>
  </si>
  <si>
    <t>Večeřa</t>
  </si>
  <si>
    <t>Malinka</t>
  </si>
  <si>
    <t>Dobiáš</t>
  </si>
  <si>
    <t>Pálenský</t>
  </si>
  <si>
    <t>Křesťanová</t>
  </si>
  <si>
    <t>Valérie</t>
  </si>
  <si>
    <t>Zajíčková</t>
  </si>
  <si>
    <t>Peréz</t>
  </si>
  <si>
    <t>Adlt</t>
  </si>
  <si>
    <t>Kramárová</t>
  </si>
  <si>
    <t>Marcela</t>
  </si>
  <si>
    <t>Federselová</t>
  </si>
  <si>
    <t>Aneta</t>
  </si>
  <si>
    <t>Vacková</t>
  </si>
  <si>
    <t>Barbora</t>
  </si>
  <si>
    <t>Kamil</t>
  </si>
  <si>
    <t>Řezníčková</t>
  </si>
  <si>
    <t>Brtník</t>
  </si>
  <si>
    <t>Petráková</t>
  </si>
  <si>
    <t>Simona</t>
  </si>
  <si>
    <t>Myšková</t>
  </si>
  <si>
    <t>Vendula</t>
  </si>
  <si>
    <t>Kulma</t>
  </si>
  <si>
    <t>Kamenský</t>
  </si>
  <si>
    <t>200 m</t>
  </si>
  <si>
    <t>=</t>
  </si>
  <si>
    <t>Slonková</t>
  </si>
  <si>
    <t>Šimonová</t>
  </si>
  <si>
    <t>Švehlová</t>
  </si>
  <si>
    <t>Tereza</t>
  </si>
  <si>
    <t>Iva</t>
  </si>
  <si>
    <t>Dvořáčková</t>
  </si>
  <si>
    <t>Marshallová</t>
  </si>
  <si>
    <t>Travencová</t>
  </si>
  <si>
    <t>Darina</t>
  </si>
  <si>
    <t xml:space="preserve">Kříž </t>
  </si>
  <si>
    <t>3. Kuželky</t>
  </si>
  <si>
    <t>4. Cross</t>
  </si>
  <si>
    <t>5. Rychlobruslení</t>
  </si>
  <si>
    <t>6. Atletický trojboj</t>
  </si>
  <si>
    <t>7. Cyklistická časovka</t>
  </si>
  <si>
    <t>8. Plavání</t>
  </si>
  <si>
    <t>9. Olympijský triatlon</t>
  </si>
  <si>
    <t>10. Cyklistická etapa</t>
  </si>
  <si>
    <t>11. Koule</t>
  </si>
  <si>
    <t>12. Plavání - sprint</t>
  </si>
  <si>
    <t>13. Střelba ze vzduchovky</t>
  </si>
  <si>
    <t>St.číslo</t>
  </si>
  <si>
    <t xml:space="preserve">Martinčič </t>
  </si>
  <si>
    <t xml:space="preserve">Jonášová </t>
  </si>
  <si>
    <t>Pala</t>
  </si>
  <si>
    <t xml:space="preserve">Petr </t>
  </si>
  <si>
    <t>Jiří ml.</t>
  </si>
  <si>
    <t xml:space="preserve">Čejka </t>
  </si>
  <si>
    <t xml:space="preserve">Pospíchal </t>
  </si>
  <si>
    <t>Kroupa</t>
  </si>
  <si>
    <t>Miloš ml.</t>
  </si>
  <si>
    <t xml:space="preserve">Kroupa </t>
  </si>
  <si>
    <t>Miloš st.</t>
  </si>
  <si>
    <t>Viktor ml.</t>
  </si>
  <si>
    <t>Kořístka</t>
  </si>
  <si>
    <t>Damir</t>
  </si>
  <si>
    <t>Viktor st.</t>
  </si>
  <si>
    <t>Pelán</t>
  </si>
  <si>
    <t>Pelánová</t>
  </si>
  <si>
    <t>Robin</t>
  </si>
  <si>
    <t xml:space="preserve">Šustr </t>
  </si>
  <si>
    <t>Medlov 1,4 km</t>
  </si>
  <si>
    <t>Rejl</t>
  </si>
  <si>
    <t>nedoplaval</t>
  </si>
  <si>
    <t>Mička</t>
  </si>
  <si>
    <t>Rosi</t>
  </si>
  <si>
    <t>Rojka</t>
  </si>
  <si>
    <t>Švihálek</t>
  </si>
  <si>
    <t>Miloslava</t>
  </si>
  <si>
    <t>Forst</t>
  </si>
  <si>
    <t>Vlastimil</t>
  </si>
  <si>
    <t>Drahoš</t>
  </si>
  <si>
    <t>Zdenek</t>
  </si>
  <si>
    <t>Man</t>
  </si>
  <si>
    <t>Rychetský</t>
  </si>
  <si>
    <t>Pomahač</t>
  </si>
  <si>
    <t>Karol</t>
  </si>
  <si>
    <t>Majerník</t>
  </si>
  <si>
    <t>Denk</t>
  </si>
  <si>
    <t>Karásek</t>
  </si>
  <si>
    <t>Stehno</t>
  </si>
  <si>
    <t>Marián</t>
  </si>
  <si>
    <t>Zajíček</t>
  </si>
  <si>
    <t>Brož</t>
  </si>
  <si>
    <t>Hrdina</t>
  </si>
  <si>
    <t>Uzel</t>
  </si>
  <si>
    <t>Korbář</t>
  </si>
  <si>
    <t>Ondrouch</t>
  </si>
  <si>
    <t>Pelzerová</t>
  </si>
  <si>
    <t>Ludvík</t>
  </si>
  <si>
    <t>Plíhal</t>
  </si>
  <si>
    <t>WC</t>
  </si>
  <si>
    <t>Dočekal</t>
  </si>
  <si>
    <t>Martinčičová</t>
  </si>
  <si>
    <t>Jarmila</t>
  </si>
  <si>
    <t>5,2ý</t>
  </si>
  <si>
    <t>Prokop</t>
  </si>
  <si>
    <t>Gábina</t>
  </si>
  <si>
    <t>Přikryl</t>
  </si>
  <si>
    <t>Krakovič</t>
  </si>
  <si>
    <t>2.-3.10.2004</t>
  </si>
  <si>
    <t>so-ne</t>
  </si>
  <si>
    <t>Závorka Vladimír</t>
  </si>
  <si>
    <t>Šmída Jan</t>
  </si>
  <si>
    <t>Kapiasová Petra</t>
  </si>
  <si>
    <t>Novák Ivo</t>
  </si>
  <si>
    <t>Benešová Anita</t>
  </si>
  <si>
    <t>Kroupa Miloš</t>
  </si>
  <si>
    <t>Kroupa Tomáš</t>
  </si>
  <si>
    <t>Beneš Viktor st.</t>
  </si>
  <si>
    <t>Dvořák Rosi</t>
  </si>
  <si>
    <t>Kamenský Radim</t>
  </si>
  <si>
    <t>Jánoška Ivan</t>
  </si>
  <si>
    <t>Martinčič Rudolf</t>
  </si>
  <si>
    <t>Kubíček Marcel</t>
  </si>
  <si>
    <t>Jána Luboš</t>
  </si>
  <si>
    <t>Kamenský Pavel</t>
  </si>
  <si>
    <t>Valenta Jiří</t>
  </si>
  <si>
    <t>Slovák František</t>
  </si>
  <si>
    <t>Klímová Pavla</t>
  </si>
  <si>
    <t xml:space="preserve">Lamka Roman* </t>
  </si>
  <si>
    <t>Eichler Leoš</t>
  </si>
  <si>
    <t>Myšková Vendula</t>
  </si>
  <si>
    <t>Kříž Ondřej</t>
  </si>
  <si>
    <t>Kubická Bára</t>
  </si>
  <si>
    <t>Kubická Ivanka</t>
  </si>
  <si>
    <t>Dvořák Zdeněk</t>
  </si>
  <si>
    <t>Ondrák Jiří</t>
  </si>
  <si>
    <t>Uchytil Jiří</t>
  </si>
  <si>
    <t>Paclík</t>
  </si>
  <si>
    <t>Čenda</t>
  </si>
  <si>
    <t>Eichler</t>
  </si>
  <si>
    <t>Lamka</t>
  </si>
  <si>
    <t>Kapiasová</t>
  </si>
  <si>
    <t>Pavla</t>
  </si>
  <si>
    <t>Klíma Milan</t>
  </si>
  <si>
    <t>Klímová Marie</t>
  </si>
  <si>
    <t>Harvánek Zdeněk</t>
  </si>
  <si>
    <t>Chlubnová Lenka</t>
  </si>
  <si>
    <t>Kubická Bája</t>
  </si>
  <si>
    <t>Jiříčková Hana</t>
  </si>
  <si>
    <t>Jiříček Jan st.</t>
  </si>
  <si>
    <t>Jiříček Jan ml.</t>
  </si>
  <si>
    <t>Klímová Pavlína</t>
  </si>
  <si>
    <t>Novák David</t>
  </si>
  <si>
    <t>Doležal Jiří</t>
  </si>
  <si>
    <t>Martinčičová Jarmila</t>
  </si>
  <si>
    <t>Pelz Lubomír</t>
  </si>
  <si>
    <t>Beneš Viktor</t>
  </si>
  <si>
    <t>Konečná Světlana</t>
  </si>
  <si>
    <t>Myšková Dagmar</t>
  </si>
  <si>
    <t>Blažek Pavel</t>
  </si>
  <si>
    <t>Fiala Jan</t>
  </si>
  <si>
    <t>Mejzlík Jiří</t>
  </si>
  <si>
    <t>Bárta Pavel</t>
  </si>
  <si>
    <t>Martinčič Jakub</t>
  </si>
  <si>
    <t>Skryja Bořivoj</t>
  </si>
  <si>
    <t>Klement Vojta</t>
  </si>
  <si>
    <t>Dočekal Pavel</t>
  </si>
  <si>
    <t>Rous Pavel</t>
  </si>
  <si>
    <t>Rosecká Alena</t>
  </si>
  <si>
    <t>Fvábek</t>
  </si>
  <si>
    <t>Marie</t>
  </si>
  <si>
    <t>Blažek</t>
  </si>
  <si>
    <t>Pelz</t>
  </si>
  <si>
    <t>Mejzlík</t>
  </si>
  <si>
    <t>Dagmar</t>
  </si>
  <si>
    <t>Pořadí po 13. disciplíně</t>
  </si>
  <si>
    <t>Celkové pořadí 2004</t>
  </si>
  <si>
    <t>Minimum</t>
  </si>
  <si>
    <t>Maximum</t>
  </si>
  <si>
    <t>Průměr</t>
  </si>
  <si>
    <t>Rozdíl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</si>
</sst>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/mmmm\ yyyy"/>
    <numFmt numFmtId="166" formatCode="dddd"/>
    <numFmt numFmtId="167" formatCode="hh:m"/>
    <numFmt numFmtId="168" formatCode="h:mm:ss.00"/>
    <numFmt numFmtId="169" formatCode="mm:ss.00"/>
    <numFmt numFmtId="170" formatCode="d/\ mmmm\ yyyy"/>
    <numFmt numFmtId="171" formatCode="dd/mm/yy"/>
    <numFmt numFmtId="172" formatCode="m:ss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hh:mm:ss"/>
  </numFmts>
  <fonts count="3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i/>
      <sz val="9"/>
      <name val="Arial CE"/>
      <family val="2"/>
    </font>
    <font>
      <b/>
      <sz val="5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Black"/>
      <family val="2"/>
    </font>
    <font>
      <b/>
      <sz val="24"/>
      <name val="Albertus Extra Bold"/>
      <family val="2"/>
    </font>
    <font>
      <b/>
      <sz val="10"/>
      <name val="Antique Olive CE"/>
      <family val="2"/>
    </font>
    <font>
      <b/>
      <sz val="18"/>
      <name val="Arial Black"/>
      <family val="2"/>
    </font>
    <font>
      <i/>
      <sz val="8"/>
      <name val="Arial CE"/>
      <family val="2"/>
    </font>
    <font>
      <b/>
      <sz val="7"/>
      <color indexed="10"/>
      <name val="Arial CE"/>
      <family val="2"/>
    </font>
    <font>
      <b/>
      <sz val="20"/>
      <name val="Arial Black"/>
      <family val="2"/>
    </font>
    <font>
      <b/>
      <sz val="20"/>
      <name val="Arial CE"/>
      <family val="2"/>
    </font>
    <font>
      <b/>
      <sz val="7"/>
      <name val="Arial CE"/>
      <family val="2"/>
    </font>
    <font>
      <b/>
      <i/>
      <sz val="9"/>
      <name val="Arial CE"/>
      <family val="0"/>
    </font>
    <font>
      <b/>
      <i/>
      <sz val="8"/>
      <name val="Arial CE"/>
      <family val="0"/>
    </font>
    <font>
      <sz val="5"/>
      <name val="Arial CE"/>
      <family val="0"/>
    </font>
    <font>
      <sz val="6"/>
      <name val="Arial"/>
      <family val="2"/>
    </font>
    <font>
      <sz val="7"/>
      <name val="Arial"/>
      <family val="2"/>
    </font>
    <font>
      <b/>
      <sz val="9"/>
      <color indexed="10"/>
      <name val="Arial CE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5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textRotation="255" wrapText="1"/>
    </xf>
    <xf numFmtId="170" fontId="2" fillId="0" borderId="0" xfId="0" applyNumberFormat="1" applyFont="1" applyAlignment="1">
      <alignment horizontal="left"/>
    </xf>
    <xf numFmtId="0" fontId="1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/>
    </xf>
    <xf numFmtId="46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176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3" xfId="0" applyFont="1" applyBorder="1" applyAlignment="1">
      <alignment/>
    </xf>
    <xf numFmtId="46" fontId="2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46" fontId="2" fillId="0" borderId="4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6" fontId="2" fillId="0" borderId="8" xfId="0" applyNumberFormat="1" applyFont="1" applyBorder="1" applyAlignment="1">
      <alignment horizontal="center"/>
    </xf>
    <xf numFmtId="46" fontId="2" fillId="0" borderId="9" xfId="0" applyNumberFormat="1" applyFont="1" applyBorder="1" applyAlignment="1">
      <alignment horizontal="center"/>
    </xf>
    <xf numFmtId="46" fontId="2" fillId="0" borderId="10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0" fontId="22" fillId="0" borderId="3" xfId="0" applyFont="1" applyBorder="1" applyAlignment="1">
      <alignment horizontal="center"/>
    </xf>
    <xf numFmtId="46" fontId="2" fillId="0" borderId="12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8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/>
    </xf>
    <xf numFmtId="47" fontId="0" fillId="0" borderId="0" xfId="0" applyNumberFormat="1" applyAlignment="1">
      <alignment/>
    </xf>
    <xf numFmtId="47" fontId="3" fillId="0" borderId="0" xfId="0" applyNumberFormat="1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2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169" fontId="6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8" xfId="0" applyNumberFormat="1" applyFont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4" fillId="0" borderId="17" xfId="0" applyFont="1" applyBorder="1" applyAlignment="1">
      <alignment horizontal="center"/>
    </xf>
    <xf numFmtId="169" fontId="6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2" fontId="2" fillId="0" borderId="5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1" fontId="1" fillId="0" borderId="12" xfId="0" applyNumberFormat="1" applyFont="1" applyBorder="1" applyAlignment="1">
      <alignment horizontal="center" vertical="center"/>
    </xf>
    <xf numFmtId="21" fontId="1" fillId="0" borderId="8" xfId="0" applyNumberFormat="1" applyFont="1" applyBorder="1" applyAlignment="1">
      <alignment horizontal="center" vertical="center"/>
    </xf>
    <xf numFmtId="21" fontId="1" fillId="0" borderId="9" xfId="0" applyNumberFormat="1" applyFont="1" applyBorder="1" applyAlignment="1">
      <alignment horizontal="center" vertical="center"/>
    </xf>
    <xf numFmtId="21" fontId="1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8" xfId="0" applyFont="1" applyBorder="1" applyAlignment="1">
      <alignment/>
    </xf>
    <xf numFmtId="168" fontId="6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17" xfId="0" applyFont="1" applyBorder="1" applyAlignment="1">
      <alignment/>
    </xf>
    <xf numFmtId="168" fontId="6" fillId="0" borderId="4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1" fontId="2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5" fillId="0" borderId="3" xfId="0" applyFont="1" applyBorder="1" applyAlignment="1">
      <alignment/>
    </xf>
    <xf numFmtId="2" fontId="19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4" fillId="0" borderId="1" xfId="0" applyFont="1" applyBorder="1" applyAlignment="1">
      <alignment/>
    </xf>
    <xf numFmtId="0" fontId="23" fillId="0" borderId="3" xfId="0" applyFont="1" applyBorder="1" applyAlignment="1">
      <alignment/>
    </xf>
    <xf numFmtId="169" fontId="2" fillId="0" borderId="1" xfId="0" applyNumberFormat="1" applyFont="1" applyBorder="1" applyAlignment="1">
      <alignment horizontal="center"/>
    </xf>
    <xf numFmtId="169" fontId="2" fillId="0" borderId="4" xfId="0" applyNumberFormat="1" applyFont="1" applyBorder="1" applyAlignment="1">
      <alignment horizontal="center"/>
    </xf>
    <xf numFmtId="169" fontId="2" fillId="0" borderId="3" xfId="0" applyNumberFormat="1" applyFont="1" applyBorder="1" applyAlignment="1">
      <alignment horizontal="center"/>
    </xf>
    <xf numFmtId="2" fontId="25" fillId="0" borderId="3" xfId="0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/>
    </xf>
    <xf numFmtId="2" fontId="25" fillId="0" borderId="1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2" xfId="0" applyFont="1" applyBorder="1" applyAlignment="1">
      <alignment/>
    </xf>
    <xf numFmtId="2" fontId="7" fillId="0" borderId="23" xfId="0" applyNumberFormat="1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2" fontId="2" fillId="0" borderId="2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9" fillId="0" borderId="1" xfId="0" applyNumberFormat="1" applyFont="1" applyFill="1" applyBorder="1" applyAlignment="1">
      <alignment horizontal="center" vertical="center" textRotation="255" wrapText="1"/>
    </xf>
    <xf numFmtId="0" fontId="3" fillId="0" borderId="2" xfId="0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/>
    </xf>
    <xf numFmtId="2" fontId="25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/>
    </xf>
    <xf numFmtId="47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1" fontId="26" fillId="0" borderId="1" xfId="0" applyNumberFormat="1" applyFont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2" fontId="28" fillId="0" borderId="3" xfId="0" applyNumberFormat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2" fontId="27" fillId="0" borderId="0" xfId="0" applyNumberFormat="1" applyFont="1" applyAlignment="1">
      <alignment/>
    </xf>
    <xf numFmtId="0" fontId="24" fillId="0" borderId="3" xfId="0" applyFont="1" applyBorder="1" applyAlignment="1">
      <alignment/>
    </xf>
    <xf numFmtId="0" fontId="0" fillId="0" borderId="0" xfId="0" applyAlignment="1">
      <alignment/>
    </xf>
    <xf numFmtId="2" fontId="5" fillId="0" borderId="3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29" fillId="0" borderId="3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vertical="center" textRotation="255"/>
    </xf>
    <xf numFmtId="0" fontId="0" fillId="0" borderId="24" xfId="0" applyBorder="1" applyAlignment="1">
      <alignment vertical="center" textRotation="255"/>
    </xf>
    <xf numFmtId="0" fontId="14" fillId="0" borderId="22" xfId="0" applyFont="1" applyBorder="1" applyAlignment="1">
      <alignment vertical="center" textRotation="255"/>
    </xf>
    <xf numFmtId="0" fontId="14" fillId="0" borderId="24" xfId="0" applyFont="1" applyBorder="1" applyAlignment="1">
      <alignment vertical="center" textRotation="255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2" fontId="7" fillId="0" borderId="14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5"/>
  <sheetViews>
    <sheetView tabSelected="1" workbookViewId="0" topLeftCell="A1">
      <pane xSplit="4" ySplit="4" topLeftCell="E5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3" sqref="A3:D4"/>
    </sheetView>
  </sheetViews>
  <sheetFormatPr defaultColWidth="9.00390625" defaultRowHeight="12.75"/>
  <cols>
    <col min="1" max="2" width="3.125" style="0" bestFit="1" customWidth="1"/>
    <col min="3" max="3" width="11.625" style="0" customWidth="1"/>
    <col min="4" max="4" width="10.00390625" style="0" customWidth="1"/>
    <col min="5" max="13" width="4.75390625" style="0" customWidth="1"/>
    <col min="14" max="14" width="4.75390625" style="247" customWidth="1"/>
    <col min="15" max="17" width="4.75390625" style="0" customWidth="1"/>
    <col min="18" max="18" width="9.00390625" style="0" customWidth="1"/>
    <col min="19" max="19" width="7.75390625" style="0" customWidth="1"/>
    <col min="20" max="21" width="3.00390625" style="0" bestFit="1" customWidth="1"/>
    <col min="22" max="24" width="3.875" style="0" bestFit="1" customWidth="1"/>
  </cols>
  <sheetData>
    <row r="1" spans="1:24" ht="27" customHeight="1">
      <c r="A1" s="278" t="s">
        <v>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</row>
    <row r="2" spans="5:24" ht="12.75" customHeight="1">
      <c r="E2" s="26">
        <f aca="true" t="shared" si="0" ref="E2:Q2">COUNTA(E5:E450)</f>
        <v>107</v>
      </c>
      <c r="F2" s="26">
        <f t="shared" si="0"/>
        <v>148</v>
      </c>
      <c r="G2" s="26">
        <f t="shared" si="0"/>
        <v>136</v>
      </c>
      <c r="H2" s="26">
        <f t="shared" si="0"/>
        <v>114</v>
      </c>
      <c r="I2" s="26">
        <f t="shared" si="0"/>
        <v>99</v>
      </c>
      <c r="J2" s="26">
        <f t="shared" si="0"/>
        <v>110</v>
      </c>
      <c r="K2" s="26">
        <f t="shared" si="0"/>
        <v>58</v>
      </c>
      <c r="L2" s="26">
        <f t="shared" si="0"/>
        <v>66</v>
      </c>
      <c r="M2" s="26">
        <f t="shared" si="0"/>
        <v>115</v>
      </c>
      <c r="N2" s="26">
        <f t="shared" si="0"/>
        <v>103</v>
      </c>
      <c r="O2" s="26">
        <f t="shared" si="0"/>
        <v>83</v>
      </c>
      <c r="P2" s="26">
        <f t="shared" si="0"/>
        <v>96</v>
      </c>
      <c r="Q2" s="26">
        <f t="shared" si="0"/>
        <v>107</v>
      </c>
      <c r="R2" s="274" t="s">
        <v>65</v>
      </c>
      <c r="S2" s="274" t="s">
        <v>636</v>
      </c>
      <c r="T2" s="274" t="s">
        <v>66</v>
      </c>
      <c r="U2" s="274" t="s">
        <v>98</v>
      </c>
      <c r="V2" s="257">
        <f>MIN(E2:Q2)</f>
        <v>58</v>
      </c>
      <c r="W2" s="257">
        <f>MAX(E2:Q2)</f>
        <v>148</v>
      </c>
      <c r="X2" s="254">
        <f>AVERAGE(E2:Q2)</f>
        <v>103.23076923076923</v>
      </c>
    </row>
    <row r="3" spans="1:24" ht="120" customHeight="1">
      <c r="A3" s="280" t="s">
        <v>632</v>
      </c>
      <c r="B3" s="281"/>
      <c r="C3" s="281"/>
      <c r="D3" s="282"/>
      <c r="E3" s="14" t="s">
        <v>171</v>
      </c>
      <c r="F3" s="14" t="s">
        <v>61</v>
      </c>
      <c r="G3" s="14" t="s">
        <v>27</v>
      </c>
      <c r="H3" s="14" t="s">
        <v>62</v>
      </c>
      <c r="I3" s="14" t="s">
        <v>172</v>
      </c>
      <c r="J3" s="14" t="s">
        <v>63</v>
      </c>
      <c r="K3" s="14" t="s">
        <v>50</v>
      </c>
      <c r="L3" s="14" t="s">
        <v>54</v>
      </c>
      <c r="M3" s="14" t="s">
        <v>56</v>
      </c>
      <c r="N3" s="243" t="s">
        <v>64</v>
      </c>
      <c r="O3" s="14" t="s">
        <v>108</v>
      </c>
      <c r="P3" s="14" t="s">
        <v>109</v>
      </c>
      <c r="Q3" s="14" t="s">
        <v>387</v>
      </c>
      <c r="R3" s="276"/>
      <c r="S3" s="276"/>
      <c r="T3" s="276"/>
      <c r="U3" s="276"/>
      <c r="V3" s="274" t="s">
        <v>633</v>
      </c>
      <c r="W3" s="274" t="s">
        <v>634</v>
      </c>
      <c r="X3" s="274" t="s">
        <v>635</v>
      </c>
    </row>
    <row r="4" spans="1:24" ht="15" customHeight="1" thickBot="1">
      <c r="A4" s="283"/>
      <c r="B4" s="284"/>
      <c r="C4" s="284"/>
      <c r="D4" s="285"/>
      <c r="E4" s="47">
        <v>1</v>
      </c>
      <c r="F4" s="47">
        <v>2</v>
      </c>
      <c r="G4" s="47">
        <v>3</v>
      </c>
      <c r="H4" s="47">
        <v>4</v>
      </c>
      <c r="I4" s="47">
        <v>5</v>
      </c>
      <c r="J4" s="47">
        <v>6</v>
      </c>
      <c r="K4" s="47">
        <v>7</v>
      </c>
      <c r="L4" s="47">
        <v>8</v>
      </c>
      <c r="M4" s="47">
        <v>9</v>
      </c>
      <c r="N4" s="267">
        <v>10</v>
      </c>
      <c r="O4" s="47">
        <v>11</v>
      </c>
      <c r="P4" s="47">
        <v>12</v>
      </c>
      <c r="Q4" s="47">
        <v>13</v>
      </c>
      <c r="R4" s="277"/>
      <c r="S4" s="277"/>
      <c r="T4" s="277"/>
      <c r="U4" s="277"/>
      <c r="V4" s="275"/>
      <c r="W4" s="275"/>
      <c r="X4" s="275"/>
    </row>
    <row r="5" spans="1:26" ht="13.5" customHeight="1">
      <c r="A5" s="256">
        <v>1</v>
      </c>
      <c r="B5" s="62">
        <v>1</v>
      </c>
      <c r="C5" s="200" t="s">
        <v>212</v>
      </c>
      <c r="D5" s="200" t="s">
        <v>30</v>
      </c>
      <c r="E5" s="258">
        <v>109.91525423728811</v>
      </c>
      <c r="F5" s="258">
        <v>89.34</v>
      </c>
      <c r="G5" s="258">
        <v>110.26</v>
      </c>
      <c r="H5" s="258">
        <v>88.64</v>
      </c>
      <c r="I5" s="258">
        <v>94.21</v>
      </c>
      <c r="J5" s="258">
        <v>101.04</v>
      </c>
      <c r="K5" s="258">
        <v>74.4</v>
      </c>
      <c r="L5" s="258">
        <v>117.24</v>
      </c>
      <c r="M5" s="258">
        <v>123.71</v>
      </c>
      <c r="N5" s="258">
        <v>59.9</v>
      </c>
      <c r="O5" s="273">
        <v>51.08</v>
      </c>
      <c r="P5" s="258">
        <v>61.13</v>
      </c>
      <c r="Q5" s="258">
        <v>105</v>
      </c>
      <c r="R5" s="271">
        <f>E5+F5+G5+H5+I5+J5+K5+L5+M5+N5+P5+Q5</f>
        <v>1134.7852542372882</v>
      </c>
      <c r="S5" s="265"/>
      <c r="T5" s="252">
        <f aca="true" t="shared" si="1" ref="T5:T68">COUNTA(E5:Q5)</f>
        <v>13</v>
      </c>
      <c r="U5" s="252">
        <v>4</v>
      </c>
      <c r="V5" s="255">
        <f aca="true" t="shared" si="2" ref="V5:V68">MIN(E5:Q5)</f>
        <v>51.08</v>
      </c>
      <c r="W5" s="255">
        <f>MAX(E5:Q5)</f>
        <v>123.71</v>
      </c>
      <c r="X5" s="255">
        <f>AVERAGE(E5:Q5)</f>
        <v>91.22040417209908</v>
      </c>
      <c r="Y5" s="40"/>
      <c r="Z5" s="40"/>
    </row>
    <row r="6" spans="1:26" ht="12.75">
      <c r="A6" s="256">
        <v>2</v>
      </c>
      <c r="B6" s="62">
        <v>3</v>
      </c>
      <c r="C6" s="201" t="s">
        <v>334</v>
      </c>
      <c r="D6" s="201" t="s">
        <v>30</v>
      </c>
      <c r="E6" s="259">
        <v>86.69638774577045</v>
      </c>
      <c r="F6" s="260">
        <v>55.71</v>
      </c>
      <c r="G6" s="259">
        <v>96.23</v>
      </c>
      <c r="H6" s="259">
        <v>87.16</v>
      </c>
      <c r="I6" s="259">
        <v>110</v>
      </c>
      <c r="J6" s="259">
        <v>94.88</v>
      </c>
      <c r="K6" s="259">
        <v>90.1</v>
      </c>
      <c r="L6" s="259">
        <v>119.6</v>
      </c>
      <c r="M6" s="259">
        <v>120.22</v>
      </c>
      <c r="N6" s="261">
        <v>75.79</v>
      </c>
      <c r="O6" s="259">
        <v>79.84</v>
      </c>
      <c r="P6" s="259">
        <v>75.51</v>
      </c>
      <c r="Q6" s="259">
        <v>79.73</v>
      </c>
      <c r="R6" s="271">
        <f>E6+G6+H6+I6+J6+K6+L6+M6+N6+O6+P6+Q6</f>
        <v>1115.7563877457706</v>
      </c>
      <c r="S6" s="258">
        <f>R6-R$5</f>
        <v>-19.028866491517647</v>
      </c>
      <c r="T6" s="253">
        <f t="shared" si="1"/>
        <v>13</v>
      </c>
      <c r="U6" s="252">
        <v>3</v>
      </c>
      <c r="V6" s="254">
        <f t="shared" si="2"/>
        <v>55.71</v>
      </c>
      <c r="W6" s="254">
        <f aca="true" t="shared" si="3" ref="W6:W69">MAX(E6:Q6)</f>
        <v>120.22</v>
      </c>
      <c r="X6" s="254">
        <f aca="true" t="shared" si="4" ref="X6:X69">AVERAGE(E6:Q6)</f>
        <v>90.11279905736697</v>
      </c>
      <c r="Y6" s="40"/>
      <c r="Z6" s="40"/>
    </row>
    <row r="7" spans="1:26" ht="12.75">
      <c r="A7" s="256">
        <v>3</v>
      </c>
      <c r="B7" s="62">
        <v>2</v>
      </c>
      <c r="C7" s="201" t="s">
        <v>155</v>
      </c>
      <c r="D7" s="201" t="s">
        <v>19</v>
      </c>
      <c r="E7" s="259">
        <v>96.11743404035177</v>
      </c>
      <c r="F7" s="262">
        <v>95.62</v>
      </c>
      <c r="G7" s="259">
        <v>97.11</v>
      </c>
      <c r="H7" s="259">
        <v>94.33</v>
      </c>
      <c r="I7" s="259">
        <v>96.19</v>
      </c>
      <c r="J7" s="259">
        <v>93.32</v>
      </c>
      <c r="K7" s="259">
        <v>81.61</v>
      </c>
      <c r="L7" s="259">
        <v>114.35</v>
      </c>
      <c r="M7" s="259">
        <v>116.17</v>
      </c>
      <c r="N7" s="261">
        <v>69.99</v>
      </c>
      <c r="O7" s="263">
        <v>60.73</v>
      </c>
      <c r="P7" s="259">
        <v>71.59</v>
      </c>
      <c r="Q7" s="259">
        <v>85.95</v>
      </c>
      <c r="R7" s="272">
        <f>E7+F7+G7+H7+I7+J7+K7+L7+M7+N7+P7+Q7</f>
        <v>1112.3474340403518</v>
      </c>
      <c r="S7" s="258">
        <f aca="true" t="shared" si="5" ref="S7:S70">R7-R$5</f>
        <v>-22.4378201969364</v>
      </c>
      <c r="T7" s="253">
        <f t="shared" si="1"/>
        <v>13</v>
      </c>
      <c r="U7" s="252">
        <v>3</v>
      </c>
      <c r="V7" s="254">
        <f t="shared" si="2"/>
        <v>60.73</v>
      </c>
      <c r="W7" s="254">
        <f t="shared" si="3"/>
        <v>116.17</v>
      </c>
      <c r="X7" s="254">
        <f t="shared" si="4"/>
        <v>90.23672569541168</v>
      </c>
      <c r="Y7" s="40"/>
      <c r="Z7" s="40"/>
    </row>
    <row r="8" spans="1:26" ht="12.75">
      <c r="A8" s="256">
        <v>4</v>
      </c>
      <c r="B8" s="62">
        <v>4</v>
      </c>
      <c r="C8" s="201" t="s">
        <v>29</v>
      </c>
      <c r="D8" s="201" t="s">
        <v>17</v>
      </c>
      <c r="E8" s="259">
        <v>76.20218579234972</v>
      </c>
      <c r="F8" s="262">
        <v>65.57</v>
      </c>
      <c r="G8" s="259">
        <v>92.83</v>
      </c>
      <c r="H8" s="259">
        <v>74.12</v>
      </c>
      <c r="I8" s="259">
        <v>94.69</v>
      </c>
      <c r="J8" s="259">
        <v>86.5</v>
      </c>
      <c r="K8" s="259">
        <v>105.11</v>
      </c>
      <c r="L8" s="259">
        <v>119.48</v>
      </c>
      <c r="M8" s="259">
        <v>113.06</v>
      </c>
      <c r="N8" s="261">
        <v>75.1</v>
      </c>
      <c r="O8" s="259">
        <v>97.51</v>
      </c>
      <c r="P8" s="259">
        <v>63.75</v>
      </c>
      <c r="Q8" s="263">
        <v>59.84</v>
      </c>
      <c r="R8" s="272">
        <f>E8+F8+G8+H8+I8+J8+K8+L8+M8+N8+O8+P8</f>
        <v>1063.9221857923499</v>
      </c>
      <c r="S8" s="258">
        <f t="shared" si="5"/>
        <v>-70.86306844493834</v>
      </c>
      <c r="T8" s="253">
        <f t="shared" si="1"/>
        <v>13</v>
      </c>
      <c r="U8" s="252">
        <v>4</v>
      </c>
      <c r="V8" s="254">
        <f t="shared" si="2"/>
        <v>59.84</v>
      </c>
      <c r="W8" s="254">
        <f t="shared" si="3"/>
        <v>119.48</v>
      </c>
      <c r="X8" s="254">
        <f t="shared" si="4"/>
        <v>86.44324506094998</v>
      </c>
      <c r="Y8" s="40"/>
      <c r="Z8" s="40"/>
    </row>
    <row r="9" spans="1:26" ht="12.75">
      <c r="A9" s="256">
        <v>5</v>
      </c>
      <c r="B9" s="62">
        <v>5</v>
      </c>
      <c r="C9" s="201" t="s">
        <v>102</v>
      </c>
      <c r="D9" s="201" t="s">
        <v>14</v>
      </c>
      <c r="E9" s="259">
        <v>87.89632728963271</v>
      </c>
      <c r="F9" s="260">
        <v>53.91</v>
      </c>
      <c r="G9" s="259">
        <v>94.46</v>
      </c>
      <c r="H9" s="259">
        <v>94.78</v>
      </c>
      <c r="I9" s="259">
        <v>91.45</v>
      </c>
      <c r="J9" s="259">
        <v>89.63</v>
      </c>
      <c r="K9" s="259">
        <v>90.97</v>
      </c>
      <c r="L9" s="259">
        <v>118.56</v>
      </c>
      <c r="M9" s="259">
        <v>114.75</v>
      </c>
      <c r="N9" s="261">
        <v>66.07</v>
      </c>
      <c r="O9" s="259">
        <v>70.7</v>
      </c>
      <c r="P9" s="259">
        <v>62.44</v>
      </c>
      <c r="Q9" s="259">
        <v>80.84</v>
      </c>
      <c r="R9" s="272">
        <f>E9+G9+H9+I9+J9+K9+L9+M9+N9+O9+P9+Q9</f>
        <v>1062.5463272896327</v>
      </c>
      <c r="S9" s="258">
        <f t="shared" si="5"/>
        <v>-72.2389269476555</v>
      </c>
      <c r="T9" s="253">
        <f t="shared" si="1"/>
        <v>13</v>
      </c>
      <c r="U9" s="252">
        <v>1</v>
      </c>
      <c r="V9" s="254">
        <f t="shared" si="2"/>
        <v>53.91</v>
      </c>
      <c r="W9" s="254">
        <f t="shared" si="3"/>
        <v>118.56</v>
      </c>
      <c r="X9" s="254">
        <f t="shared" si="4"/>
        <v>85.88125594535634</v>
      </c>
      <c r="Y9" s="40"/>
      <c r="Z9" s="40"/>
    </row>
    <row r="10" spans="1:26" ht="12.75">
      <c r="A10" s="256">
        <v>6</v>
      </c>
      <c r="B10" s="62">
        <v>6</v>
      </c>
      <c r="C10" s="201" t="s">
        <v>204</v>
      </c>
      <c r="D10" s="201" t="s">
        <v>37</v>
      </c>
      <c r="E10" s="259">
        <v>91.71232876712327</v>
      </c>
      <c r="F10" s="262">
        <v>62.43</v>
      </c>
      <c r="G10" s="259">
        <v>96.62</v>
      </c>
      <c r="H10" s="259">
        <v>83.14</v>
      </c>
      <c r="I10" s="259">
        <v>87.34</v>
      </c>
      <c r="J10" s="259">
        <v>95.23</v>
      </c>
      <c r="K10" s="259">
        <v>79.72</v>
      </c>
      <c r="L10" s="259">
        <v>116.13</v>
      </c>
      <c r="M10" s="259">
        <v>117.59</v>
      </c>
      <c r="N10" s="264">
        <v>60.11</v>
      </c>
      <c r="O10" s="259">
        <v>64.79</v>
      </c>
      <c r="P10" s="259">
        <v>68.32</v>
      </c>
      <c r="Q10" s="259">
        <v>78.91</v>
      </c>
      <c r="R10" s="272">
        <f>E10+F10+G10+H10+I10+J10+K10+L10+M10+O10+P10+Q10</f>
        <v>1041.9323287671234</v>
      </c>
      <c r="S10" s="258">
        <f t="shared" si="5"/>
        <v>-92.85292547016479</v>
      </c>
      <c r="T10" s="253">
        <f t="shared" si="1"/>
        <v>13</v>
      </c>
      <c r="U10" s="252"/>
      <c r="V10" s="254">
        <f t="shared" si="2"/>
        <v>60.11</v>
      </c>
      <c r="W10" s="254">
        <f t="shared" si="3"/>
        <v>117.59</v>
      </c>
      <c r="X10" s="254">
        <f t="shared" si="4"/>
        <v>84.77248682824026</v>
      </c>
      <c r="Y10" s="40"/>
      <c r="Z10" s="40"/>
    </row>
    <row r="11" spans="1:26" ht="12.75">
      <c r="A11" s="256">
        <v>7</v>
      </c>
      <c r="B11" s="62">
        <v>7</v>
      </c>
      <c r="C11" s="201" t="s">
        <v>180</v>
      </c>
      <c r="D11" s="201" t="s">
        <v>93</v>
      </c>
      <c r="E11" s="259">
        <v>79.23596886521918</v>
      </c>
      <c r="F11" s="262">
        <v>81.72</v>
      </c>
      <c r="G11" s="259">
        <v>84.88</v>
      </c>
      <c r="H11" s="259">
        <v>94.78</v>
      </c>
      <c r="I11" s="259">
        <v>98.07</v>
      </c>
      <c r="J11" s="259">
        <v>90.91</v>
      </c>
      <c r="K11" s="259">
        <v>78.89</v>
      </c>
      <c r="L11" s="259">
        <v>107.77</v>
      </c>
      <c r="M11" s="259">
        <v>95.14</v>
      </c>
      <c r="N11" s="261">
        <v>78.22</v>
      </c>
      <c r="O11" s="259">
        <v>69.77</v>
      </c>
      <c r="P11" s="263">
        <v>48.71</v>
      </c>
      <c r="Q11" s="259">
        <v>69.56</v>
      </c>
      <c r="R11" s="272">
        <f>E11+F11+G11+H11+I11+J11+K11+L11+M11+N11+O11+Q11</f>
        <v>1028.9459688652191</v>
      </c>
      <c r="S11" s="258">
        <f t="shared" si="5"/>
        <v>-105.83928537206907</v>
      </c>
      <c r="T11" s="253">
        <f t="shared" si="1"/>
        <v>13</v>
      </c>
      <c r="U11" s="252">
        <v>3</v>
      </c>
      <c r="V11" s="254">
        <f t="shared" si="2"/>
        <v>48.71</v>
      </c>
      <c r="W11" s="254">
        <f t="shared" si="3"/>
        <v>107.77</v>
      </c>
      <c r="X11" s="254">
        <f t="shared" si="4"/>
        <v>82.89661298963225</v>
      </c>
      <c r="Y11" s="40"/>
      <c r="Z11" s="40"/>
    </row>
    <row r="12" spans="1:26" ht="12.75">
      <c r="A12" s="256">
        <v>8</v>
      </c>
      <c r="B12" s="62">
        <v>11</v>
      </c>
      <c r="C12" s="201" t="s">
        <v>200</v>
      </c>
      <c r="D12" s="201" t="s">
        <v>68</v>
      </c>
      <c r="E12" s="259">
        <v>88.44262295081965</v>
      </c>
      <c r="F12" s="260">
        <v>53.02</v>
      </c>
      <c r="G12" s="259">
        <v>94.52</v>
      </c>
      <c r="H12" s="259">
        <v>90.87</v>
      </c>
      <c r="I12" s="259">
        <v>87.32</v>
      </c>
      <c r="J12" s="259">
        <v>87.07</v>
      </c>
      <c r="K12" s="259">
        <v>73.67</v>
      </c>
      <c r="L12" s="259">
        <v>106</v>
      </c>
      <c r="M12" s="259">
        <v>108.77</v>
      </c>
      <c r="N12" s="261">
        <v>71.14</v>
      </c>
      <c r="O12" s="259">
        <v>59.6</v>
      </c>
      <c r="P12" s="259">
        <v>78.12</v>
      </c>
      <c r="Q12" s="259">
        <v>81.69</v>
      </c>
      <c r="R12" s="272">
        <f>E12+G12+H12+I12+J12+K12+L12+M12+N12+O12+P12+Q12</f>
        <v>1027.2126229508197</v>
      </c>
      <c r="S12" s="258">
        <f t="shared" si="5"/>
        <v>-107.57263128646855</v>
      </c>
      <c r="T12" s="253">
        <f t="shared" si="1"/>
        <v>13</v>
      </c>
      <c r="U12" s="252"/>
      <c r="V12" s="254">
        <f t="shared" si="2"/>
        <v>53.02</v>
      </c>
      <c r="W12" s="254">
        <f t="shared" si="3"/>
        <v>108.77</v>
      </c>
      <c r="X12" s="254">
        <f t="shared" si="4"/>
        <v>83.09481715006305</v>
      </c>
      <c r="Y12" s="40"/>
      <c r="Z12" s="40"/>
    </row>
    <row r="13" spans="1:26" ht="12.75">
      <c r="A13" s="256">
        <v>9</v>
      </c>
      <c r="B13" s="62">
        <v>19</v>
      </c>
      <c r="C13" s="201" t="s">
        <v>99</v>
      </c>
      <c r="D13" s="201" t="s">
        <v>10</v>
      </c>
      <c r="E13" s="259">
        <v>83.29268292682926</v>
      </c>
      <c r="F13" s="262">
        <v>70.06</v>
      </c>
      <c r="G13" s="259">
        <v>96.2</v>
      </c>
      <c r="H13" s="259">
        <v>83.22</v>
      </c>
      <c r="I13" s="259">
        <v>90.96</v>
      </c>
      <c r="J13" s="259">
        <v>87.64</v>
      </c>
      <c r="K13" s="259"/>
      <c r="L13" s="259">
        <v>108.83</v>
      </c>
      <c r="M13" s="259">
        <v>117.07</v>
      </c>
      <c r="N13" s="261">
        <v>73.32</v>
      </c>
      <c r="O13" s="259">
        <v>65.96</v>
      </c>
      <c r="P13" s="259">
        <v>85.31</v>
      </c>
      <c r="Q13" s="259">
        <v>64.65</v>
      </c>
      <c r="R13" s="272">
        <f>E13+F13+G13+H13+I13+J13+K13+L13+M13+N13+O13+P13+Q13</f>
        <v>1026.5126829268293</v>
      </c>
      <c r="S13" s="258">
        <f t="shared" si="5"/>
        <v>-108.27257131045894</v>
      </c>
      <c r="T13" s="253">
        <f t="shared" si="1"/>
        <v>12</v>
      </c>
      <c r="U13" s="252">
        <v>2</v>
      </c>
      <c r="V13" s="254">
        <f t="shared" si="2"/>
        <v>64.65</v>
      </c>
      <c r="W13" s="254">
        <f t="shared" si="3"/>
        <v>117.07</v>
      </c>
      <c r="X13" s="254">
        <f t="shared" si="4"/>
        <v>85.54272357723578</v>
      </c>
      <c r="Y13" s="40"/>
      <c r="Z13" s="40"/>
    </row>
    <row r="14" spans="1:26" ht="12.75">
      <c r="A14" s="256">
        <v>10</v>
      </c>
      <c r="B14" s="62">
        <v>8</v>
      </c>
      <c r="C14" s="201" t="s">
        <v>185</v>
      </c>
      <c r="D14" s="201" t="s">
        <v>68</v>
      </c>
      <c r="E14" s="259">
        <v>79.26229508196721</v>
      </c>
      <c r="F14" s="262">
        <v>92.48</v>
      </c>
      <c r="G14" s="259">
        <v>91.61</v>
      </c>
      <c r="H14" s="259">
        <v>79.71</v>
      </c>
      <c r="I14" s="259">
        <v>83.47</v>
      </c>
      <c r="J14" s="259">
        <v>87.76</v>
      </c>
      <c r="K14" s="259">
        <v>80.76</v>
      </c>
      <c r="L14" s="259">
        <v>111.1</v>
      </c>
      <c r="M14" s="259">
        <v>111.85</v>
      </c>
      <c r="N14" s="261">
        <v>62.05</v>
      </c>
      <c r="O14" s="259">
        <v>68.58</v>
      </c>
      <c r="P14" s="263">
        <v>43.48</v>
      </c>
      <c r="Q14" s="259">
        <v>74.15</v>
      </c>
      <c r="R14" s="272">
        <f>E14+F14+G14+H14+I14+J14+K14+L14+M14+N14+O14+Q14</f>
        <v>1022.7822950819672</v>
      </c>
      <c r="S14" s="258">
        <f t="shared" si="5"/>
        <v>-112.00295915532104</v>
      </c>
      <c r="T14" s="253">
        <f t="shared" si="1"/>
        <v>13</v>
      </c>
      <c r="U14" s="252">
        <v>1</v>
      </c>
      <c r="V14" s="254">
        <f t="shared" si="2"/>
        <v>43.48</v>
      </c>
      <c r="W14" s="254">
        <f t="shared" si="3"/>
        <v>111.85</v>
      </c>
      <c r="X14" s="254">
        <f t="shared" si="4"/>
        <v>82.02017654476671</v>
      </c>
      <c r="Y14" s="40"/>
      <c r="Z14" s="40"/>
    </row>
    <row r="15" spans="1:26" ht="12.75">
      <c r="A15" s="256">
        <v>11</v>
      </c>
      <c r="B15" s="62">
        <v>22</v>
      </c>
      <c r="C15" s="201" t="s">
        <v>105</v>
      </c>
      <c r="D15" s="201" t="s">
        <v>361</v>
      </c>
      <c r="E15" s="259">
        <v>95.20460358056263</v>
      </c>
      <c r="F15" s="262">
        <v>83.06</v>
      </c>
      <c r="G15" s="259">
        <v>104.26</v>
      </c>
      <c r="H15" s="259">
        <v>80.87</v>
      </c>
      <c r="I15" s="259">
        <v>98.73</v>
      </c>
      <c r="J15" s="259">
        <v>95.56</v>
      </c>
      <c r="K15" s="259">
        <v>78.44</v>
      </c>
      <c r="L15" s="259">
        <v>114.66</v>
      </c>
      <c r="M15" s="259"/>
      <c r="N15" s="261">
        <v>47.91</v>
      </c>
      <c r="O15" s="259">
        <v>53.32</v>
      </c>
      <c r="P15" s="259">
        <v>87.93</v>
      </c>
      <c r="Q15" s="259">
        <v>82.27</v>
      </c>
      <c r="R15" s="272">
        <f>E15+F15+G15+H15+I15+J15+K15+L15+M15+N15+O15+P15+Q15</f>
        <v>1022.2146035805627</v>
      </c>
      <c r="S15" s="258">
        <f t="shared" si="5"/>
        <v>-112.57065065672555</v>
      </c>
      <c r="T15" s="253">
        <f t="shared" si="1"/>
        <v>12</v>
      </c>
      <c r="U15" s="252">
        <v>2</v>
      </c>
      <c r="V15" s="254">
        <f t="shared" si="2"/>
        <v>47.91</v>
      </c>
      <c r="W15" s="254">
        <f t="shared" si="3"/>
        <v>114.66</v>
      </c>
      <c r="X15" s="254">
        <f t="shared" si="4"/>
        <v>85.18455029838022</v>
      </c>
      <c r="Y15" s="40"/>
      <c r="Z15" s="40"/>
    </row>
    <row r="16" spans="1:26" ht="12.75">
      <c r="A16" s="256">
        <v>12</v>
      </c>
      <c r="B16" s="62">
        <v>16</v>
      </c>
      <c r="C16" s="201" t="s">
        <v>207</v>
      </c>
      <c r="D16" s="201" t="s">
        <v>10</v>
      </c>
      <c r="E16" s="259">
        <v>91.30170316301702</v>
      </c>
      <c r="F16" s="260">
        <v>42.26</v>
      </c>
      <c r="G16" s="259">
        <v>103.6</v>
      </c>
      <c r="H16" s="259">
        <v>80.76</v>
      </c>
      <c r="I16" s="259">
        <v>78.14</v>
      </c>
      <c r="J16" s="259">
        <v>97.06</v>
      </c>
      <c r="K16" s="259">
        <v>71.94</v>
      </c>
      <c r="L16" s="259">
        <v>114.96</v>
      </c>
      <c r="M16" s="259">
        <v>118.34</v>
      </c>
      <c r="N16" s="261">
        <v>50.65</v>
      </c>
      <c r="O16" s="259">
        <v>55.52</v>
      </c>
      <c r="P16" s="259">
        <v>78.12</v>
      </c>
      <c r="Q16" s="259">
        <v>81.4</v>
      </c>
      <c r="R16" s="272">
        <f>E16+G16+H16+I16+J16+K16+L16+M16+N16+O16+P16+Q16</f>
        <v>1021.791703163017</v>
      </c>
      <c r="S16" s="258">
        <f t="shared" si="5"/>
        <v>-112.99355107427118</v>
      </c>
      <c r="T16" s="253">
        <f t="shared" si="1"/>
        <v>13</v>
      </c>
      <c r="U16" s="252"/>
      <c r="V16" s="254">
        <f t="shared" si="2"/>
        <v>42.26</v>
      </c>
      <c r="W16" s="254">
        <f t="shared" si="3"/>
        <v>118.34</v>
      </c>
      <c r="X16" s="254">
        <f t="shared" si="4"/>
        <v>81.85013101253978</v>
      </c>
      <c r="Y16" s="40"/>
      <c r="Z16" s="40"/>
    </row>
    <row r="17" spans="1:25" ht="12.75">
      <c r="A17" s="256">
        <v>13</v>
      </c>
      <c r="B17" s="62">
        <v>15</v>
      </c>
      <c r="C17" s="216" t="s">
        <v>362</v>
      </c>
      <c r="D17" s="216" t="s">
        <v>42</v>
      </c>
      <c r="E17" s="262">
        <v>94.23193532086911</v>
      </c>
      <c r="F17" s="262">
        <v>61.99</v>
      </c>
      <c r="G17" s="259">
        <v>103.93</v>
      </c>
      <c r="H17" s="259">
        <v>79.99</v>
      </c>
      <c r="I17" s="259">
        <v>84.79</v>
      </c>
      <c r="J17" s="259">
        <v>94.9</v>
      </c>
      <c r="K17" s="259">
        <v>69.12</v>
      </c>
      <c r="L17" s="259">
        <v>102.79</v>
      </c>
      <c r="M17" s="259">
        <v>112.84</v>
      </c>
      <c r="N17" s="261">
        <v>58.19</v>
      </c>
      <c r="O17" s="263">
        <v>47.05</v>
      </c>
      <c r="P17" s="259">
        <v>70.28</v>
      </c>
      <c r="Q17" s="259">
        <v>83.76</v>
      </c>
      <c r="R17" s="272">
        <f>E17+F17+G17+H17+I17+J17+K17+L17+M17+N17+P17+Q17</f>
        <v>1016.8119353208692</v>
      </c>
      <c r="S17" s="258">
        <f t="shared" si="5"/>
        <v>-117.97331891641898</v>
      </c>
      <c r="T17" s="253">
        <f t="shared" si="1"/>
        <v>13</v>
      </c>
      <c r="U17" s="253"/>
      <c r="V17" s="254">
        <f t="shared" si="2"/>
        <v>47.05</v>
      </c>
      <c r="W17" s="254">
        <f t="shared" si="3"/>
        <v>112.84</v>
      </c>
      <c r="X17" s="254">
        <f t="shared" si="4"/>
        <v>81.83553348622071</v>
      </c>
      <c r="Y17" s="40"/>
    </row>
    <row r="18" spans="1:25" ht="12.75">
      <c r="A18" s="256">
        <v>14</v>
      </c>
      <c r="B18" s="62">
        <v>9</v>
      </c>
      <c r="C18" s="251" t="s">
        <v>215</v>
      </c>
      <c r="D18" s="251" t="s">
        <v>141</v>
      </c>
      <c r="E18" s="262">
        <v>98.85026737967912</v>
      </c>
      <c r="F18" s="262">
        <v>49.43</v>
      </c>
      <c r="G18" s="259">
        <v>101.31</v>
      </c>
      <c r="H18" s="259">
        <v>82.32</v>
      </c>
      <c r="I18" s="259">
        <v>76.22</v>
      </c>
      <c r="J18" s="259">
        <v>95.24</v>
      </c>
      <c r="K18" s="259">
        <v>82.41</v>
      </c>
      <c r="L18" s="259">
        <v>113.31</v>
      </c>
      <c r="M18" s="259">
        <v>117.42</v>
      </c>
      <c r="N18" s="261">
        <v>49.76</v>
      </c>
      <c r="O18" s="259">
        <v>57.27</v>
      </c>
      <c r="P18" s="259"/>
      <c r="Q18" s="259">
        <v>90</v>
      </c>
      <c r="R18" s="272">
        <f>E18+F18+G18+H18+I18+J18+K18+L18+M18+N18+O18+P18+Q18</f>
        <v>1013.540267379679</v>
      </c>
      <c r="S18" s="258">
        <f t="shared" si="5"/>
        <v>-121.2449868576092</v>
      </c>
      <c r="T18" s="253">
        <f t="shared" si="1"/>
        <v>12</v>
      </c>
      <c r="U18" s="253">
        <v>6</v>
      </c>
      <c r="V18" s="254">
        <f t="shared" si="2"/>
        <v>49.43</v>
      </c>
      <c r="W18" s="254">
        <f t="shared" si="3"/>
        <v>117.42</v>
      </c>
      <c r="X18" s="254">
        <f t="shared" si="4"/>
        <v>84.46168894830659</v>
      </c>
      <c r="Y18" s="40"/>
    </row>
    <row r="19" spans="1:25" ht="12.75">
      <c r="A19" s="256">
        <v>15</v>
      </c>
      <c r="B19" s="62">
        <v>18</v>
      </c>
      <c r="C19" s="216" t="s">
        <v>196</v>
      </c>
      <c r="D19" s="216" t="s">
        <v>22</v>
      </c>
      <c r="E19" s="262">
        <v>92.3938795656466</v>
      </c>
      <c r="F19" s="262">
        <v>73.65</v>
      </c>
      <c r="G19" s="259">
        <v>100.16</v>
      </c>
      <c r="H19" s="259">
        <v>77.73</v>
      </c>
      <c r="I19" s="259">
        <v>89.2</v>
      </c>
      <c r="J19" s="259">
        <v>94.03</v>
      </c>
      <c r="K19" s="259">
        <v>69.42</v>
      </c>
      <c r="L19" s="259">
        <v>107.1</v>
      </c>
      <c r="M19" s="259">
        <v>114.34</v>
      </c>
      <c r="N19" s="261">
        <v>67.58</v>
      </c>
      <c r="O19" s="259"/>
      <c r="P19" s="259">
        <v>48.71</v>
      </c>
      <c r="Q19" s="259">
        <v>79.18</v>
      </c>
      <c r="R19" s="272">
        <f>E19+F19+G19+H19+I19+J19+K19+L19+M19+N19+O19+P19+Q19</f>
        <v>1013.4938795656467</v>
      </c>
      <c r="S19" s="258">
        <f t="shared" si="5"/>
        <v>-121.2913746716415</v>
      </c>
      <c r="T19" s="253">
        <f t="shared" si="1"/>
        <v>12</v>
      </c>
      <c r="U19" s="253"/>
      <c r="V19" s="254">
        <f t="shared" si="2"/>
        <v>48.71</v>
      </c>
      <c r="W19" s="254">
        <f t="shared" si="3"/>
        <v>114.34</v>
      </c>
      <c r="X19" s="254">
        <f t="shared" si="4"/>
        <v>84.45782329713722</v>
      </c>
      <c r="Y19" s="40"/>
    </row>
    <row r="20" spans="1:25" ht="12.75">
      <c r="A20" s="256">
        <v>16</v>
      </c>
      <c r="B20" s="62">
        <v>20</v>
      </c>
      <c r="C20" s="216" t="s">
        <v>210</v>
      </c>
      <c r="D20" s="216" t="s">
        <v>8</v>
      </c>
      <c r="E20" s="262"/>
      <c r="F20" s="262">
        <v>74.54</v>
      </c>
      <c r="G20" s="259">
        <v>101</v>
      </c>
      <c r="H20" s="259">
        <v>77.5</v>
      </c>
      <c r="I20" s="259">
        <v>84.03</v>
      </c>
      <c r="J20" s="259">
        <v>88.94</v>
      </c>
      <c r="K20" s="259">
        <v>91.01</v>
      </c>
      <c r="L20" s="259">
        <v>115.08</v>
      </c>
      <c r="M20" s="259">
        <v>109.97</v>
      </c>
      <c r="N20" s="261">
        <v>60.4</v>
      </c>
      <c r="O20" s="259">
        <v>79.87</v>
      </c>
      <c r="P20" s="259">
        <v>67.01</v>
      </c>
      <c r="Q20" s="259">
        <v>56.91</v>
      </c>
      <c r="R20" s="272">
        <f>E20+F20+G20+H20+I20+J20+K20+L20+M20+N20+O20+P20+Q20</f>
        <v>1006.2600000000001</v>
      </c>
      <c r="S20" s="258">
        <f t="shared" si="5"/>
        <v>-128.5252542372881</v>
      </c>
      <c r="T20" s="253">
        <f t="shared" si="1"/>
        <v>12</v>
      </c>
      <c r="U20" s="253"/>
      <c r="V20" s="254">
        <f t="shared" si="2"/>
        <v>56.91</v>
      </c>
      <c r="W20" s="254">
        <f t="shared" si="3"/>
        <v>115.08</v>
      </c>
      <c r="X20" s="254">
        <f t="shared" si="4"/>
        <v>83.855</v>
      </c>
      <c r="Y20" s="40"/>
    </row>
    <row r="21" spans="1:25" ht="12.75">
      <c r="A21" s="256">
        <v>17</v>
      </c>
      <c r="B21" s="62">
        <v>12</v>
      </c>
      <c r="C21" s="199" t="s">
        <v>58</v>
      </c>
      <c r="D21" s="199" t="s">
        <v>14</v>
      </c>
      <c r="E21" s="259">
        <v>81.58174097664543</v>
      </c>
      <c r="F21" s="262">
        <v>69.16</v>
      </c>
      <c r="G21" s="259">
        <v>89.02</v>
      </c>
      <c r="H21" s="259">
        <v>88.69</v>
      </c>
      <c r="I21" s="259">
        <v>79.16</v>
      </c>
      <c r="J21" s="259">
        <v>91</v>
      </c>
      <c r="K21" s="259">
        <v>78.86</v>
      </c>
      <c r="L21" s="259">
        <v>110.55</v>
      </c>
      <c r="M21" s="259">
        <v>112.11</v>
      </c>
      <c r="N21" s="261">
        <v>60.72</v>
      </c>
      <c r="O21" s="263">
        <v>59.05</v>
      </c>
      <c r="P21" s="259">
        <v>65.05</v>
      </c>
      <c r="Q21" s="259">
        <v>79.45</v>
      </c>
      <c r="R21" s="272">
        <f>E21+F21+G21+H21+I21+J21+K21+L21+M21+N21+P21+Q21</f>
        <v>1005.3517409766454</v>
      </c>
      <c r="S21" s="258">
        <f t="shared" si="5"/>
        <v>-129.43351326064283</v>
      </c>
      <c r="T21" s="253">
        <f t="shared" si="1"/>
        <v>13</v>
      </c>
      <c r="U21" s="253"/>
      <c r="V21" s="254">
        <f t="shared" si="2"/>
        <v>59.05</v>
      </c>
      <c r="W21" s="254">
        <f t="shared" si="3"/>
        <v>112.11</v>
      </c>
      <c r="X21" s="254">
        <f t="shared" si="4"/>
        <v>81.87705699820347</v>
      </c>
      <c r="Y21" s="40"/>
    </row>
    <row r="22" spans="1:25" ht="12.75">
      <c r="A22" s="256">
        <v>18</v>
      </c>
      <c r="B22" s="62">
        <v>10</v>
      </c>
      <c r="C22" s="199" t="s">
        <v>158</v>
      </c>
      <c r="D22" s="199" t="s">
        <v>20</v>
      </c>
      <c r="E22" s="259">
        <v>89.7734859322842</v>
      </c>
      <c r="F22" s="262">
        <v>81.27</v>
      </c>
      <c r="G22" s="259">
        <v>89.02</v>
      </c>
      <c r="H22" s="259">
        <v>74.93</v>
      </c>
      <c r="I22" s="259">
        <v>88.37</v>
      </c>
      <c r="J22" s="259">
        <v>92.62</v>
      </c>
      <c r="K22" s="259">
        <v>67.46</v>
      </c>
      <c r="L22" s="259">
        <v>106.38</v>
      </c>
      <c r="M22" s="259">
        <v>105.54</v>
      </c>
      <c r="N22" s="261">
        <v>65.89</v>
      </c>
      <c r="O22" s="259">
        <v>63.59</v>
      </c>
      <c r="P22" s="263">
        <v>57.21</v>
      </c>
      <c r="Q22" s="259">
        <v>78.91</v>
      </c>
      <c r="R22" s="272">
        <f>E22+F22+G22+H22+I22+J22+K22+L22+M22+N22+O22+Q22</f>
        <v>1003.7534859322842</v>
      </c>
      <c r="S22" s="258">
        <f t="shared" si="5"/>
        <v>-131.031768305004</v>
      </c>
      <c r="T22" s="253">
        <f t="shared" si="1"/>
        <v>13</v>
      </c>
      <c r="U22" s="253"/>
      <c r="V22" s="254">
        <f t="shared" si="2"/>
        <v>57.21</v>
      </c>
      <c r="W22" s="254">
        <f t="shared" si="3"/>
        <v>106.38</v>
      </c>
      <c r="X22" s="254">
        <f t="shared" si="4"/>
        <v>81.61257584094496</v>
      </c>
      <c r="Y22" s="40"/>
    </row>
    <row r="23" spans="1:25" ht="12.75">
      <c r="A23" s="256">
        <v>19</v>
      </c>
      <c r="B23" s="62">
        <v>25</v>
      </c>
      <c r="C23" s="199" t="s">
        <v>190</v>
      </c>
      <c r="D23" s="199" t="s">
        <v>22</v>
      </c>
      <c r="E23" s="259">
        <v>88.511486169714</v>
      </c>
      <c r="F23" s="262">
        <v>72.75</v>
      </c>
      <c r="G23" s="259"/>
      <c r="H23" s="259">
        <v>86.74</v>
      </c>
      <c r="I23" s="259">
        <v>87.39</v>
      </c>
      <c r="J23" s="259">
        <v>90.72</v>
      </c>
      <c r="K23" s="259">
        <v>81.28</v>
      </c>
      <c r="L23" s="259">
        <v>115.01</v>
      </c>
      <c r="M23" s="259">
        <v>117.07</v>
      </c>
      <c r="N23" s="261">
        <v>61.54</v>
      </c>
      <c r="O23" s="259">
        <v>61.03</v>
      </c>
      <c r="P23" s="259">
        <v>71.59</v>
      </c>
      <c r="Q23" s="259">
        <v>67.96</v>
      </c>
      <c r="R23" s="272">
        <f>E23+F23+G23+H23+I23+J23+K23+L23+M23+N23+O23+P23+Q23</f>
        <v>1001.5914861697139</v>
      </c>
      <c r="S23" s="258">
        <f t="shared" si="5"/>
        <v>-133.1937680675743</v>
      </c>
      <c r="T23" s="253">
        <f t="shared" si="1"/>
        <v>12</v>
      </c>
      <c r="U23" s="253"/>
      <c r="V23" s="254">
        <f t="shared" si="2"/>
        <v>61.03</v>
      </c>
      <c r="W23" s="254">
        <f t="shared" si="3"/>
        <v>117.07</v>
      </c>
      <c r="X23" s="254">
        <f t="shared" si="4"/>
        <v>83.4659571808095</v>
      </c>
      <c r="Y23" s="40"/>
    </row>
    <row r="24" spans="1:25" ht="12.75">
      <c r="A24" s="256">
        <v>20</v>
      </c>
      <c r="B24" s="62">
        <v>14</v>
      </c>
      <c r="C24" s="199" t="s">
        <v>45</v>
      </c>
      <c r="D24" s="199" t="s">
        <v>12</v>
      </c>
      <c r="E24" s="259">
        <v>79.23596886521918</v>
      </c>
      <c r="F24" s="260">
        <v>57.5</v>
      </c>
      <c r="G24" s="259">
        <v>79.59</v>
      </c>
      <c r="H24" s="259">
        <v>75.6</v>
      </c>
      <c r="I24" s="259">
        <v>94.41</v>
      </c>
      <c r="J24" s="259">
        <v>79.92</v>
      </c>
      <c r="K24" s="259">
        <v>93.7</v>
      </c>
      <c r="L24" s="259">
        <v>106.82</v>
      </c>
      <c r="M24" s="259">
        <v>98.89</v>
      </c>
      <c r="N24" s="261">
        <v>72.4</v>
      </c>
      <c r="O24" s="259">
        <v>87</v>
      </c>
      <c r="P24" s="259">
        <v>65.05</v>
      </c>
      <c r="Q24" s="259">
        <v>68.95</v>
      </c>
      <c r="R24" s="272">
        <f>E24+G24+H24+I24+J24+K24+L24+M24+N24+O24+P24+Q24</f>
        <v>1001.5659688652191</v>
      </c>
      <c r="S24" s="258">
        <f t="shared" si="5"/>
        <v>-133.21928537206907</v>
      </c>
      <c r="T24" s="253">
        <f t="shared" si="1"/>
        <v>13</v>
      </c>
      <c r="U24" s="253">
        <v>1</v>
      </c>
      <c r="V24" s="254">
        <f t="shared" si="2"/>
        <v>57.5</v>
      </c>
      <c r="W24" s="254">
        <f t="shared" si="3"/>
        <v>106.82</v>
      </c>
      <c r="X24" s="254">
        <f t="shared" si="4"/>
        <v>81.46661298963224</v>
      </c>
      <c r="Y24" s="40"/>
    </row>
    <row r="25" spans="1:25" ht="12.75">
      <c r="A25" s="256">
        <v>21</v>
      </c>
      <c r="B25" s="62">
        <v>13</v>
      </c>
      <c r="C25" s="199" t="s">
        <v>57</v>
      </c>
      <c r="D25" s="199" t="s">
        <v>53</v>
      </c>
      <c r="E25" s="259">
        <v>77.19754065846885</v>
      </c>
      <c r="F25" s="262">
        <v>78.13</v>
      </c>
      <c r="G25" s="259">
        <v>91.21</v>
      </c>
      <c r="H25" s="259">
        <v>72.33</v>
      </c>
      <c r="I25" s="259">
        <v>82.12</v>
      </c>
      <c r="J25" s="259">
        <v>97.15</v>
      </c>
      <c r="K25" s="259">
        <v>87.51</v>
      </c>
      <c r="L25" s="259">
        <v>115.34</v>
      </c>
      <c r="M25" s="259">
        <v>117.67</v>
      </c>
      <c r="N25" s="261">
        <v>60.46</v>
      </c>
      <c r="O25" s="259">
        <v>62.39</v>
      </c>
      <c r="P25" s="263">
        <v>33.03</v>
      </c>
      <c r="Q25" s="259">
        <v>53.69</v>
      </c>
      <c r="R25" s="272">
        <f>E25+F25+G25+H25+I25+J25+K25+L25+M25+N25+O25+Q25</f>
        <v>995.1975406584688</v>
      </c>
      <c r="S25" s="258">
        <f t="shared" si="5"/>
        <v>-139.58771357881938</v>
      </c>
      <c r="T25" s="253">
        <f t="shared" si="1"/>
        <v>13</v>
      </c>
      <c r="U25" s="253">
        <v>1</v>
      </c>
      <c r="V25" s="254">
        <f t="shared" si="2"/>
        <v>33.03</v>
      </c>
      <c r="W25" s="254">
        <f t="shared" si="3"/>
        <v>117.67</v>
      </c>
      <c r="X25" s="254">
        <f t="shared" si="4"/>
        <v>79.0944262044976</v>
      </c>
      <c r="Y25" s="40"/>
    </row>
    <row r="26" spans="1:25" ht="12.75">
      <c r="A26" s="256">
        <v>22</v>
      </c>
      <c r="B26" s="62">
        <v>24</v>
      </c>
      <c r="C26" s="199" t="s">
        <v>21</v>
      </c>
      <c r="D26" s="199" t="s">
        <v>426</v>
      </c>
      <c r="E26" s="259">
        <v>82.55708746230073</v>
      </c>
      <c r="F26" s="262">
        <v>85.3</v>
      </c>
      <c r="G26" s="259">
        <v>94.69</v>
      </c>
      <c r="H26" s="259">
        <v>75.72</v>
      </c>
      <c r="I26" s="259">
        <v>84.28</v>
      </c>
      <c r="J26" s="259">
        <v>82.93</v>
      </c>
      <c r="K26" s="259">
        <v>79.38</v>
      </c>
      <c r="L26" s="259">
        <v>106.79</v>
      </c>
      <c r="M26" s="259">
        <v>111.34</v>
      </c>
      <c r="N26" s="261">
        <v>64.02</v>
      </c>
      <c r="O26" s="259">
        <v>63.79</v>
      </c>
      <c r="P26" s="259">
        <v>53.94</v>
      </c>
      <c r="Q26" s="259"/>
      <c r="R26" s="272">
        <f>E26+F26+G26+H26+I26+J26+K26+L26+M26+N26+O26+P26+Q26</f>
        <v>984.7370874623007</v>
      </c>
      <c r="S26" s="258">
        <f t="shared" si="5"/>
        <v>-150.04816677498752</v>
      </c>
      <c r="T26" s="253">
        <f t="shared" si="1"/>
        <v>12</v>
      </c>
      <c r="U26" s="253">
        <v>1</v>
      </c>
      <c r="V26" s="254">
        <f t="shared" si="2"/>
        <v>53.94</v>
      </c>
      <c r="W26" s="254">
        <f t="shared" si="3"/>
        <v>111.34</v>
      </c>
      <c r="X26" s="254">
        <f t="shared" si="4"/>
        <v>82.06142395519173</v>
      </c>
      <c r="Y26" s="40"/>
    </row>
    <row r="27" spans="1:25" ht="12.75">
      <c r="A27" s="256">
        <v>23</v>
      </c>
      <c r="B27" s="62">
        <v>17</v>
      </c>
      <c r="C27" s="196" t="s">
        <v>80</v>
      </c>
      <c r="D27" s="196" t="s">
        <v>367</v>
      </c>
      <c r="E27" s="259">
        <v>85.0312639571237</v>
      </c>
      <c r="F27" s="262">
        <v>73.2</v>
      </c>
      <c r="G27" s="259">
        <v>88.12</v>
      </c>
      <c r="H27" s="259">
        <v>77.83</v>
      </c>
      <c r="I27" s="259">
        <v>76.93</v>
      </c>
      <c r="J27" s="259">
        <v>82.64</v>
      </c>
      <c r="K27" s="259">
        <v>87.67</v>
      </c>
      <c r="L27" s="259">
        <v>110.43</v>
      </c>
      <c r="M27" s="259">
        <v>102.82</v>
      </c>
      <c r="N27" s="261">
        <v>59.76</v>
      </c>
      <c r="O27" s="263">
        <v>54.14</v>
      </c>
      <c r="P27" s="259">
        <v>64.4</v>
      </c>
      <c r="Q27" s="259">
        <v>70.81</v>
      </c>
      <c r="R27" s="272">
        <f>E27+F27+G27+H27+I27+J27+K27+L27+M27+N27+P27+Q27</f>
        <v>979.6412639571236</v>
      </c>
      <c r="S27" s="258">
        <f t="shared" si="5"/>
        <v>-155.14399028016464</v>
      </c>
      <c r="T27" s="253">
        <f t="shared" si="1"/>
        <v>13</v>
      </c>
      <c r="U27" s="253">
        <v>5</v>
      </c>
      <c r="V27" s="254">
        <f t="shared" si="2"/>
        <v>54.14</v>
      </c>
      <c r="W27" s="254">
        <f t="shared" si="3"/>
        <v>110.43</v>
      </c>
      <c r="X27" s="254">
        <f t="shared" si="4"/>
        <v>79.5216356890095</v>
      </c>
      <c r="Y27" s="40"/>
    </row>
    <row r="28" spans="1:25" ht="12.75">
      <c r="A28" s="256">
        <v>24</v>
      </c>
      <c r="B28" s="62">
        <v>31</v>
      </c>
      <c r="C28" s="199" t="s">
        <v>164</v>
      </c>
      <c r="D28" s="199" t="s">
        <v>22</v>
      </c>
      <c r="E28" s="259">
        <v>79.68646864686468</v>
      </c>
      <c r="F28" s="262">
        <v>71.85</v>
      </c>
      <c r="G28" s="259">
        <v>93.02</v>
      </c>
      <c r="H28" s="259">
        <v>86.82</v>
      </c>
      <c r="I28" s="259">
        <v>95.6</v>
      </c>
      <c r="J28" s="259">
        <v>86.5</v>
      </c>
      <c r="K28" s="259">
        <v>75.83</v>
      </c>
      <c r="L28" s="259">
        <v>108.14</v>
      </c>
      <c r="M28" s="259">
        <v>105.55</v>
      </c>
      <c r="N28" s="261">
        <v>71.14</v>
      </c>
      <c r="O28" s="259"/>
      <c r="P28" s="259">
        <v>92.5</v>
      </c>
      <c r="Q28" s="259"/>
      <c r="R28" s="272">
        <f>E28+F28+G28+H28+I28+J28+K28+L28+M28+N28+O28+P28+Q28</f>
        <v>966.6364686468646</v>
      </c>
      <c r="S28" s="258">
        <f t="shared" si="5"/>
        <v>-168.14878559042359</v>
      </c>
      <c r="T28" s="253">
        <f t="shared" si="1"/>
        <v>11</v>
      </c>
      <c r="U28" s="253">
        <v>2</v>
      </c>
      <c r="V28" s="254">
        <f t="shared" si="2"/>
        <v>71.14</v>
      </c>
      <c r="W28" s="254">
        <f t="shared" si="3"/>
        <v>108.14</v>
      </c>
      <c r="X28" s="254">
        <f t="shared" si="4"/>
        <v>87.87604260426042</v>
      </c>
      <c r="Y28" s="40"/>
    </row>
    <row r="29" spans="1:25" ht="12.75">
      <c r="A29" s="256">
        <v>25</v>
      </c>
      <c r="B29" s="62">
        <v>23</v>
      </c>
      <c r="C29" s="199" t="s">
        <v>369</v>
      </c>
      <c r="D29" s="199" t="s">
        <v>320</v>
      </c>
      <c r="E29" s="259">
        <v>81.24419095901983</v>
      </c>
      <c r="F29" s="262">
        <v>52.12</v>
      </c>
      <c r="G29" s="259">
        <v>93.92</v>
      </c>
      <c r="H29" s="259">
        <v>85.56</v>
      </c>
      <c r="I29" s="259">
        <v>81.61</v>
      </c>
      <c r="J29" s="259">
        <v>90.98</v>
      </c>
      <c r="K29" s="259">
        <v>65.04</v>
      </c>
      <c r="L29" s="259">
        <v>105.45</v>
      </c>
      <c r="M29" s="259">
        <v>110.57</v>
      </c>
      <c r="N29" s="261">
        <v>51.31</v>
      </c>
      <c r="O29" s="263">
        <v>43.08</v>
      </c>
      <c r="P29" s="259">
        <v>65.05</v>
      </c>
      <c r="Q29" s="259">
        <v>71.89</v>
      </c>
      <c r="R29" s="272">
        <f>E29+F29+G29+H29+I29+J29+K29+L29+M29+N29+P29+Q29</f>
        <v>954.7441909590199</v>
      </c>
      <c r="S29" s="258">
        <f t="shared" si="5"/>
        <v>-180.04106327826833</v>
      </c>
      <c r="T29" s="253">
        <f t="shared" si="1"/>
        <v>13</v>
      </c>
      <c r="U29" s="253"/>
      <c r="V29" s="254">
        <f t="shared" si="2"/>
        <v>43.08</v>
      </c>
      <c r="W29" s="254">
        <f t="shared" si="3"/>
        <v>110.57</v>
      </c>
      <c r="X29" s="254">
        <f t="shared" si="4"/>
        <v>76.75570699684769</v>
      </c>
      <c r="Y29" s="40"/>
    </row>
    <row r="30" spans="1:24" ht="12.75">
      <c r="A30" s="256">
        <v>26</v>
      </c>
      <c r="B30" s="62">
        <v>27</v>
      </c>
      <c r="C30" s="199" t="s">
        <v>36</v>
      </c>
      <c r="D30" s="199" t="s">
        <v>14</v>
      </c>
      <c r="E30" s="259">
        <v>62.07295106574602</v>
      </c>
      <c r="F30" s="262">
        <v>54.36</v>
      </c>
      <c r="G30" s="259">
        <v>75.53</v>
      </c>
      <c r="H30" s="259">
        <v>87.79</v>
      </c>
      <c r="I30" s="259">
        <v>88.81</v>
      </c>
      <c r="J30" s="259">
        <v>64.92</v>
      </c>
      <c r="K30" s="259">
        <v>83.59</v>
      </c>
      <c r="L30" s="259">
        <v>97.96</v>
      </c>
      <c r="M30" s="259">
        <v>101.34</v>
      </c>
      <c r="N30" s="261">
        <v>65.63</v>
      </c>
      <c r="O30" s="259">
        <v>86.4</v>
      </c>
      <c r="P30" s="259">
        <v>75.51</v>
      </c>
      <c r="Q30" s="263">
        <v>51.05</v>
      </c>
      <c r="R30" s="272">
        <f>E30+F30+G30+H30+I30+J30+K30+L30+M30+N30+O30+P30</f>
        <v>943.912951065746</v>
      </c>
      <c r="S30" s="258">
        <f t="shared" si="5"/>
        <v>-190.87230317154217</v>
      </c>
      <c r="T30" s="253">
        <f t="shared" si="1"/>
        <v>13</v>
      </c>
      <c r="U30" s="253">
        <v>1</v>
      </c>
      <c r="V30" s="254">
        <f t="shared" si="2"/>
        <v>51.05</v>
      </c>
      <c r="W30" s="254">
        <f t="shared" si="3"/>
        <v>101.34</v>
      </c>
      <c r="X30" s="254">
        <f t="shared" si="4"/>
        <v>76.535611620442</v>
      </c>
    </row>
    <row r="31" spans="1:24" ht="12.75">
      <c r="A31" s="256">
        <v>27</v>
      </c>
      <c r="B31" s="62">
        <v>30</v>
      </c>
      <c r="C31" s="196" t="s">
        <v>208</v>
      </c>
      <c r="D31" s="196" t="s">
        <v>40</v>
      </c>
      <c r="E31" s="259">
        <v>67.28409469823274</v>
      </c>
      <c r="F31" s="262">
        <v>48.53</v>
      </c>
      <c r="G31" s="259">
        <v>89.12</v>
      </c>
      <c r="H31" s="259">
        <v>67.71</v>
      </c>
      <c r="I31" s="259">
        <v>76.8</v>
      </c>
      <c r="J31" s="259">
        <v>81.84</v>
      </c>
      <c r="K31" s="259">
        <v>101.14</v>
      </c>
      <c r="L31" s="259">
        <v>114.62</v>
      </c>
      <c r="M31" s="259">
        <v>99.59</v>
      </c>
      <c r="N31" s="261">
        <v>58.85</v>
      </c>
      <c r="O31" s="259">
        <v>83.24</v>
      </c>
      <c r="P31" s="259">
        <v>53.94</v>
      </c>
      <c r="Q31" s="259"/>
      <c r="R31" s="272">
        <f>E31+F31+G31+H31+I31+J31+K31+L31+M31+N31+O31+P31+Q31</f>
        <v>942.6640946982327</v>
      </c>
      <c r="S31" s="258">
        <f t="shared" si="5"/>
        <v>-192.1211595390555</v>
      </c>
      <c r="T31" s="253">
        <f t="shared" si="1"/>
        <v>12</v>
      </c>
      <c r="U31" s="253">
        <v>3</v>
      </c>
      <c r="V31" s="254">
        <f t="shared" si="2"/>
        <v>48.53</v>
      </c>
      <c r="W31" s="254">
        <f t="shared" si="3"/>
        <v>114.62</v>
      </c>
      <c r="X31" s="254">
        <f t="shared" si="4"/>
        <v>78.55534122485273</v>
      </c>
    </row>
    <row r="32" spans="1:24" ht="12.75">
      <c r="A32" s="256">
        <v>28</v>
      </c>
      <c r="B32" s="62">
        <v>21</v>
      </c>
      <c r="C32" s="199" t="s">
        <v>294</v>
      </c>
      <c r="D32" s="199" t="s">
        <v>97</v>
      </c>
      <c r="E32" s="259">
        <v>81.13243357233233</v>
      </c>
      <c r="F32" s="262">
        <v>72.3</v>
      </c>
      <c r="G32" s="259">
        <v>98.46</v>
      </c>
      <c r="H32" s="259">
        <v>73.01</v>
      </c>
      <c r="I32" s="259">
        <v>99.95</v>
      </c>
      <c r="J32" s="259">
        <v>90.85</v>
      </c>
      <c r="K32" s="259">
        <v>76.49</v>
      </c>
      <c r="L32" s="259">
        <v>109.03</v>
      </c>
      <c r="M32" s="259">
        <v>101.79</v>
      </c>
      <c r="N32" s="261">
        <v>62.76</v>
      </c>
      <c r="O32" s="259"/>
      <c r="P32" s="259"/>
      <c r="Q32" s="259">
        <v>72.11</v>
      </c>
      <c r="R32" s="272">
        <f>E32+F32+G32+H32+I32+J32+K32+L32+M32+N32+O32+P32+Q32</f>
        <v>937.8824335723323</v>
      </c>
      <c r="S32" s="258">
        <f t="shared" si="5"/>
        <v>-196.90282066495593</v>
      </c>
      <c r="T32" s="253">
        <f t="shared" si="1"/>
        <v>11</v>
      </c>
      <c r="U32" s="253">
        <v>1</v>
      </c>
      <c r="V32" s="254">
        <f t="shared" si="2"/>
        <v>62.76</v>
      </c>
      <c r="W32" s="254">
        <f t="shared" si="3"/>
        <v>109.03</v>
      </c>
      <c r="X32" s="254">
        <f t="shared" si="4"/>
        <v>85.26203941566656</v>
      </c>
    </row>
    <row r="33" spans="1:24" ht="12.75">
      <c r="A33" s="256">
        <v>29</v>
      </c>
      <c r="B33" s="62">
        <v>33</v>
      </c>
      <c r="C33" s="199" t="s">
        <v>156</v>
      </c>
      <c r="D33" s="199" t="s">
        <v>45</v>
      </c>
      <c r="E33" s="259">
        <v>85.59882935614587</v>
      </c>
      <c r="F33" s="262">
        <v>77.68</v>
      </c>
      <c r="G33" s="259">
        <v>91.88</v>
      </c>
      <c r="H33" s="259">
        <v>80.69</v>
      </c>
      <c r="I33" s="259">
        <v>82.85</v>
      </c>
      <c r="J33" s="259"/>
      <c r="K33" s="259"/>
      <c r="L33" s="259">
        <v>107.47</v>
      </c>
      <c r="M33" s="259">
        <v>118.67</v>
      </c>
      <c r="N33" s="261">
        <v>57.85</v>
      </c>
      <c r="O33" s="259">
        <v>66.46</v>
      </c>
      <c r="P33" s="259">
        <v>82.05</v>
      </c>
      <c r="Q33" s="259">
        <v>70.38</v>
      </c>
      <c r="R33" s="272">
        <f>E33+F33+G33+H33+I33+J33+K33+L33+M33+N33+O33+P33+Q33</f>
        <v>921.5788293561459</v>
      </c>
      <c r="S33" s="258">
        <f t="shared" si="5"/>
        <v>-213.2064248811423</v>
      </c>
      <c r="T33" s="253">
        <f t="shared" si="1"/>
        <v>11</v>
      </c>
      <c r="U33" s="253"/>
      <c r="V33" s="254">
        <f t="shared" si="2"/>
        <v>57.85</v>
      </c>
      <c r="W33" s="254">
        <f t="shared" si="3"/>
        <v>118.67</v>
      </c>
      <c r="X33" s="254">
        <f t="shared" si="4"/>
        <v>83.77989357783144</v>
      </c>
    </row>
    <row r="34" spans="1:24" ht="12.75">
      <c r="A34" s="256">
        <v>30</v>
      </c>
      <c r="B34" s="62">
        <v>28</v>
      </c>
      <c r="C34" s="199" t="s">
        <v>111</v>
      </c>
      <c r="D34" s="199" t="s">
        <v>384</v>
      </c>
      <c r="E34" s="259">
        <v>73.81470367591898</v>
      </c>
      <c r="F34" s="262">
        <v>83.96</v>
      </c>
      <c r="G34" s="259">
        <v>80.26</v>
      </c>
      <c r="H34" s="259">
        <v>69.93</v>
      </c>
      <c r="I34" s="259">
        <v>84.24</v>
      </c>
      <c r="J34" s="259">
        <v>78.46</v>
      </c>
      <c r="K34" s="259">
        <v>69.12</v>
      </c>
      <c r="L34" s="259">
        <v>100.31</v>
      </c>
      <c r="M34" s="259">
        <v>98.83</v>
      </c>
      <c r="N34" s="261">
        <v>63.04</v>
      </c>
      <c r="O34" s="263">
        <v>49.29</v>
      </c>
      <c r="P34" s="259">
        <v>62.44</v>
      </c>
      <c r="Q34" s="259">
        <v>56.65</v>
      </c>
      <c r="R34" s="272">
        <f>E34+F34+G34+H34+I34+J34+K34+L34+M34+N34+P34+Q34</f>
        <v>921.0547036759189</v>
      </c>
      <c r="S34" s="258">
        <f t="shared" si="5"/>
        <v>-213.73055056136934</v>
      </c>
      <c r="T34" s="253">
        <f t="shared" si="1"/>
        <v>13</v>
      </c>
      <c r="U34" s="253">
        <v>1</v>
      </c>
      <c r="V34" s="254">
        <f t="shared" si="2"/>
        <v>49.29</v>
      </c>
      <c r="W34" s="254">
        <f t="shared" si="3"/>
        <v>100.31</v>
      </c>
      <c r="X34" s="254">
        <f t="shared" si="4"/>
        <v>74.64190028276299</v>
      </c>
    </row>
    <row r="35" spans="1:24" ht="12.75">
      <c r="A35" s="256">
        <v>31</v>
      </c>
      <c r="B35" s="62">
        <v>26</v>
      </c>
      <c r="C35" s="199" t="s">
        <v>32</v>
      </c>
      <c r="D35" s="199" t="s">
        <v>19</v>
      </c>
      <c r="E35" s="259">
        <v>75.21505376344086</v>
      </c>
      <c r="F35" s="262">
        <v>83.96</v>
      </c>
      <c r="G35" s="259">
        <v>87.42</v>
      </c>
      <c r="H35" s="259">
        <v>66.96</v>
      </c>
      <c r="I35" s="259">
        <v>82.17</v>
      </c>
      <c r="J35" s="259">
        <v>85.96</v>
      </c>
      <c r="K35" s="259">
        <v>66.39</v>
      </c>
      <c r="L35" s="259">
        <v>102.97</v>
      </c>
      <c r="M35" s="259">
        <v>103.63</v>
      </c>
      <c r="N35" s="261">
        <v>61.94</v>
      </c>
      <c r="O35" s="259">
        <v>48.64</v>
      </c>
      <c r="P35" s="263">
        <v>33.68</v>
      </c>
      <c r="Q35" s="259">
        <v>55.75</v>
      </c>
      <c r="R35" s="272">
        <f>E35+F35+G35+H35+I35+J35+K35+L35+M35+N35+O35+Q35</f>
        <v>921.005053763441</v>
      </c>
      <c r="S35" s="258">
        <f t="shared" si="5"/>
        <v>-213.78020047384723</v>
      </c>
      <c r="T35" s="253">
        <f t="shared" si="1"/>
        <v>13</v>
      </c>
      <c r="U35" s="253"/>
      <c r="V35" s="254">
        <f t="shared" si="2"/>
        <v>33.68</v>
      </c>
      <c r="W35" s="254">
        <f t="shared" si="3"/>
        <v>103.63</v>
      </c>
      <c r="X35" s="254">
        <f t="shared" si="4"/>
        <v>73.43731182795699</v>
      </c>
    </row>
    <row r="36" spans="1:24" ht="12.75">
      <c r="A36" s="256">
        <v>32</v>
      </c>
      <c r="B36" s="62">
        <v>32</v>
      </c>
      <c r="C36" s="199" t="s">
        <v>88</v>
      </c>
      <c r="D36" s="199" t="s">
        <v>89</v>
      </c>
      <c r="E36" s="259">
        <v>70.62256119191201</v>
      </c>
      <c r="F36" s="262">
        <v>73.65</v>
      </c>
      <c r="G36" s="259"/>
      <c r="H36" s="259">
        <v>82.51</v>
      </c>
      <c r="I36" s="259">
        <v>84.41</v>
      </c>
      <c r="J36" s="259">
        <v>68.44</v>
      </c>
      <c r="K36" s="259">
        <v>70.73</v>
      </c>
      <c r="L36" s="259">
        <v>102.85</v>
      </c>
      <c r="M36" s="259">
        <v>107.89</v>
      </c>
      <c r="N36" s="261">
        <v>71.21</v>
      </c>
      <c r="O36" s="259">
        <v>52.28</v>
      </c>
      <c r="P36" s="259">
        <v>59.17</v>
      </c>
      <c r="Q36" s="259">
        <v>59.55</v>
      </c>
      <c r="R36" s="272">
        <f aca="true" t="shared" si="6" ref="R36:R46">E36+F36+G36+H36+I36+J36+K36+L36+M36+N36+O36+P36+Q36</f>
        <v>903.3125611919119</v>
      </c>
      <c r="S36" s="258">
        <f t="shared" si="5"/>
        <v>-231.47269304537633</v>
      </c>
      <c r="T36" s="253">
        <f t="shared" si="1"/>
        <v>12</v>
      </c>
      <c r="U36" s="253"/>
      <c r="V36" s="254">
        <f t="shared" si="2"/>
        <v>52.28</v>
      </c>
      <c r="W36" s="254">
        <f t="shared" si="3"/>
        <v>107.89</v>
      </c>
      <c r="X36" s="254">
        <f t="shared" si="4"/>
        <v>75.27604676599266</v>
      </c>
    </row>
    <row r="37" spans="1:24" ht="12.75">
      <c r="A37" s="256">
        <v>33</v>
      </c>
      <c r="B37" s="62">
        <v>29</v>
      </c>
      <c r="C37" s="199" t="s">
        <v>149</v>
      </c>
      <c r="D37" s="199" t="s">
        <v>22</v>
      </c>
      <c r="E37" s="259">
        <v>98.49307774227901</v>
      </c>
      <c r="F37" s="262">
        <v>72.3</v>
      </c>
      <c r="G37" s="259">
        <v>107.43</v>
      </c>
      <c r="H37" s="259">
        <v>76.28</v>
      </c>
      <c r="I37" s="259">
        <v>90.76</v>
      </c>
      <c r="J37" s="259">
        <v>90.11</v>
      </c>
      <c r="K37" s="259"/>
      <c r="L37" s="259">
        <v>111.93</v>
      </c>
      <c r="M37" s="259">
        <v>104.7</v>
      </c>
      <c r="N37" s="261">
        <v>53.62</v>
      </c>
      <c r="O37" s="259"/>
      <c r="P37" s="259"/>
      <c r="Q37" s="259">
        <v>84.69</v>
      </c>
      <c r="R37" s="272">
        <f t="shared" si="6"/>
        <v>890.3130777422791</v>
      </c>
      <c r="S37" s="258">
        <f t="shared" si="5"/>
        <v>-244.47217649500908</v>
      </c>
      <c r="T37" s="253">
        <f t="shared" si="1"/>
        <v>10</v>
      </c>
      <c r="U37" s="253">
        <v>2</v>
      </c>
      <c r="V37" s="254">
        <f t="shared" si="2"/>
        <v>53.62</v>
      </c>
      <c r="W37" s="254">
        <f t="shared" si="3"/>
        <v>111.93</v>
      </c>
      <c r="X37" s="254">
        <f t="shared" si="4"/>
        <v>89.03130777422791</v>
      </c>
    </row>
    <row r="38" spans="1:24" ht="12.75">
      <c r="A38" s="256">
        <v>34</v>
      </c>
      <c r="B38" s="62">
        <v>38</v>
      </c>
      <c r="C38" s="199" t="s">
        <v>388</v>
      </c>
      <c r="D38" s="199" t="s">
        <v>378</v>
      </c>
      <c r="E38" s="259">
        <v>68.77229080932784</v>
      </c>
      <c r="F38" s="262">
        <v>59.74</v>
      </c>
      <c r="G38" s="259">
        <v>85.88</v>
      </c>
      <c r="H38" s="259">
        <v>58.18</v>
      </c>
      <c r="I38" s="259"/>
      <c r="J38" s="259">
        <v>81.94</v>
      </c>
      <c r="K38" s="259">
        <v>77.16</v>
      </c>
      <c r="L38" s="259">
        <v>104.91</v>
      </c>
      <c r="M38" s="259">
        <v>101.01</v>
      </c>
      <c r="N38" s="261">
        <v>53.32</v>
      </c>
      <c r="O38" s="259">
        <v>57.99</v>
      </c>
      <c r="P38" s="259">
        <v>68.32</v>
      </c>
      <c r="Q38" s="259">
        <v>51.9</v>
      </c>
      <c r="R38" s="272">
        <f t="shared" si="6"/>
        <v>869.1222908093279</v>
      </c>
      <c r="S38" s="258">
        <f t="shared" si="5"/>
        <v>-265.66296342796034</v>
      </c>
      <c r="T38" s="253">
        <f t="shared" si="1"/>
        <v>12</v>
      </c>
      <c r="U38" s="253"/>
      <c r="V38" s="254">
        <f t="shared" si="2"/>
        <v>51.9</v>
      </c>
      <c r="W38" s="254">
        <f t="shared" si="3"/>
        <v>104.91</v>
      </c>
      <c r="X38" s="254">
        <f t="shared" si="4"/>
        <v>72.42685756744399</v>
      </c>
    </row>
    <row r="39" spans="1:24" ht="12.75">
      <c r="A39" s="256">
        <v>35</v>
      </c>
      <c r="B39" s="62">
        <v>37</v>
      </c>
      <c r="C39" s="199" t="s">
        <v>318</v>
      </c>
      <c r="D39" s="199" t="s">
        <v>42</v>
      </c>
      <c r="E39" s="259">
        <v>110.03030303030303</v>
      </c>
      <c r="F39" s="262">
        <v>65.13</v>
      </c>
      <c r="G39" s="259">
        <v>108.31</v>
      </c>
      <c r="H39" s="259">
        <v>87.03</v>
      </c>
      <c r="I39" s="259">
        <v>90.31</v>
      </c>
      <c r="J39" s="259"/>
      <c r="K39" s="259"/>
      <c r="L39" s="259">
        <v>123.06</v>
      </c>
      <c r="M39" s="259"/>
      <c r="N39" s="261">
        <v>52.61</v>
      </c>
      <c r="O39" s="259">
        <v>75.39</v>
      </c>
      <c r="P39" s="259">
        <v>55.25</v>
      </c>
      <c r="Q39" s="259">
        <v>98.58</v>
      </c>
      <c r="R39" s="272">
        <f t="shared" si="6"/>
        <v>865.7003030303031</v>
      </c>
      <c r="S39" s="258">
        <f t="shared" si="5"/>
        <v>-269.0849512069851</v>
      </c>
      <c r="T39" s="253">
        <f t="shared" si="1"/>
        <v>10</v>
      </c>
      <c r="U39" s="253">
        <v>3</v>
      </c>
      <c r="V39" s="254">
        <f t="shared" si="2"/>
        <v>52.61</v>
      </c>
      <c r="W39" s="254">
        <f t="shared" si="3"/>
        <v>123.06</v>
      </c>
      <c r="X39" s="254">
        <f t="shared" si="4"/>
        <v>86.57003030303031</v>
      </c>
    </row>
    <row r="40" spans="1:24" ht="12.75">
      <c r="A40" s="256">
        <v>36</v>
      </c>
      <c r="B40" s="62">
        <v>34</v>
      </c>
      <c r="C40" s="196" t="s">
        <v>281</v>
      </c>
      <c r="D40" s="196" t="s">
        <v>312</v>
      </c>
      <c r="E40" s="259">
        <v>62.3287051011168</v>
      </c>
      <c r="F40" s="262">
        <v>35.53</v>
      </c>
      <c r="G40" s="259">
        <v>83.02</v>
      </c>
      <c r="H40" s="259">
        <v>69.9</v>
      </c>
      <c r="I40" s="259">
        <v>72.65</v>
      </c>
      <c r="J40" s="259">
        <v>74.55</v>
      </c>
      <c r="K40" s="259">
        <v>97.01</v>
      </c>
      <c r="L40" s="259">
        <v>108.83</v>
      </c>
      <c r="M40" s="259">
        <v>101.34</v>
      </c>
      <c r="N40" s="261">
        <v>53.91</v>
      </c>
      <c r="O40" s="259">
        <v>76.66</v>
      </c>
      <c r="P40" s="259">
        <v>19.95</v>
      </c>
      <c r="Q40" s="259"/>
      <c r="R40" s="272">
        <f t="shared" si="6"/>
        <v>855.6787051011169</v>
      </c>
      <c r="S40" s="258">
        <f t="shared" si="5"/>
        <v>-279.10654913617134</v>
      </c>
      <c r="T40" s="253">
        <f t="shared" si="1"/>
        <v>12</v>
      </c>
      <c r="U40" s="253">
        <v>3</v>
      </c>
      <c r="V40" s="254">
        <f t="shared" si="2"/>
        <v>19.95</v>
      </c>
      <c r="W40" s="254">
        <f t="shared" si="3"/>
        <v>108.83</v>
      </c>
      <c r="X40" s="254">
        <f t="shared" si="4"/>
        <v>71.3065587584264</v>
      </c>
    </row>
    <row r="41" spans="1:24" ht="12.75">
      <c r="A41" s="256">
        <v>37</v>
      </c>
      <c r="B41" s="62">
        <v>43</v>
      </c>
      <c r="C41" s="199" t="s">
        <v>223</v>
      </c>
      <c r="D41" s="199" t="s">
        <v>10</v>
      </c>
      <c r="E41" s="259">
        <v>79.5267489711934</v>
      </c>
      <c r="F41" s="262">
        <v>70.51</v>
      </c>
      <c r="G41" s="259">
        <v>93.44</v>
      </c>
      <c r="H41" s="259">
        <v>76.57</v>
      </c>
      <c r="I41" s="259">
        <v>82.7</v>
      </c>
      <c r="J41" s="259">
        <v>84.09</v>
      </c>
      <c r="K41" s="259"/>
      <c r="L41" s="259">
        <v>103.13</v>
      </c>
      <c r="M41" s="259"/>
      <c r="N41" s="261">
        <v>60.77</v>
      </c>
      <c r="O41" s="259">
        <v>51.23</v>
      </c>
      <c r="P41" s="259">
        <v>72.24</v>
      </c>
      <c r="Q41" s="259">
        <v>62.63</v>
      </c>
      <c r="R41" s="272">
        <f t="shared" si="6"/>
        <v>836.8367489711934</v>
      </c>
      <c r="S41" s="258">
        <f t="shared" si="5"/>
        <v>-297.9485052660948</v>
      </c>
      <c r="T41" s="253">
        <f t="shared" si="1"/>
        <v>11</v>
      </c>
      <c r="U41" s="253"/>
      <c r="V41" s="254">
        <f t="shared" si="2"/>
        <v>51.23</v>
      </c>
      <c r="W41" s="254">
        <f t="shared" si="3"/>
        <v>103.13</v>
      </c>
      <c r="X41" s="254">
        <f t="shared" si="4"/>
        <v>76.07606808829031</v>
      </c>
    </row>
    <row r="42" spans="1:24" ht="12.75">
      <c r="A42" s="256">
        <v>38</v>
      </c>
      <c r="B42" s="62">
        <v>42</v>
      </c>
      <c r="C42" s="196" t="s">
        <v>114</v>
      </c>
      <c r="D42" s="196" t="s">
        <v>115</v>
      </c>
      <c r="E42" s="259">
        <v>66.30890052356021</v>
      </c>
      <c r="F42" s="262">
        <v>79.03</v>
      </c>
      <c r="G42" s="259">
        <v>75.89</v>
      </c>
      <c r="H42" s="259">
        <v>54.28</v>
      </c>
      <c r="I42" s="259">
        <v>72.17</v>
      </c>
      <c r="J42" s="259">
        <v>71.17</v>
      </c>
      <c r="K42" s="259">
        <v>85.06</v>
      </c>
      <c r="L42" s="259">
        <v>99.1</v>
      </c>
      <c r="M42" s="259"/>
      <c r="N42" s="261">
        <v>48.89</v>
      </c>
      <c r="O42" s="259">
        <v>67.91</v>
      </c>
      <c r="P42" s="259">
        <v>65.05</v>
      </c>
      <c r="Q42" s="259">
        <v>46.8</v>
      </c>
      <c r="R42" s="272">
        <f t="shared" si="6"/>
        <v>831.6589005235601</v>
      </c>
      <c r="S42" s="258">
        <f t="shared" si="5"/>
        <v>-303.1263537137281</v>
      </c>
      <c r="T42" s="253">
        <f t="shared" si="1"/>
        <v>12</v>
      </c>
      <c r="U42" s="253">
        <v>3</v>
      </c>
      <c r="V42" s="254">
        <f t="shared" si="2"/>
        <v>46.8</v>
      </c>
      <c r="W42" s="254">
        <f t="shared" si="3"/>
        <v>99.1</v>
      </c>
      <c r="X42" s="254">
        <f t="shared" si="4"/>
        <v>69.30490837696334</v>
      </c>
    </row>
    <row r="43" spans="1:24" ht="12.75">
      <c r="A43" s="256">
        <v>39</v>
      </c>
      <c r="B43" s="62">
        <v>44</v>
      </c>
      <c r="C43" s="199" t="s">
        <v>79</v>
      </c>
      <c r="D43" s="199" t="s">
        <v>10</v>
      </c>
      <c r="E43" s="259">
        <v>88.40823970037451</v>
      </c>
      <c r="F43" s="262">
        <v>57.5</v>
      </c>
      <c r="G43" s="259">
        <v>85.54</v>
      </c>
      <c r="H43" s="259">
        <v>72.62</v>
      </c>
      <c r="I43" s="259">
        <v>79.49</v>
      </c>
      <c r="J43" s="259">
        <v>86.19</v>
      </c>
      <c r="K43" s="259"/>
      <c r="L43" s="259"/>
      <c r="M43" s="259">
        <v>106.41</v>
      </c>
      <c r="N43" s="261">
        <v>55.84</v>
      </c>
      <c r="O43" s="259">
        <v>50.84</v>
      </c>
      <c r="P43" s="259">
        <v>70.28</v>
      </c>
      <c r="Q43" s="259">
        <v>76.83</v>
      </c>
      <c r="R43" s="272">
        <f t="shared" si="6"/>
        <v>829.9482397003746</v>
      </c>
      <c r="S43" s="258">
        <f t="shared" si="5"/>
        <v>-304.83701453691356</v>
      </c>
      <c r="T43" s="253">
        <f t="shared" si="1"/>
        <v>11</v>
      </c>
      <c r="U43" s="253"/>
      <c r="V43" s="254">
        <f t="shared" si="2"/>
        <v>50.84</v>
      </c>
      <c r="W43" s="254">
        <f t="shared" si="3"/>
        <v>106.41</v>
      </c>
      <c r="X43" s="254">
        <f t="shared" si="4"/>
        <v>75.44983997276132</v>
      </c>
    </row>
    <row r="44" spans="1:24" ht="12.75">
      <c r="A44" s="256">
        <v>40</v>
      </c>
      <c r="B44" s="62">
        <v>41</v>
      </c>
      <c r="C44" s="199" t="s">
        <v>28</v>
      </c>
      <c r="D44" s="199" t="s">
        <v>93</v>
      </c>
      <c r="E44" s="259">
        <v>78.53322528363046</v>
      </c>
      <c r="F44" s="262">
        <v>62.88</v>
      </c>
      <c r="G44" s="259">
        <v>90.53</v>
      </c>
      <c r="H44" s="259">
        <v>69.8</v>
      </c>
      <c r="I44" s="259">
        <v>94.37</v>
      </c>
      <c r="J44" s="259">
        <v>86.33</v>
      </c>
      <c r="K44" s="259">
        <v>74.35</v>
      </c>
      <c r="L44" s="259">
        <v>107.23</v>
      </c>
      <c r="M44" s="259">
        <v>0</v>
      </c>
      <c r="N44" s="261"/>
      <c r="O44" s="259">
        <v>50.21</v>
      </c>
      <c r="P44" s="259">
        <v>60.48</v>
      </c>
      <c r="Q44" s="259">
        <v>53.11</v>
      </c>
      <c r="R44" s="272">
        <f t="shared" si="6"/>
        <v>827.8232252836306</v>
      </c>
      <c r="S44" s="258">
        <f t="shared" si="5"/>
        <v>-306.96202895365764</v>
      </c>
      <c r="T44" s="253">
        <f t="shared" si="1"/>
        <v>12</v>
      </c>
      <c r="U44" s="253"/>
      <c r="V44" s="254">
        <f t="shared" si="2"/>
        <v>0</v>
      </c>
      <c r="W44" s="254">
        <f t="shared" si="3"/>
        <v>107.23</v>
      </c>
      <c r="X44" s="254">
        <f t="shared" si="4"/>
        <v>68.98526877363588</v>
      </c>
    </row>
    <row r="45" spans="1:24" ht="12.75">
      <c r="A45" s="256">
        <v>41</v>
      </c>
      <c r="B45" s="62">
        <v>40</v>
      </c>
      <c r="C45" s="196" t="s">
        <v>271</v>
      </c>
      <c r="D45" s="196" t="s">
        <v>35</v>
      </c>
      <c r="E45" s="259">
        <v>78.32794830371566</v>
      </c>
      <c r="F45" s="262">
        <v>60.64</v>
      </c>
      <c r="G45" s="259">
        <v>77.73</v>
      </c>
      <c r="H45" s="259">
        <v>60.99</v>
      </c>
      <c r="I45" s="259">
        <v>68.62</v>
      </c>
      <c r="J45" s="259">
        <v>77.54</v>
      </c>
      <c r="K45" s="259"/>
      <c r="L45" s="259">
        <v>98.33</v>
      </c>
      <c r="M45" s="259">
        <v>93.9</v>
      </c>
      <c r="N45" s="261">
        <v>43.47</v>
      </c>
      <c r="O45" s="259">
        <v>57.13</v>
      </c>
      <c r="P45" s="259">
        <v>50.67</v>
      </c>
      <c r="Q45" s="259">
        <v>53.57</v>
      </c>
      <c r="R45" s="272">
        <f t="shared" si="6"/>
        <v>820.9179483037158</v>
      </c>
      <c r="S45" s="258">
        <f t="shared" si="5"/>
        <v>-313.8673059335724</v>
      </c>
      <c r="T45" s="253">
        <f t="shared" si="1"/>
        <v>12</v>
      </c>
      <c r="U45" s="253"/>
      <c r="V45" s="254">
        <f t="shared" si="2"/>
        <v>43.47</v>
      </c>
      <c r="W45" s="254">
        <f t="shared" si="3"/>
        <v>98.33</v>
      </c>
      <c r="X45" s="254">
        <f t="shared" si="4"/>
        <v>68.40982902530965</v>
      </c>
    </row>
    <row r="46" spans="1:24" ht="12.75">
      <c r="A46" s="256">
        <v>42</v>
      </c>
      <c r="B46" s="62">
        <v>35</v>
      </c>
      <c r="C46" s="199" t="s">
        <v>300</v>
      </c>
      <c r="D46" s="199" t="s">
        <v>192</v>
      </c>
      <c r="E46" s="259">
        <v>82.06586826347304</v>
      </c>
      <c r="F46" s="262">
        <v>66.02</v>
      </c>
      <c r="G46" s="259">
        <v>102.46</v>
      </c>
      <c r="H46" s="259"/>
      <c r="I46" s="259">
        <v>84.84</v>
      </c>
      <c r="J46" s="259">
        <v>88.13</v>
      </c>
      <c r="K46" s="259"/>
      <c r="L46" s="259">
        <v>103.21</v>
      </c>
      <c r="M46" s="259">
        <v>99.94</v>
      </c>
      <c r="N46" s="261">
        <v>57.54</v>
      </c>
      <c r="O46" s="259">
        <v>50.02</v>
      </c>
      <c r="P46" s="259"/>
      <c r="Q46" s="259">
        <v>78.12</v>
      </c>
      <c r="R46" s="272">
        <f t="shared" si="6"/>
        <v>812.3458682634731</v>
      </c>
      <c r="S46" s="258">
        <f t="shared" si="5"/>
        <v>-322.4393859738151</v>
      </c>
      <c r="T46" s="253">
        <f t="shared" si="1"/>
        <v>10</v>
      </c>
      <c r="U46" s="253"/>
      <c r="V46" s="254">
        <f t="shared" si="2"/>
        <v>50.02</v>
      </c>
      <c r="W46" s="254">
        <f t="shared" si="3"/>
        <v>103.21</v>
      </c>
      <c r="X46" s="254">
        <f t="shared" si="4"/>
        <v>81.23458682634731</v>
      </c>
    </row>
    <row r="47" spans="1:24" ht="12.75">
      <c r="A47" s="256">
        <v>43</v>
      </c>
      <c r="B47" s="62">
        <v>36</v>
      </c>
      <c r="C47" s="199" t="s">
        <v>9</v>
      </c>
      <c r="D47" s="199" t="s">
        <v>10</v>
      </c>
      <c r="E47" s="259">
        <v>53.716049382716044</v>
      </c>
      <c r="F47" s="262">
        <v>66.92</v>
      </c>
      <c r="G47" s="259">
        <v>65.05</v>
      </c>
      <c r="H47" s="259">
        <v>67.64</v>
      </c>
      <c r="I47" s="259">
        <v>70.46</v>
      </c>
      <c r="J47" s="259">
        <v>72.19</v>
      </c>
      <c r="K47" s="259">
        <v>79.94</v>
      </c>
      <c r="L47" s="259">
        <v>86.68</v>
      </c>
      <c r="M47" s="259">
        <v>86.49</v>
      </c>
      <c r="N47" s="261">
        <v>59.91</v>
      </c>
      <c r="O47" s="259">
        <v>59.81</v>
      </c>
      <c r="P47" s="263">
        <v>41.52</v>
      </c>
      <c r="Q47" s="259">
        <v>41.76</v>
      </c>
      <c r="R47" s="272">
        <f>E47+F47+G47+H47+I47+J47+K47+L47+M47+N47+O47+Q47</f>
        <v>810.5660493827161</v>
      </c>
      <c r="S47" s="258">
        <f t="shared" si="5"/>
        <v>-324.2192048545721</v>
      </c>
      <c r="T47" s="253">
        <f t="shared" si="1"/>
        <v>13</v>
      </c>
      <c r="U47" s="253"/>
      <c r="V47" s="254">
        <f t="shared" si="2"/>
        <v>41.52</v>
      </c>
      <c r="W47" s="254">
        <f t="shared" si="3"/>
        <v>86.68</v>
      </c>
      <c r="X47" s="254">
        <f t="shared" si="4"/>
        <v>65.54508072174738</v>
      </c>
    </row>
    <row r="48" spans="1:24" ht="12.75">
      <c r="A48" s="256">
        <v>44</v>
      </c>
      <c r="B48" s="62">
        <v>39</v>
      </c>
      <c r="C48" s="196" t="s">
        <v>285</v>
      </c>
      <c r="D48" s="196" t="s">
        <v>141</v>
      </c>
      <c r="E48" s="259">
        <v>66.90334326381992</v>
      </c>
      <c r="F48" s="262">
        <v>48.09</v>
      </c>
      <c r="G48" s="259">
        <v>77.49</v>
      </c>
      <c r="H48" s="259">
        <v>62.61</v>
      </c>
      <c r="I48" s="259">
        <v>69.04</v>
      </c>
      <c r="J48" s="259">
        <v>73.11</v>
      </c>
      <c r="K48" s="259">
        <v>73.92</v>
      </c>
      <c r="L48" s="259">
        <v>97.79</v>
      </c>
      <c r="M48" s="259">
        <v>90.29</v>
      </c>
      <c r="N48" s="261">
        <v>56.54</v>
      </c>
      <c r="O48" s="259">
        <v>43.89</v>
      </c>
      <c r="P48" s="259">
        <v>48.71</v>
      </c>
      <c r="Q48" s="263">
        <v>40.17</v>
      </c>
      <c r="R48" s="272">
        <f>E48+F48+G48+H48+I48+J48+K48+L48+M48+N48+O48+P48</f>
        <v>808.3833432638199</v>
      </c>
      <c r="S48" s="258">
        <f t="shared" si="5"/>
        <v>-326.40191097346826</v>
      </c>
      <c r="T48" s="253">
        <f t="shared" si="1"/>
        <v>13</v>
      </c>
      <c r="U48" s="253"/>
      <c r="V48" s="254">
        <f t="shared" si="2"/>
        <v>40.17</v>
      </c>
      <c r="W48" s="254">
        <f t="shared" si="3"/>
        <v>97.79</v>
      </c>
      <c r="X48" s="254">
        <f t="shared" si="4"/>
        <v>65.27333409721692</v>
      </c>
    </row>
    <row r="49" spans="1:24" ht="12.75">
      <c r="A49" s="256">
        <v>45</v>
      </c>
      <c r="B49" s="62">
        <v>50</v>
      </c>
      <c r="C49" s="199" t="s">
        <v>322</v>
      </c>
      <c r="D49" s="199" t="s">
        <v>17</v>
      </c>
      <c r="E49" s="259"/>
      <c r="F49" s="262"/>
      <c r="G49" s="259">
        <v>94.52</v>
      </c>
      <c r="H49" s="259">
        <v>71.2</v>
      </c>
      <c r="I49" s="259">
        <v>96.35</v>
      </c>
      <c r="J49" s="259">
        <v>94.41</v>
      </c>
      <c r="K49" s="259">
        <v>109.73</v>
      </c>
      <c r="L49" s="259"/>
      <c r="M49" s="259">
        <v>118.42</v>
      </c>
      <c r="N49" s="261">
        <v>66.62</v>
      </c>
      <c r="O49" s="259">
        <v>57.48</v>
      </c>
      <c r="P49" s="259">
        <v>78.78</v>
      </c>
      <c r="Q49" s="259"/>
      <c r="R49" s="272">
        <f aca="true" t="shared" si="7" ref="R49:R112">E49+F49+G49+H49+I49+J49+K49+L49+M49+N49+O49+P49+Q49</f>
        <v>787.51</v>
      </c>
      <c r="S49" s="258">
        <f t="shared" si="5"/>
        <v>-347.2752542372882</v>
      </c>
      <c r="T49" s="253">
        <f t="shared" si="1"/>
        <v>9</v>
      </c>
      <c r="U49" s="253">
        <v>1</v>
      </c>
      <c r="V49" s="254">
        <f t="shared" si="2"/>
        <v>57.48</v>
      </c>
      <c r="W49" s="254">
        <f t="shared" si="3"/>
        <v>118.42</v>
      </c>
      <c r="X49" s="254">
        <f t="shared" si="4"/>
        <v>87.50111111111111</v>
      </c>
    </row>
    <row r="50" spans="1:24" ht="12.75">
      <c r="A50" s="256">
        <v>46</v>
      </c>
      <c r="B50" s="62">
        <v>45</v>
      </c>
      <c r="C50" s="199" t="s">
        <v>301</v>
      </c>
      <c r="D50" s="199" t="s">
        <v>10</v>
      </c>
      <c r="E50" s="259"/>
      <c r="F50" s="262"/>
      <c r="G50" s="259">
        <v>97.11</v>
      </c>
      <c r="H50" s="259">
        <v>63.38</v>
      </c>
      <c r="I50" s="259">
        <v>81.65</v>
      </c>
      <c r="J50" s="259">
        <v>90.89</v>
      </c>
      <c r="K50" s="259">
        <v>81.02</v>
      </c>
      <c r="L50" s="259">
        <v>109.68</v>
      </c>
      <c r="M50" s="259">
        <v>111.48</v>
      </c>
      <c r="N50" s="261">
        <v>51.74</v>
      </c>
      <c r="O50" s="259">
        <v>59.68</v>
      </c>
      <c r="P50" s="259"/>
      <c r="Q50" s="259"/>
      <c r="R50" s="272">
        <f t="shared" si="7"/>
        <v>746.63</v>
      </c>
      <c r="S50" s="258">
        <f t="shared" si="5"/>
        <v>-388.1552542372882</v>
      </c>
      <c r="T50" s="253">
        <f t="shared" si="1"/>
        <v>9</v>
      </c>
      <c r="U50" s="253"/>
      <c r="V50" s="254">
        <f t="shared" si="2"/>
        <v>51.74</v>
      </c>
      <c r="W50" s="254">
        <f t="shared" si="3"/>
        <v>111.48</v>
      </c>
      <c r="X50" s="254">
        <f t="shared" si="4"/>
        <v>82.9588888888889</v>
      </c>
    </row>
    <row r="51" spans="1:24" ht="12.75">
      <c r="A51" s="256">
        <v>47</v>
      </c>
      <c r="B51" s="62">
        <v>46</v>
      </c>
      <c r="C51" s="199" t="s">
        <v>44</v>
      </c>
      <c r="D51" s="199" t="s">
        <v>284</v>
      </c>
      <c r="E51" s="259">
        <v>90.89545014520813</v>
      </c>
      <c r="F51" s="262">
        <v>64.23</v>
      </c>
      <c r="G51" s="259"/>
      <c r="H51" s="259"/>
      <c r="I51" s="259">
        <v>91.75</v>
      </c>
      <c r="J51" s="259"/>
      <c r="K51" s="259">
        <v>98.54</v>
      </c>
      <c r="L51" s="259">
        <v>121.65</v>
      </c>
      <c r="M51" s="259">
        <v>118.15</v>
      </c>
      <c r="N51" s="261"/>
      <c r="O51" s="259">
        <v>75.73</v>
      </c>
      <c r="P51" s="259"/>
      <c r="Q51" s="259">
        <v>84.69</v>
      </c>
      <c r="R51" s="272">
        <f t="shared" si="7"/>
        <v>745.6354501452081</v>
      </c>
      <c r="S51" s="258">
        <f t="shared" si="5"/>
        <v>-389.1498040920801</v>
      </c>
      <c r="T51" s="253">
        <f t="shared" si="1"/>
        <v>8</v>
      </c>
      <c r="U51" s="253">
        <v>1</v>
      </c>
      <c r="V51" s="254">
        <f t="shared" si="2"/>
        <v>64.23</v>
      </c>
      <c r="W51" s="254">
        <f t="shared" si="3"/>
        <v>121.65</v>
      </c>
      <c r="X51" s="254">
        <f t="shared" si="4"/>
        <v>93.20443126815101</v>
      </c>
    </row>
    <row r="52" spans="1:24" ht="12.75">
      <c r="A52" s="256">
        <v>48</v>
      </c>
      <c r="B52" s="62">
        <v>47</v>
      </c>
      <c r="C52" s="199" t="s">
        <v>154</v>
      </c>
      <c r="D52" s="199" t="s">
        <v>10</v>
      </c>
      <c r="E52" s="259">
        <v>91.74987763093488</v>
      </c>
      <c r="F52" s="262">
        <v>61.99</v>
      </c>
      <c r="G52" s="259">
        <v>98.21</v>
      </c>
      <c r="H52" s="259"/>
      <c r="I52" s="259"/>
      <c r="J52" s="259">
        <v>98.44</v>
      </c>
      <c r="K52" s="259"/>
      <c r="L52" s="259">
        <v>117.49</v>
      </c>
      <c r="M52" s="259">
        <v>116.2</v>
      </c>
      <c r="N52" s="261">
        <v>64.52</v>
      </c>
      <c r="O52" s="259"/>
      <c r="P52" s="259"/>
      <c r="Q52" s="259">
        <v>96.48</v>
      </c>
      <c r="R52" s="272">
        <f t="shared" si="7"/>
        <v>745.0798776309349</v>
      </c>
      <c r="S52" s="258">
        <f t="shared" si="5"/>
        <v>-389.7053766063533</v>
      </c>
      <c r="T52" s="253">
        <f t="shared" si="1"/>
        <v>8</v>
      </c>
      <c r="U52" s="253">
        <v>4</v>
      </c>
      <c r="V52" s="254">
        <f t="shared" si="2"/>
        <v>61.99</v>
      </c>
      <c r="W52" s="254">
        <f t="shared" si="3"/>
        <v>117.49</v>
      </c>
      <c r="X52" s="254">
        <f t="shared" si="4"/>
        <v>93.13498470386686</v>
      </c>
    </row>
    <row r="53" spans="1:24" ht="12.75">
      <c r="A53" s="256">
        <v>49</v>
      </c>
      <c r="B53" s="62">
        <v>48</v>
      </c>
      <c r="C53" s="199" t="s">
        <v>625</v>
      </c>
      <c r="D53" s="199" t="s">
        <v>17</v>
      </c>
      <c r="E53" s="259">
        <v>83.80210618692408</v>
      </c>
      <c r="F53" s="262">
        <v>57.5</v>
      </c>
      <c r="G53" s="259">
        <v>94.29</v>
      </c>
      <c r="H53" s="259"/>
      <c r="I53" s="259">
        <v>83.2</v>
      </c>
      <c r="J53" s="259">
        <v>81.04</v>
      </c>
      <c r="K53" s="259"/>
      <c r="L53" s="259">
        <v>98.88</v>
      </c>
      <c r="M53" s="259">
        <v>97.85</v>
      </c>
      <c r="N53" s="261">
        <v>60.07</v>
      </c>
      <c r="O53" s="259"/>
      <c r="P53" s="259"/>
      <c r="Q53" s="259">
        <v>65.36</v>
      </c>
      <c r="R53" s="272">
        <f t="shared" si="7"/>
        <v>721.9921061869242</v>
      </c>
      <c r="S53" s="258">
        <f t="shared" si="5"/>
        <v>-412.79314805036404</v>
      </c>
      <c r="T53" s="253">
        <f t="shared" si="1"/>
        <v>9</v>
      </c>
      <c r="U53" s="253"/>
      <c r="V53" s="254">
        <f t="shared" si="2"/>
        <v>57.5</v>
      </c>
      <c r="W53" s="254">
        <f t="shared" si="3"/>
        <v>98.88</v>
      </c>
      <c r="X53" s="254">
        <f t="shared" si="4"/>
        <v>80.22134513188047</v>
      </c>
    </row>
    <row r="54" spans="1:24" ht="12.75">
      <c r="A54" s="256">
        <v>50</v>
      </c>
      <c r="B54" s="62">
        <v>49</v>
      </c>
      <c r="C54" s="199" t="s">
        <v>24</v>
      </c>
      <c r="D54" s="199" t="s">
        <v>25</v>
      </c>
      <c r="E54" s="259">
        <v>72.49908324165749</v>
      </c>
      <c r="F54" s="262">
        <v>79.48</v>
      </c>
      <c r="G54" s="259">
        <v>83.68</v>
      </c>
      <c r="H54" s="259">
        <v>76.63</v>
      </c>
      <c r="I54" s="259">
        <v>75.62</v>
      </c>
      <c r="J54" s="259">
        <v>78.07</v>
      </c>
      <c r="K54" s="259">
        <v>82.41</v>
      </c>
      <c r="L54" s="259">
        <v>104.97</v>
      </c>
      <c r="M54" s="259"/>
      <c r="N54" s="261"/>
      <c r="O54" s="259"/>
      <c r="P54" s="259"/>
      <c r="Q54" s="259">
        <v>61.2</v>
      </c>
      <c r="R54" s="272">
        <f t="shared" si="7"/>
        <v>714.5590832416576</v>
      </c>
      <c r="S54" s="258">
        <f t="shared" si="5"/>
        <v>-420.2261709956306</v>
      </c>
      <c r="T54" s="253">
        <f t="shared" si="1"/>
        <v>9</v>
      </c>
      <c r="U54" s="253"/>
      <c r="V54" s="254">
        <f t="shared" si="2"/>
        <v>61.2</v>
      </c>
      <c r="W54" s="254">
        <f t="shared" si="3"/>
        <v>104.97</v>
      </c>
      <c r="X54" s="254">
        <f t="shared" si="4"/>
        <v>79.39545369351751</v>
      </c>
    </row>
    <row r="55" spans="1:24" ht="12.75">
      <c r="A55" s="256">
        <v>51</v>
      </c>
      <c r="B55" s="62">
        <v>52</v>
      </c>
      <c r="C55" s="199" t="s">
        <v>210</v>
      </c>
      <c r="D55" s="199" t="s">
        <v>30</v>
      </c>
      <c r="E55" s="259">
        <v>74.37145020825443</v>
      </c>
      <c r="F55" s="262">
        <v>58.4</v>
      </c>
      <c r="G55" s="259"/>
      <c r="H55" s="259">
        <v>66.87</v>
      </c>
      <c r="I55" s="259"/>
      <c r="J55" s="259">
        <v>90.25</v>
      </c>
      <c r="K55" s="259">
        <v>81.81</v>
      </c>
      <c r="L55" s="259">
        <v>107.37</v>
      </c>
      <c r="M55" s="259">
        <v>101.77</v>
      </c>
      <c r="N55" s="261"/>
      <c r="O55" s="259"/>
      <c r="P55" s="259">
        <v>44.14</v>
      </c>
      <c r="Q55" s="259">
        <v>53.23</v>
      </c>
      <c r="R55" s="272">
        <f t="shared" si="7"/>
        <v>678.2114502082545</v>
      </c>
      <c r="S55" s="258">
        <f t="shared" si="5"/>
        <v>-456.5738040290337</v>
      </c>
      <c r="T55" s="253">
        <f t="shared" si="1"/>
        <v>9</v>
      </c>
      <c r="U55" s="253"/>
      <c r="V55" s="254">
        <f t="shared" si="2"/>
        <v>44.14</v>
      </c>
      <c r="W55" s="254">
        <f t="shared" si="3"/>
        <v>107.37</v>
      </c>
      <c r="X55" s="254">
        <f t="shared" si="4"/>
        <v>75.35682780091717</v>
      </c>
    </row>
    <row r="56" spans="1:24" ht="12.75">
      <c r="A56" s="256">
        <v>52</v>
      </c>
      <c r="B56" s="62">
        <v>51</v>
      </c>
      <c r="C56" s="199" t="s">
        <v>121</v>
      </c>
      <c r="D56" s="199" t="s">
        <v>87</v>
      </c>
      <c r="E56" s="259">
        <v>96.62415408641331</v>
      </c>
      <c r="F56" s="262">
        <v>60.19</v>
      </c>
      <c r="G56" s="259">
        <v>107.59</v>
      </c>
      <c r="H56" s="259">
        <v>74.72</v>
      </c>
      <c r="I56" s="259"/>
      <c r="J56" s="259">
        <v>100.29</v>
      </c>
      <c r="K56" s="259">
        <v>86.92</v>
      </c>
      <c r="L56" s="259">
        <v>120.9</v>
      </c>
      <c r="M56" s="259"/>
      <c r="N56" s="261"/>
      <c r="O56" s="259"/>
      <c r="P56" s="259"/>
      <c r="Q56" s="259"/>
      <c r="R56" s="272">
        <f t="shared" si="7"/>
        <v>647.2341540864134</v>
      </c>
      <c r="S56" s="258">
        <f t="shared" si="5"/>
        <v>-487.55110015087484</v>
      </c>
      <c r="T56" s="253">
        <f t="shared" si="1"/>
        <v>7</v>
      </c>
      <c r="U56" s="253">
        <v>4</v>
      </c>
      <c r="V56" s="254">
        <f t="shared" si="2"/>
        <v>60.19</v>
      </c>
      <c r="W56" s="254">
        <f t="shared" si="3"/>
        <v>120.9</v>
      </c>
      <c r="X56" s="254">
        <f t="shared" si="4"/>
        <v>92.46202201234476</v>
      </c>
    </row>
    <row r="57" spans="1:24" ht="12.75">
      <c r="A57" s="256">
        <v>53</v>
      </c>
      <c r="B57" s="62">
        <v>57</v>
      </c>
      <c r="C57" s="199" t="s">
        <v>402</v>
      </c>
      <c r="D57" s="199" t="s">
        <v>403</v>
      </c>
      <c r="E57" s="259"/>
      <c r="F57" s="262">
        <v>60.64</v>
      </c>
      <c r="G57" s="259"/>
      <c r="H57" s="259">
        <v>70.88</v>
      </c>
      <c r="I57" s="259">
        <v>99.32</v>
      </c>
      <c r="J57" s="259">
        <v>91.64</v>
      </c>
      <c r="K57" s="259">
        <v>55.88</v>
      </c>
      <c r="L57" s="259"/>
      <c r="M57" s="259"/>
      <c r="N57" s="261">
        <v>74.51</v>
      </c>
      <c r="O57" s="259">
        <v>49.94</v>
      </c>
      <c r="P57" s="259">
        <v>57.86</v>
      </c>
      <c r="Q57" s="259">
        <v>74.86</v>
      </c>
      <c r="R57" s="272">
        <f t="shared" si="7"/>
        <v>635.53</v>
      </c>
      <c r="S57" s="258">
        <f t="shared" si="5"/>
        <v>-499.2552542372882</v>
      </c>
      <c r="T57" s="253">
        <f t="shared" si="1"/>
        <v>9</v>
      </c>
      <c r="U57" s="253">
        <v>2</v>
      </c>
      <c r="V57" s="254">
        <f t="shared" si="2"/>
        <v>49.94</v>
      </c>
      <c r="W57" s="254">
        <f t="shared" si="3"/>
        <v>99.32</v>
      </c>
      <c r="X57" s="254">
        <f t="shared" si="4"/>
        <v>70.61444444444444</v>
      </c>
    </row>
    <row r="58" spans="1:24" ht="12.75">
      <c r="A58" s="256">
        <v>54</v>
      </c>
      <c r="B58" s="62">
        <v>53</v>
      </c>
      <c r="C58" s="199" t="s">
        <v>57</v>
      </c>
      <c r="D58" s="199" t="s">
        <v>176</v>
      </c>
      <c r="E58" s="259">
        <v>89.52471482889732</v>
      </c>
      <c r="F58" s="262">
        <v>59.3</v>
      </c>
      <c r="G58" s="259">
        <v>108.64</v>
      </c>
      <c r="H58" s="259"/>
      <c r="I58" s="259"/>
      <c r="J58" s="259"/>
      <c r="K58" s="259"/>
      <c r="L58" s="259">
        <v>120.51</v>
      </c>
      <c r="M58" s="259">
        <v>124.02</v>
      </c>
      <c r="N58" s="261">
        <v>61.81</v>
      </c>
      <c r="O58" s="259">
        <v>66.75</v>
      </c>
      <c r="P58" s="259"/>
      <c r="Q58" s="259"/>
      <c r="R58" s="272">
        <f t="shared" si="7"/>
        <v>630.5547148288972</v>
      </c>
      <c r="S58" s="258">
        <f t="shared" si="5"/>
        <v>-504.230539408391</v>
      </c>
      <c r="T58" s="253">
        <f t="shared" si="1"/>
        <v>7</v>
      </c>
      <c r="U58" s="253">
        <v>2</v>
      </c>
      <c r="V58" s="254">
        <f t="shared" si="2"/>
        <v>59.3</v>
      </c>
      <c r="W58" s="254">
        <f t="shared" si="3"/>
        <v>124.02</v>
      </c>
      <c r="X58" s="254">
        <f t="shared" si="4"/>
        <v>90.07924497555675</v>
      </c>
    </row>
    <row r="59" spans="1:24" ht="12.75">
      <c r="A59" s="256">
        <v>55</v>
      </c>
      <c r="B59" s="62">
        <v>61</v>
      </c>
      <c r="C59" s="199" t="s">
        <v>377</v>
      </c>
      <c r="D59" s="199" t="s">
        <v>14</v>
      </c>
      <c r="E59" s="259">
        <v>69.33125433125433</v>
      </c>
      <c r="F59" s="262">
        <v>71.85</v>
      </c>
      <c r="G59" s="259">
        <v>76.3</v>
      </c>
      <c r="H59" s="259">
        <v>56.7</v>
      </c>
      <c r="I59" s="259"/>
      <c r="J59" s="259">
        <v>76.42</v>
      </c>
      <c r="K59" s="259"/>
      <c r="L59" s="259"/>
      <c r="M59" s="259">
        <v>96.2</v>
      </c>
      <c r="N59" s="261">
        <v>59.68</v>
      </c>
      <c r="O59" s="259"/>
      <c r="P59" s="259">
        <v>73.55</v>
      </c>
      <c r="Q59" s="259">
        <v>43.35</v>
      </c>
      <c r="R59" s="272">
        <f t="shared" si="7"/>
        <v>623.3812543312544</v>
      </c>
      <c r="S59" s="258">
        <f t="shared" si="5"/>
        <v>-511.40399990603385</v>
      </c>
      <c r="T59" s="253">
        <f t="shared" si="1"/>
        <v>9</v>
      </c>
      <c r="U59" s="253"/>
      <c r="V59" s="254">
        <f t="shared" si="2"/>
        <v>43.35</v>
      </c>
      <c r="W59" s="254">
        <f t="shared" si="3"/>
        <v>96.2</v>
      </c>
      <c r="X59" s="254">
        <f t="shared" si="4"/>
        <v>69.26458381458382</v>
      </c>
    </row>
    <row r="60" spans="1:24" ht="12.75">
      <c r="A60" s="256">
        <v>56</v>
      </c>
      <c r="B60" s="62">
        <v>60</v>
      </c>
      <c r="C60" s="199" t="s">
        <v>369</v>
      </c>
      <c r="D60" s="199" t="s">
        <v>319</v>
      </c>
      <c r="E60" s="259"/>
      <c r="F60" s="262">
        <v>41.81</v>
      </c>
      <c r="G60" s="259">
        <v>92.25</v>
      </c>
      <c r="H60" s="259"/>
      <c r="I60" s="259">
        <v>87.69</v>
      </c>
      <c r="J60" s="259">
        <v>80.66</v>
      </c>
      <c r="K60" s="259"/>
      <c r="L60" s="259"/>
      <c r="M60" s="259">
        <v>101.21</v>
      </c>
      <c r="N60" s="261">
        <v>51.92</v>
      </c>
      <c r="O60" s="259">
        <v>47.45</v>
      </c>
      <c r="P60" s="259">
        <v>66.36</v>
      </c>
      <c r="Q60" s="259">
        <v>53.23</v>
      </c>
      <c r="R60" s="272">
        <f t="shared" si="7"/>
        <v>622.5799999999999</v>
      </c>
      <c r="S60" s="258">
        <f t="shared" si="5"/>
        <v>-512.2052542372883</v>
      </c>
      <c r="T60" s="253">
        <f t="shared" si="1"/>
        <v>9</v>
      </c>
      <c r="U60" s="253"/>
      <c r="V60" s="254">
        <f t="shared" si="2"/>
        <v>41.81</v>
      </c>
      <c r="W60" s="254">
        <f t="shared" si="3"/>
        <v>101.21</v>
      </c>
      <c r="X60" s="254">
        <f t="shared" si="4"/>
        <v>69.17555555555555</v>
      </c>
    </row>
    <row r="61" spans="1:24" ht="12.75">
      <c r="A61" s="256">
        <v>57</v>
      </c>
      <c r="B61" s="62">
        <v>59</v>
      </c>
      <c r="C61" s="199" t="s">
        <v>58</v>
      </c>
      <c r="D61" s="199" t="s">
        <v>53</v>
      </c>
      <c r="E61" s="259"/>
      <c r="F61" s="262">
        <v>65.57</v>
      </c>
      <c r="G61" s="259">
        <v>88.97</v>
      </c>
      <c r="H61" s="259">
        <v>75.51</v>
      </c>
      <c r="I61" s="259"/>
      <c r="J61" s="259">
        <v>82.59</v>
      </c>
      <c r="K61" s="259">
        <v>64.28</v>
      </c>
      <c r="L61" s="259"/>
      <c r="M61" s="259">
        <v>111.57</v>
      </c>
      <c r="N61" s="261"/>
      <c r="O61" s="259"/>
      <c r="P61" s="259">
        <v>61.78</v>
      </c>
      <c r="Q61" s="259">
        <v>69.76</v>
      </c>
      <c r="R61" s="272">
        <f t="shared" si="7"/>
        <v>620.03</v>
      </c>
      <c r="S61" s="258">
        <f t="shared" si="5"/>
        <v>-514.7552542372882</v>
      </c>
      <c r="T61" s="253">
        <f t="shared" si="1"/>
        <v>8</v>
      </c>
      <c r="U61" s="253"/>
      <c r="V61" s="254">
        <f t="shared" si="2"/>
        <v>61.78</v>
      </c>
      <c r="W61" s="254">
        <f t="shared" si="3"/>
        <v>111.57</v>
      </c>
      <c r="X61" s="254">
        <f t="shared" si="4"/>
        <v>77.50375</v>
      </c>
    </row>
    <row r="62" spans="1:24" ht="12.75">
      <c r="A62" s="256">
        <v>58</v>
      </c>
      <c r="B62" s="62">
        <v>54</v>
      </c>
      <c r="C62" s="199" t="s">
        <v>150</v>
      </c>
      <c r="D62" s="199" t="s">
        <v>22</v>
      </c>
      <c r="E62" s="259">
        <v>89.88061127029607</v>
      </c>
      <c r="F62" s="262">
        <v>51.67</v>
      </c>
      <c r="G62" s="259">
        <v>105.38</v>
      </c>
      <c r="H62" s="259">
        <v>60.94</v>
      </c>
      <c r="I62" s="259">
        <v>73.53</v>
      </c>
      <c r="J62" s="259"/>
      <c r="K62" s="259"/>
      <c r="L62" s="259"/>
      <c r="M62" s="259">
        <v>95.5</v>
      </c>
      <c r="N62" s="261">
        <v>39.65</v>
      </c>
      <c r="O62" s="259">
        <v>31.44</v>
      </c>
      <c r="P62" s="259"/>
      <c r="Q62" s="259">
        <v>66.63</v>
      </c>
      <c r="R62" s="272">
        <f t="shared" si="7"/>
        <v>614.6206112702961</v>
      </c>
      <c r="S62" s="258">
        <f t="shared" si="5"/>
        <v>-520.1646429669921</v>
      </c>
      <c r="T62" s="253">
        <f t="shared" si="1"/>
        <v>9</v>
      </c>
      <c r="U62" s="253"/>
      <c r="V62" s="254">
        <f t="shared" si="2"/>
        <v>31.44</v>
      </c>
      <c r="W62" s="254">
        <f t="shared" si="3"/>
        <v>105.38</v>
      </c>
      <c r="X62" s="254">
        <f t="shared" si="4"/>
        <v>68.2911790300329</v>
      </c>
    </row>
    <row r="63" spans="1:24" ht="12.75">
      <c r="A63" s="256">
        <v>59</v>
      </c>
      <c r="B63" s="62">
        <v>58</v>
      </c>
      <c r="C63" s="199" t="s">
        <v>113</v>
      </c>
      <c r="D63" s="199" t="s">
        <v>112</v>
      </c>
      <c r="E63" s="259">
        <v>74.66514459665144</v>
      </c>
      <c r="F63" s="262">
        <v>66.92</v>
      </c>
      <c r="G63" s="259">
        <v>97.36</v>
      </c>
      <c r="H63" s="259">
        <v>59.17</v>
      </c>
      <c r="I63" s="259">
        <v>71.33</v>
      </c>
      <c r="J63" s="259">
        <v>86.13</v>
      </c>
      <c r="K63" s="259"/>
      <c r="L63" s="259"/>
      <c r="M63" s="259"/>
      <c r="N63" s="261">
        <v>50.15</v>
      </c>
      <c r="O63" s="259">
        <v>53.98</v>
      </c>
      <c r="P63" s="259">
        <v>51.33</v>
      </c>
      <c r="Q63" s="259"/>
      <c r="R63" s="272">
        <f t="shared" si="7"/>
        <v>611.0351445966514</v>
      </c>
      <c r="S63" s="258">
        <f t="shared" si="5"/>
        <v>-523.7501096406368</v>
      </c>
      <c r="T63" s="253">
        <f t="shared" si="1"/>
        <v>9</v>
      </c>
      <c r="U63" s="253"/>
      <c r="V63" s="254">
        <f t="shared" si="2"/>
        <v>50.15</v>
      </c>
      <c r="W63" s="254">
        <f t="shared" si="3"/>
        <v>97.36</v>
      </c>
      <c r="X63" s="254">
        <f t="shared" si="4"/>
        <v>67.89279384407239</v>
      </c>
    </row>
    <row r="64" spans="1:24" ht="12.75">
      <c r="A64" s="256">
        <v>60</v>
      </c>
      <c r="B64" s="62">
        <v>55</v>
      </c>
      <c r="C64" s="199" t="s">
        <v>268</v>
      </c>
      <c r="D64" s="199" t="s">
        <v>17</v>
      </c>
      <c r="E64" s="259">
        <v>94.79643765903307</v>
      </c>
      <c r="F64" s="262">
        <v>81.72</v>
      </c>
      <c r="G64" s="259">
        <v>110.98</v>
      </c>
      <c r="H64" s="259">
        <v>81.08</v>
      </c>
      <c r="I64" s="259">
        <v>95.67</v>
      </c>
      <c r="J64" s="259"/>
      <c r="K64" s="259"/>
      <c r="L64" s="259"/>
      <c r="M64" s="259"/>
      <c r="N64" s="261">
        <v>66.53</v>
      </c>
      <c r="O64" s="259"/>
      <c r="P64" s="259"/>
      <c r="Q64" s="259">
        <v>73.46</v>
      </c>
      <c r="R64" s="272">
        <f t="shared" si="7"/>
        <v>604.2364376590331</v>
      </c>
      <c r="S64" s="258">
        <f t="shared" si="5"/>
        <v>-530.5488165782551</v>
      </c>
      <c r="T64" s="253">
        <f t="shared" si="1"/>
        <v>7</v>
      </c>
      <c r="U64" s="253">
        <v>2</v>
      </c>
      <c r="V64" s="254">
        <f t="shared" si="2"/>
        <v>66.53</v>
      </c>
      <c r="W64" s="254">
        <f t="shared" si="3"/>
        <v>110.98</v>
      </c>
      <c r="X64" s="254">
        <f t="shared" si="4"/>
        <v>86.31949109414758</v>
      </c>
    </row>
    <row r="65" spans="1:24" ht="12.75">
      <c r="A65" s="256">
        <v>61</v>
      </c>
      <c r="B65" s="62">
        <v>62</v>
      </c>
      <c r="C65" s="196" t="s">
        <v>405</v>
      </c>
      <c r="D65" s="196" t="s">
        <v>406</v>
      </c>
      <c r="E65" s="259"/>
      <c r="F65" s="262">
        <v>60.64</v>
      </c>
      <c r="G65" s="259"/>
      <c r="H65" s="259">
        <v>68.25</v>
      </c>
      <c r="I65" s="259">
        <v>76.8</v>
      </c>
      <c r="J65" s="259">
        <v>72.8</v>
      </c>
      <c r="K65" s="259">
        <v>75.83</v>
      </c>
      <c r="L65" s="259"/>
      <c r="M65" s="259"/>
      <c r="N65" s="261">
        <v>59.47</v>
      </c>
      <c r="O65" s="259">
        <v>57.73</v>
      </c>
      <c r="P65" s="259">
        <v>41.52</v>
      </c>
      <c r="Q65" s="259">
        <v>77.34</v>
      </c>
      <c r="R65" s="272">
        <f t="shared" si="7"/>
        <v>590.38</v>
      </c>
      <c r="S65" s="258">
        <f t="shared" si="5"/>
        <v>-544.4052542372882</v>
      </c>
      <c r="T65" s="253">
        <f t="shared" si="1"/>
        <v>9</v>
      </c>
      <c r="U65" s="253">
        <v>1</v>
      </c>
      <c r="V65" s="254">
        <f t="shared" si="2"/>
        <v>41.52</v>
      </c>
      <c r="W65" s="254">
        <f t="shared" si="3"/>
        <v>77.34</v>
      </c>
      <c r="X65" s="254">
        <f t="shared" si="4"/>
        <v>65.59777777777778</v>
      </c>
    </row>
    <row r="66" spans="1:24" ht="12.75">
      <c r="A66" s="256">
        <v>62</v>
      </c>
      <c r="B66" s="62">
        <v>64</v>
      </c>
      <c r="C66" s="196" t="s">
        <v>114</v>
      </c>
      <c r="D66" s="196" t="s">
        <v>169</v>
      </c>
      <c r="E66" s="259">
        <v>63.469860896445134</v>
      </c>
      <c r="F66" s="262">
        <v>66.02</v>
      </c>
      <c r="G66" s="259">
        <v>76.28</v>
      </c>
      <c r="H66" s="259">
        <v>54.45</v>
      </c>
      <c r="I66" s="259">
        <v>66.84</v>
      </c>
      <c r="J66" s="259">
        <v>59.84</v>
      </c>
      <c r="K66" s="259"/>
      <c r="L66" s="259"/>
      <c r="M66" s="259"/>
      <c r="N66" s="261">
        <v>36.58</v>
      </c>
      <c r="O66" s="259">
        <v>74.05</v>
      </c>
      <c r="P66" s="259">
        <v>47.41</v>
      </c>
      <c r="Q66" s="259">
        <v>41.76</v>
      </c>
      <c r="R66" s="272">
        <f t="shared" si="7"/>
        <v>586.6998608964451</v>
      </c>
      <c r="S66" s="258">
        <f t="shared" si="5"/>
        <v>-548.0853933408431</v>
      </c>
      <c r="T66" s="253">
        <f t="shared" si="1"/>
        <v>10</v>
      </c>
      <c r="U66" s="253">
        <v>1</v>
      </c>
      <c r="V66" s="254">
        <f t="shared" si="2"/>
        <v>36.58</v>
      </c>
      <c r="W66" s="254">
        <f t="shared" si="3"/>
        <v>76.28</v>
      </c>
      <c r="X66" s="254">
        <f t="shared" si="4"/>
        <v>58.66998608964451</v>
      </c>
    </row>
    <row r="67" spans="1:24" ht="12.75">
      <c r="A67" s="256">
        <v>63</v>
      </c>
      <c r="B67" s="62">
        <v>56</v>
      </c>
      <c r="C67" s="199" t="s">
        <v>23</v>
      </c>
      <c r="D67" s="199" t="s">
        <v>45</v>
      </c>
      <c r="E67" s="259">
        <v>75.3076923076923</v>
      </c>
      <c r="F67" s="262">
        <v>44.5</v>
      </c>
      <c r="G67" s="259">
        <v>98.14</v>
      </c>
      <c r="H67" s="259">
        <v>68.55</v>
      </c>
      <c r="I67" s="259">
        <v>62.44</v>
      </c>
      <c r="J67" s="259">
        <v>71.25</v>
      </c>
      <c r="K67" s="259"/>
      <c r="L67" s="259"/>
      <c r="M67" s="259">
        <v>93.37</v>
      </c>
      <c r="N67" s="261"/>
      <c r="O67" s="259"/>
      <c r="P67" s="259"/>
      <c r="Q67" s="259">
        <v>68.75</v>
      </c>
      <c r="R67" s="272">
        <f t="shared" si="7"/>
        <v>582.3076923076924</v>
      </c>
      <c r="S67" s="258">
        <f t="shared" si="5"/>
        <v>-552.4775619295958</v>
      </c>
      <c r="T67" s="253">
        <f t="shared" si="1"/>
        <v>8</v>
      </c>
      <c r="U67" s="253"/>
      <c r="V67" s="254">
        <f t="shared" si="2"/>
        <v>44.5</v>
      </c>
      <c r="W67" s="254">
        <f t="shared" si="3"/>
        <v>98.14</v>
      </c>
      <c r="X67" s="254">
        <f t="shared" si="4"/>
        <v>72.78846153846155</v>
      </c>
    </row>
    <row r="68" spans="1:24" ht="12.75">
      <c r="A68" s="256">
        <v>64</v>
      </c>
      <c r="B68" s="62">
        <v>68</v>
      </c>
      <c r="C68" s="199" t="s">
        <v>316</v>
      </c>
      <c r="D68" s="199" t="s">
        <v>45</v>
      </c>
      <c r="E68" s="259"/>
      <c r="F68" s="262">
        <v>51.67</v>
      </c>
      <c r="G68" s="259">
        <v>72.62</v>
      </c>
      <c r="H68" s="259">
        <v>60.34</v>
      </c>
      <c r="I68" s="259">
        <v>87.72</v>
      </c>
      <c r="J68" s="259">
        <v>74.83</v>
      </c>
      <c r="K68" s="259"/>
      <c r="L68" s="259"/>
      <c r="M68" s="259">
        <v>102.21</v>
      </c>
      <c r="N68" s="261">
        <v>74.17</v>
      </c>
      <c r="O68" s="259"/>
      <c r="P68" s="259">
        <v>51.98</v>
      </c>
      <c r="Q68" s="259"/>
      <c r="R68" s="272">
        <f t="shared" si="7"/>
        <v>575.54</v>
      </c>
      <c r="S68" s="258">
        <f t="shared" si="5"/>
        <v>-559.2452542372882</v>
      </c>
      <c r="T68" s="253">
        <f t="shared" si="1"/>
        <v>8</v>
      </c>
      <c r="U68" s="253">
        <v>1</v>
      </c>
      <c r="V68" s="254">
        <f t="shared" si="2"/>
        <v>51.67</v>
      </c>
      <c r="W68" s="254">
        <f t="shared" si="3"/>
        <v>102.21</v>
      </c>
      <c r="X68" s="254">
        <f t="shared" si="4"/>
        <v>71.9425</v>
      </c>
    </row>
    <row r="69" spans="1:24" ht="12.75">
      <c r="A69" s="256">
        <v>65</v>
      </c>
      <c r="B69" s="62">
        <v>66</v>
      </c>
      <c r="C69" s="196" t="s">
        <v>271</v>
      </c>
      <c r="D69" s="196" t="s">
        <v>144</v>
      </c>
      <c r="E69" s="259">
        <v>75.3076923076923</v>
      </c>
      <c r="F69" s="262">
        <v>33.74</v>
      </c>
      <c r="G69" s="259">
        <v>77.39</v>
      </c>
      <c r="H69" s="259"/>
      <c r="I69" s="259">
        <v>64.26</v>
      </c>
      <c r="J69" s="259">
        <v>71.62</v>
      </c>
      <c r="K69" s="259"/>
      <c r="L69" s="259"/>
      <c r="M69" s="259">
        <v>92.49</v>
      </c>
      <c r="N69" s="261">
        <v>51.46</v>
      </c>
      <c r="O69" s="259"/>
      <c r="P69" s="259">
        <v>30.41</v>
      </c>
      <c r="Q69" s="259">
        <v>59.11</v>
      </c>
      <c r="R69" s="272">
        <f t="shared" si="7"/>
        <v>555.7876923076923</v>
      </c>
      <c r="S69" s="258">
        <f t="shared" si="5"/>
        <v>-578.9975619295959</v>
      </c>
      <c r="T69" s="253">
        <f aca="true" t="shared" si="8" ref="T69:T132">COUNTA(E69:Q69)</f>
        <v>9</v>
      </c>
      <c r="U69" s="253"/>
      <c r="V69" s="254">
        <f aca="true" t="shared" si="9" ref="V69:V132">MIN(E69:Q69)</f>
        <v>30.41</v>
      </c>
      <c r="W69" s="254">
        <f t="shared" si="3"/>
        <v>92.49</v>
      </c>
      <c r="X69" s="254">
        <f t="shared" si="4"/>
        <v>61.75418803418803</v>
      </c>
    </row>
    <row r="70" spans="1:24" ht="12.75">
      <c r="A70" s="256">
        <v>66</v>
      </c>
      <c r="B70" s="62">
        <v>70</v>
      </c>
      <c r="C70" s="199" t="s">
        <v>28</v>
      </c>
      <c r="D70" s="199" t="s">
        <v>22</v>
      </c>
      <c r="E70" s="259"/>
      <c r="F70" s="262"/>
      <c r="G70" s="259">
        <v>101.27</v>
      </c>
      <c r="H70" s="259"/>
      <c r="I70" s="259"/>
      <c r="J70" s="259">
        <v>93.09</v>
      </c>
      <c r="K70" s="259">
        <v>103.44</v>
      </c>
      <c r="L70" s="259"/>
      <c r="M70" s="259">
        <v>118.14</v>
      </c>
      <c r="N70" s="261"/>
      <c r="O70" s="259">
        <v>90.94</v>
      </c>
      <c r="P70" s="259">
        <v>46.1</v>
      </c>
      <c r="Q70" s="259"/>
      <c r="R70" s="272">
        <f t="shared" si="7"/>
        <v>552.98</v>
      </c>
      <c r="S70" s="258">
        <f t="shared" si="5"/>
        <v>-581.8052542372882</v>
      </c>
      <c r="T70" s="253">
        <f t="shared" si="8"/>
        <v>6</v>
      </c>
      <c r="U70" s="253">
        <v>2</v>
      </c>
      <c r="V70" s="254">
        <f t="shared" si="9"/>
        <v>46.1</v>
      </c>
      <c r="W70" s="254">
        <f aca="true" t="shared" si="10" ref="W70:W133">MAX(E70:Q70)</f>
        <v>118.14</v>
      </c>
      <c r="X70" s="254">
        <f aca="true" t="shared" si="11" ref="X70:X133">AVERAGE(E70:Q70)</f>
        <v>92.16333333333334</v>
      </c>
    </row>
    <row r="71" spans="1:24" ht="12.75">
      <c r="A71" s="256">
        <v>67</v>
      </c>
      <c r="B71" s="62">
        <v>63</v>
      </c>
      <c r="C71" s="199" t="s">
        <v>124</v>
      </c>
      <c r="D71" s="199" t="s">
        <v>19</v>
      </c>
      <c r="E71" s="259">
        <v>106.10981987216734</v>
      </c>
      <c r="F71" s="262"/>
      <c r="G71" s="259">
        <v>106.65</v>
      </c>
      <c r="H71" s="259"/>
      <c r="I71" s="259"/>
      <c r="J71" s="259">
        <v>110</v>
      </c>
      <c r="K71" s="259"/>
      <c r="L71" s="259"/>
      <c r="M71" s="259">
        <v>124.2</v>
      </c>
      <c r="N71" s="261"/>
      <c r="O71" s="259"/>
      <c r="P71" s="259"/>
      <c r="Q71" s="259">
        <v>94.08</v>
      </c>
      <c r="R71" s="272">
        <f t="shared" si="7"/>
        <v>541.0398198721673</v>
      </c>
      <c r="S71" s="258">
        <f aca="true" t="shared" si="12" ref="S71:S134">R71-R$5</f>
        <v>-593.7454343651209</v>
      </c>
      <c r="T71" s="253">
        <f t="shared" si="8"/>
        <v>5</v>
      </c>
      <c r="U71" s="253">
        <v>4</v>
      </c>
      <c r="V71" s="254">
        <f t="shared" si="9"/>
        <v>94.08</v>
      </c>
      <c r="W71" s="254">
        <f t="shared" si="10"/>
        <v>124.2</v>
      </c>
      <c r="X71" s="254">
        <f t="shared" si="11"/>
        <v>108.20796397443345</v>
      </c>
    </row>
    <row r="72" spans="1:24" ht="12.75">
      <c r="A72" s="256">
        <v>68</v>
      </c>
      <c r="B72" s="62">
        <v>73</v>
      </c>
      <c r="C72" s="196" t="s">
        <v>298</v>
      </c>
      <c r="D72" s="196" t="s">
        <v>183</v>
      </c>
      <c r="E72" s="259">
        <v>85.1565995525727</v>
      </c>
      <c r="F72" s="262">
        <v>61.09</v>
      </c>
      <c r="G72" s="259">
        <v>89.37</v>
      </c>
      <c r="H72" s="259">
        <v>65.91</v>
      </c>
      <c r="I72" s="259"/>
      <c r="J72" s="259">
        <v>76.18</v>
      </c>
      <c r="K72" s="259"/>
      <c r="L72" s="259"/>
      <c r="M72" s="259"/>
      <c r="N72" s="261"/>
      <c r="O72" s="259"/>
      <c r="P72" s="259">
        <v>80.74</v>
      </c>
      <c r="Q72" s="259">
        <v>75.59</v>
      </c>
      <c r="R72" s="272">
        <f t="shared" si="7"/>
        <v>534.0365995525727</v>
      </c>
      <c r="S72" s="258">
        <f t="shared" si="12"/>
        <v>-600.7486546847155</v>
      </c>
      <c r="T72" s="253">
        <f t="shared" si="8"/>
        <v>7</v>
      </c>
      <c r="U72" s="253">
        <v>3</v>
      </c>
      <c r="V72" s="254">
        <f t="shared" si="9"/>
        <v>61.09</v>
      </c>
      <c r="W72" s="254">
        <f t="shared" si="10"/>
        <v>89.37</v>
      </c>
      <c r="X72" s="254">
        <f t="shared" si="11"/>
        <v>76.29094279322467</v>
      </c>
    </row>
    <row r="73" spans="1:24" ht="12.75">
      <c r="A73" s="256">
        <v>69</v>
      </c>
      <c r="B73" s="62">
        <v>65</v>
      </c>
      <c r="C73" s="199" t="s">
        <v>45</v>
      </c>
      <c r="D73" s="199" t="s">
        <v>7</v>
      </c>
      <c r="E73" s="259">
        <v>79.07846342460155</v>
      </c>
      <c r="F73" s="262">
        <v>81.27</v>
      </c>
      <c r="G73" s="259">
        <v>85.54</v>
      </c>
      <c r="H73" s="259"/>
      <c r="I73" s="259"/>
      <c r="J73" s="259">
        <v>86.42</v>
      </c>
      <c r="K73" s="259"/>
      <c r="L73" s="259">
        <v>111.36</v>
      </c>
      <c r="M73" s="259"/>
      <c r="N73" s="261"/>
      <c r="O73" s="259">
        <v>82.43</v>
      </c>
      <c r="P73" s="259"/>
      <c r="Q73" s="259"/>
      <c r="R73" s="272">
        <f t="shared" si="7"/>
        <v>526.0984634246016</v>
      </c>
      <c r="S73" s="258">
        <f t="shared" si="12"/>
        <v>-608.6867908126866</v>
      </c>
      <c r="T73" s="253">
        <f t="shared" si="8"/>
        <v>6</v>
      </c>
      <c r="U73" s="253"/>
      <c r="V73" s="254">
        <f t="shared" si="9"/>
        <v>79.07846342460155</v>
      </c>
      <c r="W73" s="254">
        <f t="shared" si="10"/>
        <v>111.36</v>
      </c>
      <c r="X73" s="254">
        <f t="shared" si="11"/>
        <v>87.68307723743361</v>
      </c>
    </row>
    <row r="74" spans="1:24" ht="12.75">
      <c r="A74" s="256">
        <v>70</v>
      </c>
      <c r="B74" s="62">
        <v>67</v>
      </c>
      <c r="C74" s="199" t="s">
        <v>147</v>
      </c>
      <c r="D74" s="199" t="s">
        <v>47</v>
      </c>
      <c r="E74" s="259">
        <v>106.05691056910568</v>
      </c>
      <c r="F74" s="262">
        <v>60.19</v>
      </c>
      <c r="G74" s="259"/>
      <c r="H74" s="259">
        <v>88.17</v>
      </c>
      <c r="I74" s="259"/>
      <c r="J74" s="259">
        <v>95.53</v>
      </c>
      <c r="K74" s="259"/>
      <c r="L74" s="259"/>
      <c r="M74" s="259"/>
      <c r="N74" s="261">
        <v>71.59</v>
      </c>
      <c r="O74" s="259"/>
      <c r="P74" s="259"/>
      <c r="Q74" s="259">
        <v>102.61</v>
      </c>
      <c r="R74" s="272">
        <f t="shared" si="7"/>
        <v>524.1469105691058</v>
      </c>
      <c r="S74" s="258">
        <f t="shared" si="12"/>
        <v>-610.6383436681824</v>
      </c>
      <c r="T74" s="253">
        <f t="shared" si="8"/>
        <v>6</v>
      </c>
      <c r="U74" s="253">
        <v>2</v>
      </c>
      <c r="V74" s="254">
        <f t="shared" si="9"/>
        <v>60.19</v>
      </c>
      <c r="W74" s="254">
        <f t="shared" si="10"/>
        <v>106.05691056910568</v>
      </c>
      <c r="X74" s="254">
        <f t="shared" si="11"/>
        <v>87.3578184281843</v>
      </c>
    </row>
    <row r="75" spans="1:24" ht="12.75">
      <c r="A75" s="256">
        <v>71</v>
      </c>
      <c r="B75" s="62">
        <v>69</v>
      </c>
      <c r="C75" s="199" t="s">
        <v>194</v>
      </c>
      <c r="D75" s="199" t="s">
        <v>37</v>
      </c>
      <c r="E75" s="259">
        <v>77.61980830670926</v>
      </c>
      <c r="F75" s="262">
        <v>81.27</v>
      </c>
      <c r="G75" s="259">
        <v>100.86</v>
      </c>
      <c r="H75" s="259">
        <v>79.71</v>
      </c>
      <c r="I75" s="259"/>
      <c r="J75" s="259"/>
      <c r="K75" s="259"/>
      <c r="L75" s="259">
        <v>111.05</v>
      </c>
      <c r="M75" s="259">
        <v>0</v>
      </c>
      <c r="N75" s="261"/>
      <c r="O75" s="259"/>
      <c r="P75" s="259"/>
      <c r="Q75" s="259">
        <v>67.01</v>
      </c>
      <c r="R75" s="272">
        <f t="shared" si="7"/>
        <v>517.5198083067093</v>
      </c>
      <c r="S75" s="258">
        <f t="shared" si="12"/>
        <v>-617.265445930579</v>
      </c>
      <c r="T75" s="253">
        <f t="shared" si="8"/>
        <v>7</v>
      </c>
      <c r="U75" s="253"/>
      <c r="V75" s="254">
        <f t="shared" si="9"/>
        <v>0</v>
      </c>
      <c r="W75" s="254">
        <f t="shared" si="10"/>
        <v>111.05</v>
      </c>
      <c r="X75" s="254">
        <f t="shared" si="11"/>
        <v>73.93140118667274</v>
      </c>
    </row>
    <row r="76" spans="1:24" ht="12.75">
      <c r="A76" s="256">
        <v>72</v>
      </c>
      <c r="B76" s="62">
        <v>77</v>
      </c>
      <c r="C76" s="199" t="s">
        <v>164</v>
      </c>
      <c r="D76" s="199" t="s">
        <v>83</v>
      </c>
      <c r="E76" s="259"/>
      <c r="F76" s="262">
        <v>88.89</v>
      </c>
      <c r="G76" s="259"/>
      <c r="H76" s="259">
        <v>86.33</v>
      </c>
      <c r="I76" s="259">
        <v>93.85</v>
      </c>
      <c r="J76" s="259">
        <v>87.47</v>
      </c>
      <c r="K76" s="259"/>
      <c r="L76" s="259"/>
      <c r="M76" s="259"/>
      <c r="N76" s="261"/>
      <c r="O76" s="259">
        <v>64.79</v>
      </c>
      <c r="P76" s="259">
        <v>94.46</v>
      </c>
      <c r="Q76" s="259"/>
      <c r="R76" s="272">
        <f t="shared" si="7"/>
        <v>515.79</v>
      </c>
      <c r="S76" s="258">
        <f t="shared" si="12"/>
        <v>-618.9952542372882</v>
      </c>
      <c r="T76" s="253">
        <f t="shared" si="8"/>
        <v>6</v>
      </c>
      <c r="U76" s="253">
        <v>2</v>
      </c>
      <c r="V76" s="254">
        <f t="shared" si="9"/>
        <v>64.79</v>
      </c>
      <c r="W76" s="254">
        <f t="shared" si="10"/>
        <v>94.46</v>
      </c>
      <c r="X76" s="254">
        <f t="shared" si="11"/>
        <v>85.96499999999999</v>
      </c>
    </row>
    <row r="77" spans="1:24" ht="12.75">
      <c r="A77" s="256">
        <v>73</v>
      </c>
      <c r="B77" s="62">
        <v>72</v>
      </c>
      <c r="C77" s="196" t="s">
        <v>95</v>
      </c>
      <c r="D77" s="196" t="s">
        <v>55</v>
      </c>
      <c r="E77" s="259"/>
      <c r="F77" s="262">
        <v>40.01</v>
      </c>
      <c r="G77" s="259">
        <v>60.02</v>
      </c>
      <c r="H77" s="259">
        <v>51.98</v>
      </c>
      <c r="I77" s="259">
        <v>73.99</v>
      </c>
      <c r="J77" s="259">
        <v>60.68</v>
      </c>
      <c r="K77" s="259">
        <v>70.24</v>
      </c>
      <c r="L77" s="259"/>
      <c r="M77" s="259"/>
      <c r="N77" s="261">
        <v>54.86</v>
      </c>
      <c r="O77" s="259">
        <v>42.98</v>
      </c>
      <c r="P77" s="259">
        <v>59.17</v>
      </c>
      <c r="Q77" s="259"/>
      <c r="R77" s="272">
        <f t="shared" si="7"/>
        <v>513.9300000000001</v>
      </c>
      <c r="S77" s="258">
        <f t="shared" si="12"/>
        <v>-620.8552542372881</v>
      </c>
      <c r="T77" s="253">
        <f t="shared" si="8"/>
        <v>9</v>
      </c>
      <c r="U77" s="253">
        <v>1</v>
      </c>
      <c r="V77" s="254">
        <f t="shared" si="9"/>
        <v>40.01</v>
      </c>
      <c r="W77" s="254">
        <f t="shared" si="10"/>
        <v>73.99</v>
      </c>
      <c r="X77" s="254">
        <f t="shared" si="11"/>
        <v>57.10333333333334</v>
      </c>
    </row>
    <row r="78" spans="1:24" ht="12.75">
      <c r="A78" s="256">
        <v>74</v>
      </c>
      <c r="B78" s="62">
        <v>76</v>
      </c>
      <c r="C78" s="196" t="s">
        <v>168</v>
      </c>
      <c r="D78" s="196" t="s">
        <v>70</v>
      </c>
      <c r="E78" s="259"/>
      <c r="F78" s="262"/>
      <c r="G78" s="259">
        <v>76.79</v>
      </c>
      <c r="H78" s="259">
        <v>64.59</v>
      </c>
      <c r="I78" s="259">
        <v>73.19</v>
      </c>
      <c r="J78" s="259">
        <v>76.88</v>
      </c>
      <c r="K78" s="259"/>
      <c r="L78" s="259"/>
      <c r="M78" s="259">
        <v>90.29</v>
      </c>
      <c r="N78" s="261"/>
      <c r="O78" s="259">
        <v>67.09</v>
      </c>
      <c r="P78" s="259">
        <v>55.9</v>
      </c>
      <c r="Q78" s="259"/>
      <c r="R78" s="272">
        <f t="shared" si="7"/>
        <v>504.73</v>
      </c>
      <c r="S78" s="258">
        <f t="shared" si="12"/>
        <v>-630.0552542372882</v>
      </c>
      <c r="T78" s="253">
        <f t="shared" si="8"/>
        <v>7</v>
      </c>
      <c r="U78" s="253">
        <v>1</v>
      </c>
      <c r="V78" s="254">
        <f t="shared" si="9"/>
        <v>55.9</v>
      </c>
      <c r="W78" s="254">
        <f t="shared" si="10"/>
        <v>90.29</v>
      </c>
      <c r="X78" s="254">
        <f t="shared" si="11"/>
        <v>72.10428571428572</v>
      </c>
    </row>
    <row r="79" spans="1:24" ht="12.75">
      <c r="A79" s="256">
        <v>75</v>
      </c>
      <c r="B79" s="62">
        <v>71</v>
      </c>
      <c r="C79" s="199" t="s">
        <v>275</v>
      </c>
      <c r="D79" s="199" t="s">
        <v>14</v>
      </c>
      <c r="E79" s="259">
        <v>65.12787723785166</v>
      </c>
      <c r="F79" s="262">
        <v>52.57</v>
      </c>
      <c r="G79" s="259">
        <v>82.59</v>
      </c>
      <c r="H79" s="259">
        <v>65.5</v>
      </c>
      <c r="I79" s="259">
        <v>81.83</v>
      </c>
      <c r="J79" s="259"/>
      <c r="K79" s="259"/>
      <c r="L79" s="259"/>
      <c r="M79" s="259">
        <v>84.9</v>
      </c>
      <c r="N79" s="261"/>
      <c r="O79" s="259"/>
      <c r="P79" s="259"/>
      <c r="Q79" s="259">
        <v>55.25</v>
      </c>
      <c r="R79" s="272">
        <f t="shared" si="7"/>
        <v>487.7678772378516</v>
      </c>
      <c r="S79" s="258">
        <f t="shared" si="12"/>
        <v>-647.0173769994366</v>
      </c>
      <c r="T79" s="253">
        <f t="shared" si="8"/>
        <v>7</v>
      </c>
      <c r="U79" s="253"/>
      <c r="V79" s="254">
        <f t="shared" si="9"/>
        <v>52.57</v>
      </c>
      <c r="W79" s="254">
        <f t="shared" si="10"/>
        <v>84.9</v>
      </c>
      <c r="X79" s="254">
        <f t="shared" si="11"/>
        <v>69.6811253196931</v>
      </c>
    </row>
    <row r="80" spans="1:24" ht="12.75">
      <c r="A80" s="256">
        <v>76</v>
      </c>
      <c r="B80" s="62">
        <v>79</v>
      </c>
      <c r="C80" s="196" t="s">
        <v>74</v>
      </c>
      <c r="D80" s="196" t="s">
        <v>75</v>
      </c>
      <c r="E80" s="259"/>
      <c r="F80" s="262">
        <v>66.47</v>
      </c>
      <c r="G80" s="259"/>
      <c r="H80" s="259"/>
      <c r="I80" s="259">
        <v>58.68</v>
      </c>
      <c r="J80" s="259">
        <v>53.49</v>
      </c>
      <c r="K80" s="259">
        <v>70.28</v>
      </c>
      <c r="L80" s="259"/>
      <c r="M80" s="259">
        <v>66.64</v>
      </c>
      <c r="N80" s="261">
        <v>48.36</v>
      </c>
      <c r="O80" s="259">
        <v>51.47</v>
      </c>
      <c r="P80" s="259">
        <v>66.36</v>
      </c>
      <c r="Q80" s="259"/>
      <c r="R80" s="272">
        <f t="shared" si="7"/>
        <v>481.75</v>
      </c>
      <c r="S80" s="258">
        <f t="shared" si="12"/>
        <v>-653.0352542372882</v>
      </c>
      <c r="T80" s="253">
        <f t="shared" si="8"/>
        <v>8</v>
      </c>
      <c r="U80" s="253">
        <v>1</v>
      </c>
      <c r="V80" s="254">
        <f t="shared" si="9"/>
        <v>48.36</v>
      </c>
      <c r="W80" s="254">
        <f t="shared" si="10"/>
        <v>70.28</v>
      </c>
      <c r="X80" s="254">
        <f t="shared" si="11"/>
        <v>60.21875</v>
      </c>
    </row>
    <row r="81" spans="1:24" ht="12.75">
      <c r="A81" s="256">
        <v>77</v>
      </c>
      <c r="B81" s="62">
        <v>86</v>
      </c>
      <c r="C81" s="199" t="s">
        <v>297</v>
      </c>
      <c r="D81" s="199" t="s">
        <v>10</v>
      </c>
      <c r="E81" s="259">
        <v>76.22608356110894</v>
      </c>
      <c r="F81" s="262">
        <v>35.98</v>
      </c>
      <c r="G81" s="259">
        <v>80.2</v>
      </c>
      <c r="H81" s="259"/>
      <c r="I81" s="259"/>
      <c r="J81" s="259">
        <v>81.9</v>
      </c>
      <c r="K81" s="259"/>
      <c r="L81" s="259"/>
      <c r="M81" s="259"/>
      <c r="N81" s="261">
        <v>53.7</v>
      </c>
      <c r="O81" s="259"/>
      <c r="P81" s="259">
        <v>68.32</v>
      </c>
      <c r="Q81" s="259">
        <v>59.4</v>
      </c>
      <c r="R81" s="272">
        <f t="shared" si="7"/>
        <v>455.7260835611089</v>
      </c>
      <c r="S81" s="258">
        <f t="shared" si="12"/>
        <v>-679.0591706761793</v>
      </c>
      <c r="T81" s="253">
        <f t="shared" si="8"/>
        <v>7</v>
      </c>
      <c r="U81" s="253"/>
      <c r="V81" s="254">
        <f t="shared" si="9"/>
        <v>35.98</v>
      </c>
      <c r="W81" s="254">
        <f t="shared" si="10"/>
        <v>81.9</v>
      </c>
      <c r="X81" s="254">
        <f t="shared" si="11"/>
        <v>65.10372622301556</v>
      </c>
    </row>
    <row r="82" spans="1:24" ht="12.75">
      <c r="A82" s="256">
        <v>78</v>
      </c>
      <c r="B82" s="62">
        <v>74</v>
      </c>
      <c r="C82" s="199" t="s">
        <v>69</v>
      </c>
      <c r="D82" s="199" t="s">
        <v>15</v>
      </c>
      <c r="E82" s="259">
        <v>89.91638795986621</v>
      </c>
      <c r="F82" s="262">
        <v>75.89</v>
      </c>
      <c r="G82" s="259"/>
      <c r="H82" s="259">
        <v>88.3</v>
      </c>
      <c r="I82" s="259"/>
      <c r="J82" s="259"/>
      <c r="K82" s="259"/>
      <c r="L82" s="259"/>
      <c r="M82" s="259">
        <v>115.66</v>
      </c>
      <c r="N82" s="261"/>
      <c r="O82" s="259"/>
      <c r="P82" s="259"/>
      <c r="Q82" s="259">
        <v>79.73</v>
      </c>
      <c r="R82" s="272">
        <f t="shared" si="7"/>
        <v>449.4963879598662</v>
      </c>
      <c r="S82" s="258">
        <f t="shared" si="12"/>
        <v>-685.288866277422</v>
      </c>
      <c r="T82" s="253">
        <f t="shared" si="8"/>
        <v>5</v>
      </c>
      <c r="U82" s="253"/>
      <c r="V82" s="254">
        <f t="shared" si="9"/>
        <v>75.89</v>
      </c>
      <c r="W82" s="254">
        <f t="shared" si="10"/>
        <v>115.66</v>
      </c>
      <c r="X82" s="254">
        <f t="shared" si="11"/>
        <v>89.89927759197323</v>
      </c>
    </row>
    <row r="83" spans="1:24" ht="12.75">
      <c r="A83" s="256">
        <v>79</v>
      </c>
      <c r="B83" s="62">
        <v>75</v>
      </c>
      <c r="C83" s="196" t="s">
        <v>421</v>
      </c>
      <c r="D83" s="196" t="s">
        <v>422</v>
      </c>
      <c r="E83" s="259"/>
      <c r="F83" s="262">
        <v>53.91</v>
      </c>
      <c r="G83" s="259">
        <v>76.94</v>
      </c>
      <c r="H83" s="259">
        <v>59.12</v>
      </c>
      <c r="I83" s="259"/>
      <c r="J83" s="259">
        <v>73.11</v>
      </c>
      <c r="K83" s="259"/>
      <c r="L83" s="259">
        <v>98.73</v>
      </c>
      <c r="M83" s="259">
        <v>87.16</v>
      </c>
      <c r="N83" s="261"/>
      <c r="O83" s="259"/>
      <c r="P83" s="259"/>
      <c r="Q83" s="259"/>
      <c r="R83" s="272">
        <f t="shared" si="7"/>
        <v>448.97</v>
      </c>
      <c r="S83" s="258">
        <f t="shared" si="12"/>
        <v>-685.8152542372882</v>
      </c>
      <c r="T83" s="253">
        <f t="shared" si="8"/>
        <v>6</v>
      </c>
      <c r="U83" s="253"/>
      <c r="V83" s="254">
        <f t="shared" si="9"/>
        <v>53.91</v>
      </c>
      <c r="W83" s="254">
        <f t="shared" si="10"/>
        <v>98.73</v>
      </c>
      <c r="X83" s="254">
        <f t="shared" si="11"/>
        <v>74.82833333333333</v>
      </c>
    </row>
    <row r="84" spans="1:24" ht="12.75">
      <c r="A84" s="256">
        <v>80</v>
      </c>
      <c r="B84" s="62">
        <v>87</v>
      </c>
      <c r="C84" s="199" t="s">
        <v>28</v>
      </c>
      <c r="D84" s="199" t="s">
        <v>282</v>
      </c>
      <c r="E84" s="259"/>
      <c r="F84" s="262">
        <v>57.5</v>
      </c>
      <c r="G84" s="259">
        <v>87.59</v>
      </c>
      <c r="H84" s="259">
        <v>54.36</v>
      </c>
      <c r="I84" s="259">
        <v>67.71</v>
      </c>
      <c r="J84" s="259">
        <v>70.96</v>
      </c>
      <c r="K84" s="259"/>
      <c r="L84" s="259"/>
      <c r="M84" s="259"/>
      <c r="N84" s="261"/>
      <c r="O84" s="259"/>
      <c r="P84" s="259">
        <v>53.29</v>
      </c>
      <c r="Q84" s="259">
        <v>43.71</v>
      </c>
      <c r="R84" s="272">
        <f t="shared" si="7"/>
        <v>435.11999999999995</v>
      </c>
      <c r="S84" s="258">
        <f t="shared" si="12"/>
        <v>-699.6652542372883</v>
      </c>
      <c r="T84" s="253">
        <f t="shared" si="8"/>
        <v>7</v>
      </c>
      <c r="U84" s="253"/>
      <c r="V84" s="254">
        <f t="shared" si="9"/>
        <v>43.71</v>
      </c>
      <c r="W84" s="254">
        <f t="shared" si="10"/>
        <v>87.59</v>
      </c>
      <c r="X84" s="254">
        <f t="shared" si="11"/>
        <v>62.15999999999999</v>
      </c>
    </row>
    <row r="85" spans="1:24" ht="12.75">
      <c r="A85" s="256">
        <v>81</v>
      </c>
      <c r="B85" s="62">
        <v>99</v>
      </c>
      <c r="C85" s="199" t="s">
        <v>32</v>
      </c>
      <c r="D85" s="199" t="s">
        <v>38</v>
      </c>
      <c r="E85" s="259">
        <v>62.529554410427394</v>
      </c>
      <c r="F85" s="262">
        <v>69.16</v>
      </c>
      <c r="G85" s="259">
        <v>81.72</v>
      </c>
      <c r="H85" s="259"/>
      <c r="I85" s="259">
        <v>84.74</v>
      </c>
      <c r="J85" s="259"/>
      <c r="K85" s="259"/>
      <c r="L85" s="259"/>
      <c r="M85" s="259"/>
      <c r="N85" s="261"/>
      <c r="O85" s="259"/>
      <c r="P85" s="259">
        <v>92.5</v>
      </c>
      <c r="Q85" s="259">
        <v>38.66</v>
      </c>
      <c r="R85" s="272">
        <f t="shared" si="7"/>
        <v>429.3095544104274</v>
      </c>
      <c r="S85" s="258">
        <f t="shared" si="12"/>
        <v>-705.4756998268608</v>
      </c>
      <c r="T85" s="253">
        <f t="shared" si="8"/>
        <v>6</v>
      </c>
      <c r="U85" s="253">
        <v>1</v>
      </c>
      <c r="V85" s="254">
        <f t="shared" si="9"/>
        <v>38.66</v>
      </c>
      <c r="W85" s="254">
        <f t="shared" si="10"/>
        <v>92.5</v>
      </c>
      <c r="X85" s="254">
        <f t="shared" si="11"/>
        <v>71.55159240173789</v>
      </c>
    </row>
    <row r="86" spans="1:24" ht="12.75">
      <c r="A86" s="256">
        <v>82</v>
      </c>
      <c r="B86" s="62">
        <v>101</v>
      </c>
      <c r="C86" s="199" t="s">
        <v>46</v>
      </c>
      <c r="D86" s="199" t="s">
        <v>90</v>
      </c>
      <c r="E86" s="259"/>
      <c r="F86" s="262"/>
      <c r="G86" s="259"/>
      <c r="H86" s="259"/>
      <c r="I86" s="259"/>
      <c r="J86" s="259">
        <v>94.75</v>
      </c>
      <c r="K86" s="259"/>
      <c r="L86" s="259"/>
      <c r="M86" s="259">
        <v>118.59</v>
      </c>
      <c r="N86" s="261">
        <v>53.81</v>
      </c>
      <c r="O86" s="259"/>
      <c r="P86" s="259">
        <v>99.04</v>
      </c>
      <c r="Q86" s="259">
        <v>54.88</v>
      </c>
      <c r="R86" s="272">
        <f t="shared" si="7"/>
        <v>421.07</v>
      </c>
      <c r="S86" s="258">
        <f t="shared" si="12"/>
        <v>-713.7152542372883</v>
      </c>
      <c r="T86" s="253">
        <f t="shared" si="8"/>
        <v>5</v>
      </c>
      <c r="U86" s="253">
        <v>1</v>
      </c>
      <c r="V86" s="254">
        <f t="shared" si="9"/>
        <v>53.81</v>
      </c>
      <c r="W86" s="254">
        <f t="shared" si="10"/>
        <v>118.59</v>
      </c>
      <c r="X86" s="254">
        <f t="shared" si="11"/>
        <v>84.214</v>
      </c>
    </row>
    <row r="87" spans="1:24" ht="12.75">
      <c r="A87" s="256">
        <v>83</v>
      </c>
      <c r="B87" s="62">
        <v>78</v>
      </c>
      <c r="C87" s="196" t="s">
        <v>110</v>
      </c>
      <c r="D87" s="196" t="s">
        <v>55</v>
      </c>
      <c r="E87" s="259">
        <v>72.49908324165749</v>
      </c>
      <c r="F87" s="262">
        <v>72.75</v>
      </c>
      <c r="G87" s="259">
        <v>80.33</v>
      </c>
      <c r="H87" s="259">
        <v>59.08</v>
      </c>
      <c r="I87" s="259">
        <v>69.66</v>
      </c>
      <c r="J87" s="259"/>
      <c r="K87" s="259"/>
      <c r="L87" s="259"/>
      <c r="M87" s="259"/>
      <c r="N87" s="261"/>
      <c r="O87" s="259"/>
      <c r="P87" s="259"/>
      <c r="Q87" s="259">
        <v>64.48</v>
      </c>
      <c r="R87" s="272">
        <f t="shared" si="7"/>
        <v>418.7990832416575</v>
      </c>
      <c r="S87" s="258">
        <f t="shared" si="12"/>
        <v>-715.9861709956307</v>
      </c>
      <c r="T87" s="253">
        <f t="shared" si="8"/>
        <v>6</v>
      </c>
      <c r="U87" s="253">
        <v>1</v>
      </c>
      <c r="V87" s="254">
        <f t="shared" si="9"/>
        <v>59.08</v>
      </c>
      <c r="W87" s="254">
        <f t="shared" si="10"/>
        <v>80.33</v>
      </c>
      <c r="X87" s="254">
        <f t="shared" si="11"/>
        <v>69.79984720694291</v>
      </c>
    </row>
    <row r="88" spans="1:24" ht="12.75">
      <c r="A88" s="256">
        <v>84</v>
      </c>
      <c r="B88" s="62">
        <v>80</v>
      </c>
      <c r="C88" s="196" t="s">
        <v>100</v>
      </c>
      <c r="D88" s="196" t="s">
        <v>101</v>
      </c>
      <c r="E88" s="259">
        <v>88.40823970037451</v>
      </c>
      <c r="F88" s="262">
        <v>63.78</v>
      </c>
      <c r="G88" s="259">
        <v>93.89</v>
      </c>
      <c r="H88" s="259">
        <v>85.36</v>
      </c>
      <c r="I88" s="259"/>
      <c r="J88" s="259"/>
      <c r="K88" s="259"/>
      <c r="L88" s="259"/>
      <c r="M88" s="259"/>
      <c r="N88" s="261"/>
      <c r="O88" s="259"/>
      <c r="P88" s="259"/>
      <c r="Q88" s="259">
        <v>76.83</v>
      </c>
      <c r="R88" s="272">
        <f t="shared" si="7"/>
        <v>408.2682397003745</v>
      </c>
      <c r="S88" s="258">
        <f t="shared" si="12"/>
        <v>-726.5170145369136</v>
      </c>
      <c r="T88" s="253">
        <f t="shared" si="8"/>
        <v>5</v>
      </c>
      <c r="U88" s="253">
        <v>5</v>
      </c>
      <c r="V88" s="254">
        <f t="shared" si="9"/>
        <v>63.78</v>
      </c>
      <c r="W88" s="254">
        <f t="shared" si="10"/>
        <v>93.89</v>
      </c>
      <c r="X88" s="254">
        <f t="shared" si="11"/>
        <v>81.6536479400749</v>
      </c>
    </row>
    <row r="89" spans="1:24" ht="12.75">
      <c r="A89" s="256">
        <v>85</v>
      </c>
      <c r="B89" s="62">
        <v>81</v>
      </c>
      <c r="C89" s="199" t="s">
        <v>48</v>
      </c>
      <c r="D89" s="199" t="s">
        <v>49</v>
      </c>
      <c r="E89" s="259">
        <v>84.90637539010253</v>
      </c>
      <c r="F89" s="262">
        <v>82.61</v>
      </c>
      <c r="G89" s="259">
        <v>82.08</v>
      </c>
      <c r="H89" s="259">
        <v>84.06</v>
      </c>
      <c r="I89" s="259"/>
      <c r="J89" s="259"/>
      <c r="K89" s="259"/>
      <c r="L89" s="259"/>
      <c r="M89" s="259"/>
      <c r="N89" s="261"/>
      <c r="O89" s="259"/>
      <c r="P89" s="259"/>
      <c r="Q89" s="259">
        <v>74.15</v>
      </c>
      <c r="R89" s="272">
        <f t="shared" si="7"/>
        <v>407.8063753901025</v>
      </c>
      <c r="S89" s="258">
        <f t="shared" si="12"/>
        <v>-726.9788788471857</v>
      </c>
      <c r="T89" s="253">
        <f t="shared" si="8"/>
        <v>5</v>
      </c>
      <c r="U89" s="253"/>
      <c r="V89" s="254">
        <f t="shared" si="9"/>
        <v>74.15</v>
      </c>
      <c r="W89" s="254">
        <f t="shared" si="10"/>
        <v>84.90637539010253</v>
      </c>
      <c r="X89" s="254">
        <f t="shared" si="11"/>
        <v>81.5612750780205</v>
      </c>
    </row>
    <row r="90" spans="1:24" ht="12.75">
      <c r="A90" s="256">
        <v>86</v>
      </c>
      <c r="B90" s="62">
        <v>82</v>
      </c>
      <c r="C90" s="199" t="s">
        <v>84</v>
      </c>
      <c r="D90" s="199" t="s">
        <v>10</v>
      </c>
      <c r="E90" s="259"/>
      <c r="F90" s="262">
        <v>55.71</v>
      </c>
      <c r="G90" s="259">
        <v>94.46</v>
      </c>
      <c r="H90" s="259"/>
      <c r="I90" s="259"/>
      <c r="J90" s="259">
        <v>90.49</v>
      </c>
      <c r="K90" s="259"/>
      <c r="L90" s="259"/>
      <c r="M90" s="259">
        <v>111.51</v>
      </c>
      <c r="N90" s="261"/>
      <c r="O90" s="259">
        <v>45.39</v>
      </c>
      <c r="P90" s="259"/>
      <c r="Q90" s="259"/>
      <c r="R90" s="272">
        <f t="shared" si="7"/>
        <v>397.55999999999995</v>
      </c>
      <c r="S90" s="258">
        <f t="shared" si="12"/>
        <v>-737.2252542372883</v>
      </c>
      <c r="T90" s="253">
        <f t="shared" si="8"/>
        <v>5</v>
      </c>
      <c r="U90" s="253"/>
      <c r="V90" s="254">
        <f t="shared" si="9"/>
        <v>45.39</v>
      </c>
      <c r="W90" s="254">
        <f t="shared" si="10"/>
        <v>111.51</v>
      </c>
      <c r="X90" s="254">
        <f t="shared" si="11"/>
        <v>79.51199999999999</v>
      </c>
    </row>
    <row r="91" spans="1:24" ht="12.75">
      <c r="A91" s="256">
        <v>87</v>
      </c>
      <c r="B91" s="62">
        <v>83</v>
      </c>
      <c r="C91" s="196" t="s">
        <v>407</v>
      </c>
      <c r="D91" s="196" t="s">
        <v>408</v>
      </c>
      <c r="E91" s="259"/>
      <c r="F91" s="262">
        <v>72.3</v>
      </c>
      <c r="G91" s="259">
        <v>84.71</v>
      </c>
      <c r="H91" s="259">
        <v>62.92</v>
      </c>
      <c r="I91" s="259">
        <v>48.4</v>
      </c>
      <c r="J91" s="259"/>
      <c r="K91" s="259">
        <v>73.59</v>
      </c>
      <c r="L91" s="259"/>
      <c r="M91" s="259"/>
      <c r="N91" s="261"/>
      <c r="O91" s="259"/>
      <c r="P91" s="259"/>
      <c r="Q91" s="259">
        <v>54.39</v>
      </c>
      <c r="R91" s="272">
        <f t="shared" si="7"/>
        <v>396.30999999999995</v>
      </c>
      <c r="S91" s="258">
        <f t="shared" si="12"/>
        <v>-738.4752542372883</v>
      </c>
      <c r="T91" s="253">
        <f t="shared" si="8"/>
        <v>6</v>
      </c>
      <c r="U91" s="253">
        <v>1</v>
      </c>
      <c r="V91" s="254">
        <f t="shared" si="9"/>
        <v>48.4</v>
      </c>
      <c r="W91" s="254">
        <f t="shared" si="10"/>
        <v>84.71</v>
      </c>
      <c r="X91" s="254">
        <f t="shared" si="11"/>
        <v>66.05166666666666</v>
      </c>
    </row>
    <row r="92" spans="1:24" ht="12.75">
      <c r="A92" s="256">
        <v>88</v>
      </c>
      <c r="B92" s="62">
        <v>84</v>
      </c>
      <c r="C92" s="199" t="s">
        <v>82</v>
      </c>
      <c r="D92" s="199" t="s">
        <v>34</v>
      </c>
      <c r="E92" s="259">
        <v>77.42038216560508</v>
      </c>
      <c r="F92" s="262"/>
      <c r="G92" s="259">
        <v>89.19</v>
      </c>
      <c r="H92" s="259"/>
      <c r="I92" s="259"/>
      <c r="J92" s="259">
        <v>87.21</v>
      </c>
      <c r="K92" s="259"/>
      <c r="L92" s="259"/>
      <c r="M92" s="259">
        <v>91.39</v>
      </c>
      <c r="N92" s="261"/>
      <c r="O92" s="259">
        <v>48.78</v>
      </c>
      <c r="P92" s="259"/>
      <c r="Q92" s="259"/>
      <c r="R92" s="272">
        <f t="shared" si="7"/>
        <v>393.99038216560507</v>
      </c>
      <c r="S92" s="258">
        <f t="shared" si="12"/>
        <v>-740.7948720716831</v>
      </c>
      <c r="T92" s="253">
        <f t="shared" si="8"/>
        <v>5</v>
      </c>
      <c r="U92" s="253"/>
      <c r="V92" s="254">
        <f t="shared" si="9"/>
        <v>48.78</v>
      </c>
      <c r="W92" s="254">
        <f t="shared" si="10"/>
        <v>91.39</v>
      </c>
      <c r="X92" s="254">
        <f t="shared" si="11"/>
        <v>78.79807643312101</v>
      </c>
    </row>
    <row r="93" spans="1:24" ht="12.75">
      <c r="A93" s="256">
        <v>89</v>
      </c>
      <c r="B93" s="62">
        <v>90</v>
      </c>
      <c r="C93" s="199" t="s">
        <v>292</v>
      </c>
      <c r="D93" s="199" t="s">
        <v>89</v>
      </c>
      <c r="E93" s="259">
        <v>65.2725232446297</v>
      </c>
      <c r="F93" s="262">
        <v>71.85</v>
      </c>
      <c r="G93" s="259">
        <v>84.6</v>
      </c>
      <c r="H93" s="259"/>
      <c r="I93" s="259">
        <v>82.5</v>
      </c>
      <c r="J93" s="259"/>
      <c r="K93" s="259"/>
      <c r="L93" s="259"/>
      <c r="M93" s="259"/>
      <c r="N93" s="261"/>
      <c r="O93" s="259"/>
      <c r="P93" s="259">
        <v>37.6</v>
      </c>
      <c r="Q93" s="259">
        <v>50.74</v>
      </c>
      <c r="R93" s="272">
        <f t="shared" si="7"/>
        <v>392.5625232446297</v>
      </c>
      <c r="S93" s="258">
        <f t="shared" si="12"/>
        <v>-742.2227309926585</v>
      </c>
      <c r="T93" s="253">
        <f t="shared" si="8"/>
        <v>6</v>
      </c>
      <c r="U93" s="253"/>
      <c r="V93" s="254">
        <f t="shared" si="9"/>
        <v>37.6</v>
      </c>
      <c r="W93" s="254">
        <f t="shared" si="10"/>
        <v>84.6</v>
      </c>
      <c r="X93" s="254">
        <f t="shared" si="11"/>
        <v>65.42708720743828</v>
      </c>
    </row>
    <row r="94" spans="1:24" ht="12.75">
      <c r="A94" s="256">
        <v>90</v>
      </c>
      <c r="B94" s="62">
        <v>85</v>
      </c>
      <c r="C94" s="199" t="s">
        <v>309</v>
      </c>
      <c r="D94" s="199" t="s">
        <v>10</v>
      </c>
      <c r="E94" s="259"/>
      <c r="F94" s="262"/>
      <c r="G94" s="259">
        <v>101.83</v>
      </c>
      <c r="H94" s="259">
        <v>93.02</v>
      </c>
      <c r="I94" s="259">
        <v>99.11</v>
      </c>
      <c r="J94" s="259">
        <v>94.54</v>
      </c>
      <c r="K94" s="259"/>
      <c r="L94" s="259"/>
      <c r="M94" s="259"/>
      <c r="N94" s="261"/>
      <c r="O94" s="259"/>
      <c r="P94" s="259"/>
      <c r="Q94" s="259"/>
      <c r="R94" s="272">
        <f t="shared" si="7"/>
        <v>388.5</v>
      </c>
      <c r="S94" s="258">
        <f t="shared" si="12"/>
        <v>-746.2852542372882</v>
      </c>
      <c r="T94" s="253">
        <f t="shared" si="8"/>
        <v>4</v>
      </c>
      <c r="U94" s="253">
        <v>2</v>
      </c>
      <c r="V94" s="254">
        <f t="shared" si="9"/>
        <v>93.02</v>
      </c>
      <c r="W94" s="254">
        <f t="shared" si="10"/>
        <v>101.83</v>
      </c>
      <c r="X94" s="254">
        <f t="shared" si="11"/>
        <v>97.125</v>
      </c>
    </row>
    <row r="95" spans="1:24" ht="12.75">
      <c r="A95" s="256">
        <v>91</v>
      </c>
      <c r="B95" s="62">
        <v>97</v>
      </c>
      <c r="C95" s="199" t="s">
        <v>105</v>
      </c>
      <c r="D95" s="199" t="s">
        <v>178</v>
      </c>
      <c r="E95" s="259"/>
      <c r="F95" s="262">
        <v>35.08</v>
      </c>
      <c r="G95" s="259">
        <v>62.03</v>
      </c>
      <c r="H95" s="259">
        <v>43.77</v>
      </c>
      <c r="I95" s="259">
        <v>50.61</v>
      </c>
      <c r="J95" s="259">
        <v>52.02</v>
      </c>
      <c r="K95" s="259"/>
      <c r="L95" s="259"/>
      <c r="M95" s="259"/>
      <c r="N95" s="261">
        <v>23.66</v>
      </c>
      <c r="O95" s="259">
        <v>44.36</v>
      </c>
      <c r="P95" s="259">
        <v>31.07</v>
      </c>
      <c r="Q95" s="259">
        <v>28.61</v>
      </c>
      <c r="R95" s="272">
        <f t="shared" si="7"/>
        <v>371.21000000000004</v>
      </c>
      <c r="S95" s="258">
        <f t="shared" si="12"/>
        <v>-763.5752542372882</v>
      </c>
      <c r="T95" s="253">
        <f t="shared" si="8"/>
        <v>9</v>
      </c>
      <c r="U95" s="253"/>
      <c r="V95" s="254">
        <f t="shared" si="9"/>
        <v>23.66</v>
      </c>
      <c r="W95" s="254">
        <f t="shared" si="10"/>
        <v>62.03</v>
      </c>
      <c r="X95" s="254">
        <f t="shared" si="11"/>
        <v>41.24555555555556</v>
      </c>
    </row>
    <row r="96" spans="1:24" ht="12.75">
      <c r="A96" s="256">
        <v>92</v>
      </c>
      <c r="B96" s="62">
        <v>88</v>
      </c>
      <c r="C96" s="199" t="s">
        <v>186</v>
      </c>
      <c r="D96" s="199" t="s">
        <v>118</v>
      </c>
      <c r="E96" s="259">
        <v>104.0909090909091</v>
      </c>
      <c r="F96" s="262"/>
      <c r="G96" s="259">
        <v>120</v>
      </c>
      <c r="H96" s="259"/>
      <c r="I96" s="259"/>
      <c r="J96" s="259"/>
      <c r="K96" s="259"/>
      <c r="L96" s="259"/>
      <c r="M96" s="259"/>
      <c r="N96" s="261">
        <v>57.95</v>
      </c>
      <c r="O96" s="259"/>
      <c r="P96" s="259"/>
      <c r="Q96" s="259">
        <v>86.27</v>
      </c>
      <c r="R96" s="272">
        <f t="shared" si="7"/>
        <v>368.3109090909091</v>
      </c>
      <c r="S96" s="258">
        <f t="shared" si="12"/>
        <v>-766.4743451463792</v>
      </c>
      <c r="T96" s="253">
        <f t="shared" si="8"/>
        <v>4</v>
      </c>
      <c r="U96" s="253">
        <v>3</v>
      </c>
      <c r="V96" s="254">
        <f t="shared" si="9"/>
        <v>57.95</v>
      </c>
      <c r="W96" s="254">
        <f t="shared" si="10"/>
        <v>120</v>
      </c>
      <c r="X96" s="254">
        <f t="shared" si="11"/>
        <v>92.07772727272727</v>
      </c>
    </row>
    <row r="97" spans="1:24" ht="12.75">
      <c r="A97" s="256">
        <v>93</v>
      </c>
      <c r="B97" s="62">
        <v>96</v>
      </c>
      <c r="C97" s="199" t="s">
        <v>383</v>
      </c>
      <c r="D97" s="199" t="s">
        <v>17</v>
      </c>
      <c r="E97" s="259">
        <v>63.71077974526249</v>
      </c>
      <c r="F97" s="262"/>
      <c r="G97" s="259">
        <v>71.95</v>
      </c>
      <c r="H97" s="259">
        <v>60.63</v>
      </c>
      <c r="I97" s="259"/>
      <c r="J97" s="259">
        <v>61.58</v>
      </c>
      <c r="K97" s="259"/>
      <c r="L97" s="259"/>
      <c r="M97" s="259"/>
      <c r="N97" s="261">
        <v>34.87</v>
      </c>
      <c r="O97" s="259">
        <v>47.59</v>
      </c>
      <c r="P97" s="259">
        <v>27.8</v>
      </c>
      <c r="Q97" s="259"/>
      <c r="R97" s="272">
        <f t="shared" si="7"/>
        <v>368.1307797452625</v>
      </c>
      <c r="S97" s="258">
        <f t="shared" si="12"/>
        <v>-766.6544744920257</v>
      </c>
      <c r="T97" s="253">
        <f t="shared" si="8"/>
        <v>7</v>
      </c>
      <c r="U97" s="253"/>
      <c r="V97" s="254">
        <f t="shared" si="9"/>
        <v>27.8</v>
      </c>
      <c r="W97" s="254">
        <f t="shared" si="10"/>
        <v>71.95</v>
      </c>
      <c r="X97" s="254">
        <f t="shared" si="11"/>
        <v>52.590111392180354</v>
      </c>
    </row>
    <row r="98" spans="1:24" ht="12.75">
      <c r="A98" s="256">
        <v>94</v>
      </c>
      <c r="B98" s="62">
        <v>94</v>
      </c>
      <c r="C98" s="199" t="s">
        <v>21</v>
      </c>
      <c r="D98" s="199" t="s">
        <v>278</v>
      </c>
      <c r="E98" s="259"/>
      <c r="F98" s="262"/>
      <c r="G98" s="259">
        <v>88.9</v>
      </c>
      <c r="H98" s="259"/>
      <c r="I98" s="259"/>
      <c r="J98" s="259">
        <v>91.21</v>
      </c>
      <c r="K98" s="259"/>
      <c r="L98" s="259"/>
      <c r="M98" s="259">
        <v>111.76</v>
      </c>
      <c r="N98" s="261">
        <v>54.28</v>
      </c>
      <c r="O98" s="259"/>
      <c r="P98" s="259">
        <v>19.3</v>
      </c>
      <c r="Q98" s="259"/>
      <c r="R98" s="272">
        <f t="shared" si="7"/>
        <v>365.45</v>
      </c>
      <c r="S98" s="258">
        <f t="shared" si="12"/>
        <v>-769.3352542372882</v>
      </c>
      <c r="T98" s="253">
        <f t="shared" si="8"/>
        <v>5</v>
      </c>
      <c r="U98" s="253"/>
      <c r="V98" s="254">
        <f t="shared" si="9"/>
        <v>19.3</v>
      </c>
      <c r="W98" s="254">
        <f t="shared" si="10"/>
        <v>111.76</v>
      </c>
      <c r="X98" s="254">
        <f t="shared" si="11"/>
        <v>73.09</v>
      </c>
    </row>
    <row r="99" spans="1:24" ht="12.75">
      <c r="A99" s="256">
        <v>95</v>
      </c>
      <c r="B99" s="62">
        <v>89</v>
      </c>
      <c r="C99" s="199" t="s">
        <v>151</v>
      </c>
      <c r="D99" s="199" t="s">
        <v>12</v>
      </c>
      <c r="E99" s="259">
        <v>99.07506702412869</v>
      </c>
      <c r="F99" s="262">
        <v>79.47</v>
      </c>
      <c r="G99" s="259">
        <v>92.2</v>
      </c>
      <c r="H99" s="259"/>
      <c r="I99" s="259"/>
      <c r="J99" s="259"/>
      <c r="K99" s="259"/>
      <c r="L99" s="259"/>
      <c r="M99" s="259"/>
      <c r="N99" s="261"/>
      <c r="O99" s="259"/>
      <c r="P99" s="259"/>
      <c r="Q99" s="259">
        <v>90</v>
      </c>
      <c r="R99" s="272">
        <f t="shared" si="7"/>
        <v>360.7450670241287</v>
      </c>
      <c r="S99" s="258">
        <f t="shared" si="12"/>
        <v>-774.0401872131595</v>
      </c>
      <c r="T99" s="253">
        <f t="shared" si="8"/>
        <v>4</v>
      </c>
      <c r="U99" s="253">
        <v>2</v>
      </c>
      <c r="V99" s="254">
        <f t="shared" si="9"/>
        <v>79.47</v>
      </c>
      <c r="W99" s="254">
        <f t="shared" si="10"/>
        <v>99.07506702412869</v>
      </c>
      <c r="X99" s="254">
        <f t="shared" si="11"/>
        <v>90.18626675603217</v>
      </c>
    </row>
    <row r="100" spans="1:24" ht="12.75">
      <c r="A100" s="256">
        <v>96</v>
      </c>
      <c r="B100" s="62">
        <v>91</v>
      </c>
      <c r="C100" s="199" t="s">
        <v>216</v>
      </c>
      <c r="D100" s="199" t="s">
        <v>22</v>
      </c>
      <c r="E100" s="259"/>
      <c r="F100" s="262"/>
      <c r="G100" s="259">
        <v>99.24</v>
      </c>
      <c r="H100" s="259"/>
      <c r="I100" s="259"/>
      <c r="J100" s="259"/>
      <c r="K100" s="259"/>
      <c r="L100" s="259"/>
      <c r="M100" s="259">
        <v>120.7</v>
      </c>
      <c r="N100" s="261">
        <v>69.48</v>
      </c>
      <c r="O100" s="259">
        <v>63.83</v>
      </c>
      <c r="P100" s="259"/>
      <c r="Q100" s="259"/>
      <c r="R100" s="272">
        <f t="shared" si="7"/>
        <v>353.25</v>
      </c>
      <c r="S100" s="258">
        <f t="shared" si="12"/>
        <v>-781.5352542372882</v>
      </c>
      <c r="T100" s="253">
        <f t="shared" si="8"/>
        <v>4</v>
      </c>
      <c r="U100" s="253"/>
      <c r="V100" s="254">
        <f t="shared" si="9"/>
        <v>63.83</v>
      </c>
      <c r="W100" s="254">
        <f t="shared" si="10"/>
        <v>120.7</v>
      </c>
      <c r="X100" s="254">
        <f t="shared" si="11"/>
        <v>88.3125</v>
      </c>
    </row>
    <row r="101" spans="1:24" ht="12.75">
      <c r="A101" s="256">
        <v>97</v>
      </c>
      <c r="B101" s="62">
        <v>92</v>
      </c>
      <c r="C101" s="199" t="s">
        <v>69</v>
      </c>
      <c r="D101" s="199" t="s">
        <v>47</v>
      </c>
      <c r="E101" s="259">
        <v>93.20448877805487</v>
      </c>
      <c r="F101" s="262">
        <v>81.72</v>
      </c>
      <c r="G101" s="259"/>
      <c r="H101" s="259">
        <v>92.78</v>
      </c>
      <c r="I101" s="259"/>
      <c r="J101" s="259"/>
      <c r="K101" s="259"/>
      <c r="L101" s="259"/>
      <c r="M101" s="259"/>
      <c r="N101" s="261"/>
      <c r="O101" s="259"/>
      <c r="P101" s="259"/>
      <c r="Q101" s="259">
        <v>84.69</v>
      </c>
      <c r="R101" s="272">
        <f t="shared" si="7"/>
        <v>352.39448877805484</v>
      </c>
      <c r="S101" s="258">
        <f t="shared" si="12"/>
        <v>-782.3907654592333</v>
      </c>
      <c r="T101" s="253">
        <f t="shared" si="8"/>
        <v>4</v>
      </c>
      <c r="U101" s="253">
        <v>1</v>
      </c>
      <c r="V101" s="254">
        <f t="shared" si="9"/>
        <v>81.72</v>
      </c>
      <c r="W101" s="254">
        <f t="shared" si="10"/>
        <v>93.20448877805487</v>
      </c>
      <c r="X101" s="254">
        <f t="shared" si="11"/>
        <v>88.09862219451371</v>
      </c>
    </row>
    <row r="102" spans="1:24" ht="12.75">
      <c r="A102" s="256">
        <v>98</v>
      </c>
      <c r="B102" s="62">
        <v>93</v>
      </c>
      <c r="C102" s="199" t="s">
        <v>44</v>
      </c>
      <c r="D102" s="199" t="s">
        <v>22</v>
      </c>
      <c r="E102" s="259"/>
      <c r="F102" s="262"/>
      <c r="G102" s="259"/>
      <c r="H102" s="259"/>
      <c r="I102" s="259"/>
      <c r="J102" s="259"/>
      <c r="K102" s="259">
        <v>105.81</v>
      </c>
      <c r="L102" s="259">
        <v>122.99</v>
      </c>
      <c r="M102" s="259">
        <v>119.81</v>
      </c>
      <c r="N102" s="261"/>
      <c r="O102" s="259"/>
      <c r="P102" s="259"/>
      <c r="Q102" s="259"/>
      <c r="R102" s="272">
        <f t="shared" si="7"/>
        <v>348.61</v>
      </c>
      <c r="S102" s="258">
        <f t="shared" si="12"/>
        <v>-786.1752542372882</v>
      </c>
      <c r="T102" s="253">
        <f t="shared" si="8"/>
        <v>3</v>
      </c>
      <c r="U102" s="253">
        <v>2</v>
      </c>
      <c r="V102" s="254">
        <f t="shared" si="9"/>
        <v>105.81</v>
      </c>
      <c r="W102" s="254">
        <f t="shared" si="10"/>
        <v>122.99</v>
      </c>
      <c r="X102" s="254">
        <f t="shared" si="11"/>
        <v>116.20333333333333</v>
      </c>
    </row>
    <row r="103" spans="1:24" ht="12.75">
      <c r="A103" s="256">
        <v>99</v>
      </c>
      <c r="B103" s="62">
        <v>95</v>
      </c>
      <c r="C103" s="199" t="s">
        <v>297</v>
      </c>
      <c r="D103" s="199" t="s">
        <v>22</v>
      </c>
      <c r="E103" s="259">
        <v>91.3388510223953</v>
      </c>
      <c r="F103" s="262"/>
      <c r="G103" s="259">
        <v>99.43</v>
      </c>
      <c r="H103" s="259"/>
      <c r="I103" s="259"/>
      <c r="J103" s="259">
        <v>80.44</v>
      </c>
      <c r="K103" s="259"/>
      <c r="L103" s="259"/>
      <c r="M103" s="259"/>
      <c r="N103" s="261"/>
      <c r="O103" s="259"/>
      <c r="P103" s="259"/>
      <c r="Q103" s="259">
        <v>73.69</v>
      </c>
      <c r="R103" s="272">
        <f t="shared" si="7"/>
        <v>344.8988510223953</v>
      </c>
      <c r="S103" s="258">
        <f t="shared" si="12"/>
        <v>-789.8864032148929</v>
      </c>
      <c r="T103" s="253">
        <f t="shared" si="8"/>
        <v>4</v>
      </c>
      <c r="U103" s="253"/>
      <c r="V103" s="254">
        <f t="shared" si="9"/>
        <v>73.69</v>
      </c>
      <c r="W103" s="254">
        <f t="shared" si="10"/>
        <v>99.43</v>
      </c>
      <c r="X103" s="254">
        <f t="shared" si="11"/>
        <v>86.22471275559883</v>
      </c>
    </row>
    <row r="104" spans="1:24" ht="12.75">
      <c r="A104" s="256">
        <v>100</v>
      </c>
      <c r="B104" s="62">
        <v>98</v>
      </c>
      <c r="C104" s="199" t="s">
        <v>447</v>
      </c>
      <c r="D104" s="199" t="s">
        <v>16</v>
      </c>
      <c r="E104" s="259"/>
      <c r="F104" s="262"/>
      <c r="G104" s="259">
        <v>94.72</v>
      </c>
      <c r="H104" s="259"/>
      <c r="I104" s="259"/>
      <c r="J104" s="259"/>
      <c r="K104" s="259"/>
      <c r="L104" s="259"/>
      <c r="M104" s="259">
        <v>117.4</v>
      </c>
      <c r="N104" s="261">
        <v>63.23</v>
      </c>
      <c r="O104" s="259">
        <v>62.22</v>
      </c>
      <c r="P104" s="259"/>
      <c r="Q104" s="259"/>
      <c r="R104" s="272">
        <f t="shared" si="7"/>
        <v>337.57000000000005</v>
      </c>
      <c r="S104" s="258">
        <f t="shared" si="12"/>
        <v>-797.2152542372881</v>
      </c>
      <c r="T104" s="253">
        <f t="shared" si="8"/>
        <v>4</v>
      </c>
      <c r="U104" s="253"/>
      <c r="V104" s="254">
        <f t="shared" si="9"/>
        <v>62.22</v>
      </c>
      <c r="W104" s="254">
        <f t="shared" si="10"/>
        <v>117.4</v>
      </c>
      <c r="X104" s="254">
        <f t="shared" si="11"/>
        <v>84.39250000000001</v>
      </c>
    </row>
    <row r="105" spans="1:24" ht="12.75">
      <c r="A105" s="256">
        <v>101</v>
      </c>
      <c r="B105" s="62">
        <v>105</v>
      </c>
      <c r="C105" s="196" t="s">
        <v>163</v>
      </c>
      <c r="D105" s="196" t="s">
        <v>92</v>
      </c>
      <c r="E105" s="259"/>
      <c r="F105" s="262">
        <v>70.06</v>
      </c>
      <c r="G105" s="259"/>
      <c r="H105" s="259"/>
      <c r="I105" s="259">
        <v>80.96</v>
      </c>
      <c r="J105" s="259"/>
      <c r="K105" s="259"/>
      <c r="L105" s="259"/>
      <c r="M105" s="259"/>
      <c r="N105" s="261">
        <v>66.37</v>
      </c>
      <c r="O105" s="259">
        <v>47.72</v>
      </c>
      <c r="P105" s="259">
        <v>21.92</v>
      </c>
      <c r="Q105" s="259">
        <v>46.8</v>
      </c>
      <c r="R105" s="272">
        <f t="shared" si="7"/>
        <v>333.83000000000004</v>
      </c>
      <c r="S105" s="258">
        <f t="shared" si="12"/>
        <v>-800.9552542372882</v>
      </c>
      <c r="T105" s="253">
        <f t="shared" si="8"/>
        <v>6</v>
      </c>
      <c r="U105" s="253">
        <v>1</v>
      </c>
      <c r="V105" s="254">
        <f t="shared" si="9"/>
        <v>21.92</v>
      </c>
      <c r="W105" s="254">
        <f t="shared" si="10"/>
        <v>80.96</v>
      </c>
      <c r="X105" s="254">
        <f t="shared" si="11"/>
        <v>55.63833333333334</v>
      </c>
    </row>
    <row r="106" spans="1:24" ht="12.75">
      <c r="A106" s="256">
        <v>102</v>
      </c>
      <c r="B106" s="62">
        <v>114</v>
      </c>
      <c r="C106" s="196" t="s">
        <v>181</v>
      </c>
      <c r="D106" s="196" t="s">
        <v>182</v>
      </c>
      <c r="E106" s="259"/>
      <c r="F106" s="262">
        <v>74.09</v>
      </c>
      <c r="G106" s="259"/>
      <c r="H106" s="259">
        <v>60.08</v>
      </c>
      <c r="I106" s="259">
        <v>68.93</v>
      </c>
      <c r="J106" s="259"/>
      <c r="K106" s="259"/>
      <c r="L106" s="259"/>
      <c r="M106" s="259"/>
      <c r="N106" s="261">
        <v>56.78</v>
      </c>
      <c r="O106" s="259"/>
      <c r="P106" s="259">
        <v>72.9</v>
      </c>
      <c r="Q106" s="259"/>
      <c r="R106" s="272">
        <f t="shared" si="7"/>
        <v>332.78</v>
      </c>
      <c r="S106" s="258">
        <f t="shared" si="12"/>
        <v>-802.0052542372882</v>
      </c>
      <c r="T106" s="253">
        <f t="shared" si="8"/>
        <v>5</v>
      </c>
      <c r="U106" s="253">
        <v>2</v>
      </c>
      <c r="V106" s="254">
        <f t="shared" si="9"/>
        <v>56.78</v>
      </c>
      <c r="W106" s="254">
        <f t="shared" si="10"/>
        <v>74.09</v>
      </c>
      <c r="X106" s="254">
        <f t="shared" si="11"/>
        <v>66.556</v>
      </c>
    </row>
    <row r="107" spans="1:24" ht="12.75">
      <c r="A107" s="256">
        <v>103</v>
      </c>
      <c r="B107" s="62">
        <v>100</v>
      </c>
      <c r="C107" s="199" t="s">
        <v>363</v>
      </c>
      <c r="D107" s="199" t="s">
        <v>22</v>
      </c>
      <c r="E107" s="259">
        <v>93.59649122807016</v>
      </c>
      <c r="F107" s="262"/>
      <c r="G107" s="259">
        <v>89.82</v>
      </c>
      <c r="H107" s="259"/>
      <c r="I107" s="259">
        <v>57.15</v>
      </c>
      <c r="J107" s="259"/>
      <c r="K107" s="259"/>
      <c r="L107" s="259"/>
      <c r="M107" s="259"/>
      <c r="N107" s="261"/>
      <c r="O107" s="259"/>
      <c r="P107" s="259"/>
      <c r="Q107" s="259">
        <v>92.18</v>
      </c>
      <c r="R107" s="272">
        <f t="shared" si="7"/>
        <v>332.74649122807017</v>
      </c>
      <c r="S107" s="258">
        <f t="shared" si="12"/>
        <v>-802.038763009218</v>
      </c>
      <c r="T107" s="253">
        <f t="shared" si="8"/>
        <v>4</v>
      </c>
      <c r="U107" s="253">
        <v>2</v>
      </c>
      <c r="V107" s="254">
        <f t="shared" si="9"/>
        <v>57.15</v>
      </c>
      <c r="W107" s="254">
        <f t="shared" si="10"/>
        <v>93.59649122807016</v>
      </c>
      <c r="X107" s="254">
        <f t="shared" si="11"/>
        <v>83.18662280701754</v>
      </c>
    </row>
    <row r="108" spans="1:24" ht="12.75">
      <c r="A108" s="256">
        <v>104</v>
      </c>
      <c r="B108" s="62">
        <v>124</v>
      </c>
      <c r="C108" s="199" t="s">
        <v>46</v>
      </c>
      <c r="D108" s="199" t="s">
        <v>91</v>
      </c>
      <c r="E108" s="259"/>
      <c r="F108" s="262">
        <v>72.3</v>
      </c>
      <c r="G108" s="259"/>
      <c r="H108" s="259"/>
      <c r="I108" s="259"/>
      <c r="J108" s="259">
        <v>61.45</v>
      </c>
      <c r="K108" s="259"/>
      <c r="L108" s="259"/>
      <c r="M108" s="259"/>
      <c r="N108" s="261">
        <v>48.96</v>
      </c>
      <c r="O108" s="259">
        <v>48.21</v>
      </c>
      <c r="P108" s="259">
        <v>97.08</v>
      </c>
      <c r="Q108" s="259"/>
      <c r="R108" s="272">
        <f t="shared" si="7"/>
        <v>328</v>
      </c>
      <c r="S108" s="258">
        <f t="shared" si="12"/>
        <v>-806.7852542372882</v>
      </c>
      <c r="T108" s="253">
        <f t="shared" si="8"/>
        <v>5</v>
      </c>
      <c r="U108" s="253">
        <v>1</v>
      </c>
      <c r="V108" s="254">
        <f t="shared" si="9"/>
        <v>48.21</v>
      </c>
      <c r="W108" s="254">
        <f t="shared" si="10"/>
        <v>97.08</v>
      </c>
      <c r="X108" s="254">
        <f t="shared" si="11"/>
        <v>65.6</v>
      </c>
    </row>
    <row r="109" spans="1:24" ht="12.75">
      <c r="A109" s="256">
        <v>105</v>
      </c>
      <c r="B109" s="62">
        <v>102</v>
      </c>
      <c r="C109" s="199" t="s">
        <v>195</v>
      </c>
      <c r="D109" s="199" t="s">
        <v>19</v>
      </c>
      <c r="E109" s="259"/>
      <c r="F109" s="262"/>
      <c r="G109" s="259">
        <v>106.96</v>
      </c>
      <c r="H109" s="259"/>
      <c r="I109" s="259"/>
      <c r="J109" s="259"/>
      <c r="K109" s="259"/>
      <c r="L109" s="259"/>
      <c r="M109" s="259">
        <v>124.09</v>
      </c>
      <c r="N109" s="261"/>
      <c r="O109" s="259"/>
      <c r="P109" s="259"/>
      <c r="Q109" s="259">
        <v>90</v>
      </c>
      <c r="R109" s="272">
        <f t="shared" si="7"/>
        <v>321.05</v>
      </c>
      <c r="S109" s="258">
        <f t="shared" si="12"/>
        <v>-813.7352542372882</v>
      </c>
      <c r="T109" s="253">
        <f t="shared" si="8"/>
        <v>3</v>
      </c>
      <c r="U109" s="253">
        <v>3</v>
      </c>
      <c r="V109" s="254">
        <f t="shared" si="9"/>
        <v>90</v>
      </c>
      <c r="W109" s="254">
        <f t="shared" si="10"/>
        <v>124.09</v>
      </c>
      <c r="X109" s="254">
        <f t="shared" si="11"/>
        <v>107.01666666666667</v>
      </c>
    </row>
    <row r="110" spans="1:24" ht="12.75">
      <c r="A110" s="256">
        <v>106</v>
      </c>
      <c r="B110" s="62">
        <v>103</v>
      </c>
      <c r="C110" s="199" t="s">
        <v>442</v>
      </c>
      <c r="D110" s="199" t="s">
        <v>17</v>
      </c>
      <c r="E110" s="259"/>
      <c r="F110" s="262"/>
      <c r="G110" s="259">
        <v>103.89</v>
      </c>
      <c r="H110" s="259"/>
      <c r="I110" s="259"/>
      <c r="J110" s="259">
        <v>100.65</v>
      </c>
      <c r="K110" s="259">
        <v>114.88</v>
      </c>
      <c r="L110" s="259"/>
      <c r="M110" s="259"/>
      <c r="N110" s="261"/>
      <c r="O110" s="259"/>
      <c r="P110" s="259"/>
      <c r="Q110" s="259"/>
      <c r="R110" s="272">
        <f t="shared" si="7"/>
        <v>319.42</v>
      </c>
      <c r="S110" s="258">
        <f t="shared" si="12"/>
        <v>-815.3652542372881</v>
      </c>
      <c r="T110" s="253">
        <f t="shared" si="8"/>
        <v>3</v>
      </c>
      <c r="U110" s="253">
        <v>2</v>
      </c>
      <c r="V110" s="254">
        <f t="shared" si="9"/>
        <v>100.65</v>
      </c>
      <c r="W110" s="254">
        <f t="shared" si="10"/>
        <v>114.88</v>
      </c>
      <c r="X110" s="254">
        <f t="shared" si="11"/>
        <v>106.47333333333334</v>
      </c>
    </row>
    <row r="111" spans="1:24" ht="12.75">
      <c r="A111" s="256">
        <v>107</v>
      </c>
      <c r="B111" s="62">
        <v>104</v>
      </c>
      <c r="C111" s="199" t="s">
        <v>224</v>
      </c>
      <c r="D111" s="199" t="s">
        <v>16</v>
      </c>
      <c r="E111" s="259">
        <v>73.07407407407408</v>
      </c>
      <c r="F111" s="262"/>
      <c r="G111" s="259"/>
      <c r="H111" s="259">
        <v>66.92</v>
      </c>
      <c r="I111" s="259"/>
      <c r="J111" s="259">
        <v>78.35</v>
      </c>
      <c r="K111" s="259"/>
      <c r="L111" s="259"/>
      <c r="M111" s="259">
        <v>93.95</v>
      </c>
      <c r="N111" s="261"/>
      <c r="O111" s="259"/>
      <c r="P111" s="259"/>
      <c r="Q111" s="259"/>
      <c r="R111" s="272">
        <f t="shared" si="7"/>
        <v>312.2940740740741</v>
      </c>
      <c r="S111" s="258">
        <f t="shared" si="12"/>
        <v>-822.491180163214</v>
      </c>
      <c r="T111" s="253">
        <f t="shared" si="8"/>
        <v>4</v>
      </c>
      <c r="U111" s="253"/>
      <c r="V111" s="254">
        <f t="shared" si="9"/>
        <v>66.92</v>
      </c>
      <c r="W111" s="254">
        <f t="shared" si="10"/>
        <v>93.95</v>
      </c>
      <c r="X111" s="254">
        <f t="shared" si="11"/>
        <v>78.07351851851853</v>
      </c>
    </row>
    <row r="112" spans="1:24" ht="12.75">
      <c r="A112" s="256">
        <v>108</v>
      </c>
      <c r="B112" s="62">
        <v>106</v>
      </c>
      <c r="C112" s="199" t="s">
        <v>167</v>
      </c>
      <c r="D112" s="199" t="s">
        <v>19</v>
      </c>
      <c r="E112" s="259">
        <v>82.498923805424</v>
      </c>
      <c r="F112" s="262"/>
      <c r="G112" s="259"/>
      <c r="H112" s="259"/>
      <c r="I112" s="259"/>
      <c r="J112" s="259">
        <v>102.32</v>
      </c>
      <c r="K112" s="259"/>
      <c r="L112" s="259"/>
      <c r="M112" s="259">
        <v>120.57</v>
      </c>
      <c r="N112" s="261"/>
      <c r="O112" s="259"/>
      <c r="P112" s="259"/>
      <c r="Q112" s="259"/>
      <c r="R112" s="272">
        <f t="shared" si="7"/>
        <v>305.388923805424</v>
      </c>
      <c r="S112" s="258">
        <f t="shared" si="12"/>
        <v>-829.3963304318643</v>
      </c>
      <c r="T112" s="253">
        <f t="shared" si="8"/>
        <v>3</v>
      </c>
      <c r="U112" s="253">
        <v>1</v>
      </c>
      <c r="V112" s="254">
        <f t="shared" si="9"/>
        <v>82.498923805424</v>
      </c>
      <c r="W112" s="254">
        <f t="shared" si="10"/>
        <v>120.57</v>
      </c>
      <c r="X112" s="254">
        <f t="shared" si="11"/>
        <v>101.79630793514133</v>
      </c>
    </row>
    <row r="113" spans="1:24" ht="12.75">
      <c r="A113" s="256">
        <v>109</v>
      </c>
      <c r="B113" s="62">
        <v>107</v>
      </c>
      <c r="C113" s="199" t="s">
        <v>139</v>
      </c>
      <c r="D113" s="199" t="s">
        <v>12</v>
      </c>
      <c r="E113" s="259"/>
      <c r="F113" s="262"/>
      <c r="G113" s="259"/>
      <c r="H113" s="259"/>
      <c r="I113" s="259"/>
      <c r="J113" s="259"/>
      <c r="K113" s="259">
        <v>100.29</v>
      </c>
      <c r="L113" s="259">
        <v>112.77</v>
      </c>
      <c r="M113" s="259"/>
      <c r="N113" s="261"/>
      <c r="O113" s="259">
        <v>90.86</v>
      </c>
      <c r="P113" s="259"/>
      <c r="Q113" s="259"/>
      <c r="R113" s="272">
        <f aca="true" t="shared" si="13" ref="R113:R176">E113+F113+G113+H113+I113+J113+K113+L113+M113+N113+O113+P113+Q113</f>
        <v>303.92</v>
      </c>
      <c r="S113" s="258">
        <f t="shared" si="12"/>
        <v>-830.8652542372881</v>
      </c>
      <c r="T113" s="253">
        <f t="shared" si="8"/>
        <v>3</v>
      </c>
      <c r="U113" s="253">
        <v>2</v>
      </c>
      <c r="V113" s="254">
        <f t="shared" si="9"/>
        <v>90.86</v>
      </c>
      <c r="W113" s="254">
        <f t="shared" si="10"/>
        <v>112.77</v>
      </c>
      <c r="X113" s="254">
        <f t="shared" si="11"/>
        <v>101.30666666666667</v>
      </c>
    </row>
    <row r="114" spans="1:24" ht="12.75">
      <c r="A114" s="256">
        <v>110</v>
      </c>
      <c r="B114" s="62">
        <v>108</v>
      </c>
      <c r="C114" s="199" t="s">
        <v>368</v>
      </c>
      <c r="D114" s="199" t="s">
        <v>53</v>
      </c>
      <c r="E114" s="259">
        <v>80.33333333333333</v>
      </c>
      <c r="F114" s="262">
        <v>53.02</v>
      </c>
      <c r="G114" s="259">
        <v>84.79</v>
      </c>
      <c r="H114" s="259"/>
      <c r="I114" s="259"/>
      <c r="J114" s="259">
        <v>83.42</v>
      </c>
      <c r="K114" s="259"/>
      <c r="L114" s="259"/>
      <c r="M114" s="259"/>
      <c r="N114" s="261"/>
      <c r="O114" s="259"/>
      <c r="P114" s="259"/>
      <c r="Q114" s="259"/>
      <c r="R114" s="272">
        <f t="shared" si="13"/>
        <v>301.56333333333333</v>
      </c>
      <c r="S114" s="258">
        <f t="shared" si="12"/>
        <v>-833.2219209039549</v>
      </c>
      <c r="T114" s="253">
        <f t="shared" si="8"/>
        <v>4</v>
      </c>
      <c r="U114" s="253"/>
      <c r="V114" s="254">
        <f t="shared" si="9"/>
        <v>53.02</v>
      </c>
      <c r="W114" s="254">
        <f t="shared" si="10"/>
        <v>84.79</v>
      </c>
      <c r="X114" s="254">
        <f t="shared" si="11"/>
        <v>75.39083333333333</v>
      </c>
    </row>
    <row r="115" spans="1:24" ht="12.75">
      <c r="A115" s="256">
        <v>111</v>
      </c>
      <c r="B115" s="62">
        <v>109</v>
      </c>
      <c r="C115" s="199" t="s">
        <v>212</v>
      </c>
      <c r="D115" s="199" t="s">
        <v>10</v>
      </c>
      <c r="E115" s="259">
        <v>115</v>
      </c>
      <c r="F115" s="262"/>
      <c r="G115" s="259"/>
      <c r="H115" s="259"/>
      <c r="I115" s="259"/>
      <c r="J115" s="259"/>
      <c r="K115" s="259"/>
      <c r="L115" s="259"/>
      <c r="M115" s="259">
        <v>118.47</v>
      </c>
      <c r="N115" s="261">
        <v>64.36</v>
      </c>
      <c r="O115" s="259"/>
      <c r="P115" s="259"/>
      <c r="Q115" s="259"/>
      <c r="R115" s="272">
        <f t="shared" si="13"/>
        <v>297.83</v>
      </c>
      <c r="S115" s="258">
        <f t="shared" si="12"/>
        <v>-836.9552542372883</v>
      </c>
      <c r="T115" s="253">
        <f t="shared" si="8"/>
        <v>3</v>
      </c>
      <c r="U115" s="253">
        <v>1</v>
      </c>
      <c r="V115" s="254">
        <f t="shared" si="9"/>
        <v>64.36</v>
      </c>
      <c r="W115" s="254">
        <f t="shared" si="10"/>
        <v>118.47</v>
      </c>
      <c r="X115" s="254">
        <f t="shared" si="11"/>
        <v>99.27666666666666</v>
      </c>
    </row>
    <row r="116" spans="1:24" ht="12.75">
      <c r="A116" s="256">
        <v>112</v>
      </c>
      <c r="B116" s="62">
        <v>145</v>
      </c>
      <c r="C116" s="199" t="s">
        <v>72</v>
      </c>
      <c r="D116" s="199" t="s">
        <v>25</v>
      </c>
      <c r="E116" s="259"/>
      <c r="F116" s="262">
        <v>56.61</v>
      </c>
      <c r="G116" s="259"/>
      <c r="H116" s="259"/>
      <c r="I116" s="259">
        <v>68.4</v>
      </c>
      <c r="J116" s="259"/>
      <c r="K116" s="259"/>
      <c r="L116" s="259"/>
      <c r="M116" s="259"/>
      <c r="N116" s="261"/>
      <c r="O116" s="259">
        <v>69.96</v>
      </c>
      <c r="P116" s="259">
        <v>97.73</v>
      </c>
      <c r="Q116" s="259"/>
      <c r="R116" s="272">
        <f t="shared" si="13"/>
        <v>292.7</v>
      </c>
      <c r="S116" s="258">
        <f t="shared" si="12"/>
        <v>-842.0852542372882</v>
      </c>
      <c r="T116" s="253">
        <f t="shared" si="8"/>
        <v>4</v>
      </c>
      <c r="U116" s="253">
        <v>1</v>
      </c>
      <c r="V116" s="254">
        <f t="shared" si="9"/>
        <v>56.61</v>
      </c>
      <c r="W116" s="254">
        <f t="shared" si="10"/>
        <v>97.73</v>
      </c>
      <c r="X116" s="254">
        <f t="shared" si="11"/>
        <v>73.175</v>
      </c>
    </row>
    <row r="117" spans="1:24" ht="12.75">
      <c r="A117" s="256">
        <v>113</v>
      </c>
      <c r="B117" s="62">
        <v>110</v>
      </c>
      <c r="C117" s="199" t="s">
        <v>294</v>
      </c>
      <c r="D117" s="199" t="s">
        <v>295</v>
      </c>
      <c r="E117" s="259"/>
      <c r="F117" s="262"/>
      <c r="G117" s="259">
        <v>95.16</v>
      </c>
      <c r="H117" s="259"/>
      <c r="I117" s="259"/>
      <c r="J117" s="259">
        <v>88.18</v>
      </c>
      <c r="K117" s="259"/>
      <c r="L117" s="259">
        <v>108.68</v>
      </c>
      <c r="M117" s="259"/>
      <c r="N117" s="261"/>
      <c r="O117" s="259"/>
      <c r="P117" s="259"/>
      <c r="Q117" s="259"/>
      <c r="R117" s="272">
        <f t="shared" si="13"/>
        <v>292.02</v>
      </c>
      <c r="S117" s="258">
        <f t="shared" si="12"/>
        <v>-842.7652542372882</v>
      </c>
      <c r="T117" s="253">
        <f t="shared" si="8"/>
        <v>3</v>
      </c>
      <c r="U117" s="253"/>
      <c r="V117" s="254">
        <f t="shared" si="9"/>
        <v>88.18</v>
      </c>
      <c r="W117" s="254">
        <f t="shared" si="10"/>
        <v>108.68</v>
      </c>
      <c r="X117" s="254">
        <f t="shared" si="11"/>
        <v>97.33999999999999</v>
      </c>
    </row>
    <row r="118" spans="1:24" ht="12.75">
      <c r="A118" s="256">
        <v>114</v>
      </c>
      <c r="B118" s="62">
        <v>111</v>
      </c>
      <c r="C118" s="196" t="s">
        <v>372</v>
      </c>
      <c r="D118" s="196" t="s">
        <v>373</v>
      </c>
      <c r="E118" s="259">
        <v>76.10678098207326</v>
      </c>
      <c r="F118" s="262"/>
      <c r="G118" s="259"/>
      <c r="H118" s="259"/>
      <c r="I118" s="259"/>
      <c r="J118" s="259"/>
      <c r="K118" s="259"/>
      <c r="L118" s="259">
        <v>101.08</v>
      </c>
      <c r="M118" s="259">
        <v>96.7</v>
      </c>
      <c r="N118" s="261"/>
      <c r="O118" s="259"/>
      <c r="P118" s="259"/>
      <c r="Q118" s="259"/>
      <c r="R118" s="272">
        <f t="shared" si="13"/>
        <v>273.8867809820733</v>
      </c>
      <c r="S118" s="258">
        <f t="shared" si="12"/>
        <v>-860.8984732552149</v>
      </c>
      <c r="T118" s="253">
        <f t="shared" si="8"/>
        <v>3</v>
      </c>
      <c r="U118" s="253"/>
      <c r="V118" s="254">
        <f t="shared" si="9"/>
        <v>76.10678098207326</v>
      </c>
      <c r="W118" s="254">
        <f t="shared" si="10"/>
        <v>101.08</v>
      </c>
      <c r="X118" s="254">
        <f t="shared" si="11"/>
        <v>91.2955936606911</v>
      </c>
    </row>
    <row r="119" spans="1:24" ht="12.75">
      <c r="A119" s="256">
        <v>115</v>
      </c>
      <c r="B119" s="62">
        <v>112</v>
      </c>
      <c r="C119" s="199" t="s">
        <v>111</v>
      </c>
      <c r="D119" s="199" t="s">
        <v>42</v>
      </c>
      <c r="E119" s="259"/>
      <c r="F119" s="262"/>
      <c r="G119" s="259"/>
      <c r="H119" s="259">
        <v>76.41</v>
      </c>
      <c r="I119" s="259"/>
      <c r="J119" s="259"/>
      <c r="K119" s="259"/>
      <c r="L119" s="259"/>
      <c r="M119" s="259">
        <v>102.18</v>
      </c>
      <c r="N119" s="261"/>
      <c r="O119" s="259">
        <v>85.58</v>
      </c>
      <c r="P119" s="259"/>
      <c r="Q119" s="259"/>
      <c r="R119" s="272">
        <f t="shared" si="13"/>
        <v>264.17</v>
      </c>
      <c r="S119" s="258">
        <f t="shared" si="12"/>
        <v>-870.6152542372881</v>
      </c>
      <c r="T119" s="253">
        <f t="shared" si="8"/>
        <v>3</v>
      </c>
      <c r="U119" s="253">
        <v>1</v>
      </c>
      <c r="V119" s="254">
        <f t="shared" si="9"/>
        <v>76.41</v>
      </c>
      <c r="W119" s="254">
        <f t="shared" si="10"/>
        <v>102.18</v>
      </c>
      <c r="X119" s="254">
        <f t="shared" si="11"/>
        <v>88.05666666666667</v>
      </c>
    </row>
    <row r="120" spans="1:24" ht="12.75">
      <c r="A120" s="256">
        <v>116</v>
      </c>
      <c r="B120" s="62">
        <v>113</v>
      </c>
      <c r="C120" s="199" t="s">
        <v>43</v>
      </c>
      <c r="D120" s="199" t="s">
        <v>10</v>
      </c>
      <c r="E120" s="259"/>
      <c r="F120" s="262"/>
      <c r="G120" s="259"/>
      <c r="H120" s="259"/>
      <c r="I120" s="259"/>
      <c r="J120" s="259">
        <v>92.8</v>
      </c>
      <c r="K120" s="259"/>
      <c r="L120" s="259"/>
      <c r="M120" s="259">
        <v>117.36</v>
      </c>
      <c r="N120" s="261"/>
      <c r="O120" s="259"/>
      <c r="P120" s="259"/>
      <c r="Q120" s="259">
        <v>53.57</v>
      </c>
      <c r="R120" s="272">
        <f t="shared" si="13"/>
        <v>263.73</v>
      </c>
      <c r="S120" s="258">
        <f t="shared" si="12"/>
        <v>-871.0552542372882</v>
      </c>
      <c r="T120" s="253">
        <f t="shared" si="8"/>
        <v>3</v>
      </c>
      <c r="U120" s="253"/>
      <c r="V120" s="254">
        <f t="shared" si="9"/>
        <v>53.57</v>
      </c>
      <c r="W120" s="254">
        <f t="shared" si="10"/>
        <v>117.36</v>
      </c>
      <c r="X120" s="254">
        <f t="shared" si="11"/>
        <v>87.91000000000001</v>
      </c>
    </row>
    <row r="121" spans="1:24" ht="12.75">
      <c r="A121" s="256">
        <v>117</v>
      </c>
      <c r="B121" s="62">
        <v>135</v>
      </c>
      <c r="C121" s="199" t="s">
        <v>177</v>
      </c>
      <c r="D121" s="199" t="s">
        <v>10</v>
      </c>
      <c r="E121" s="259"/>
      <c r="F121" s="262">
        <v>72.3</v>
      </c>
      <c r="G121" s="259"/>
      <c r="H121" s="259"/>
      <c r="I121" s="259"/>
      <c r="J121" s="259"/>
      <c r="K121" s="259"/>
      <c r="L121" s="259"/>
      <c r="M121" s="259"/>
      <c r="N121" s="261">
        <v>103</v>
      </c>
      <c r="O121" s="259">
        <v>41.11</v>
      </c>
      <c r="P121" s="259">
        <v>43.48</v>
      </c>
      <c r="Q121" s="259"/>
      <c r="R121" s="272">
        <f t="shared" si="13"/>
        <v>259.89000000000004</v>
      </c>
      <c r="S121" s="258">
        <f t="shared" si="12"/>
        <v>-874.8952542372881</v>
      </c>
      <c r="T121" s="253">
        <f t="shared" si="8"/>
        <v>4</v>
      </c>
      <c r="U121" s="253">
        <v>1</v>
      </c>
      <c r="V121" s="254">
        <f t="shared" si="9"/>
        <v>41.11</v>
      </c>
      <c r="W121" s="254">
        <f t="shared" si="10"/>
        <v>103</v>
      </c>
      <c r="X121" s="254">
        <f t="shared" si="11"/>
        <v>64.97250000000001</v>
      </c>
    </row>
    <row r="122" spans="1:24" ht="12.75">
      <c r="A122" s="256">
        <v>118</v>
      </c>
      <c r="B122" s="62">
        <v>115</v>
      </c>
      <c r="C122" s="199" t="s">
        <v>438</v>
      </c>
      <c r="D122" s="199" t="s">
        <v>18</v>
      </c>
      <c r="E122" s="259"/>
      <c r="F122" s="262"/>
      <c r="G122" s="259">
        <v>116.4</v>
      </c>
      <c r="H122" s="259"/>
      <c r="I122" s="259"/>
      <c r="J122" s="259"/>
      <c r="K122" s="259"/>
      <c r="L122" s="259">
        <v>133</v>
      </c>
      <c r="M122" s="259"/>
      <c r="N122" s="261"/>
      <c r="O122" s="259"/>
      <c r="P122" s="259"/>
      <c r="Q122" s="259"/>
      <c r="R122" s="272">
        <f t="shared" si="13"/>
        <v>249.4</v>
      </c>
      <c r="S122" s="258">
        <f t="shared" si="12"/>
        <v>-885.3852542372882</v>
      </c>
      <c r="T122" s="253">
        <f t="shared" si="8"/>
        <v>2</v>
      </c>
      <c r="U122" s="253">
        <v>2</v>
      </c>
      <c r="V122" s="254">
        <f t="shared" si="9"/>
        <v>116.4</v>
      </c>
      <c r="W122" s="254">
        <f t="shared" si="10"/>
        <v>133</v>
      </c>
      <c r="X122" s="254">
        <f t="shared" si="11"/>
        <v>124.7</v>
      </c>
    </row>
    <row r="123" spans="1:24" ht="12.75">
      <c r="A123" s="256">
        <v>119</v>
      </c>
      <c r="B123" s="62">
        <v>116</v>
      </c>
      <c r="C123" s="199" t="s">
        <v>394</v>
      </c>
      <c r="D123" s="199" t="s">
        <v>37</v>
      </c>
      <c r="E123" s="259"/>
      <c r="F123" s="262"/>
      <c r="G123" s="259">
        <v>92.42</v>
      </c>
      <c r="H123" s="259"/>
      <c r="I123" s="259"/>
      <c r="J123" s="259"/>
      <c r="K123" s="259"/>
      <c r="L123" s="259">
        <v>100.91</v>
      </c>
      <c r="M123" s="259"/>
      <c r="N123" s="261"/>
      <c r="O123" s="259"/>
      <c r="P123" s="259"/>
      <c r="Q123" s="259">
        <v>53.57</v>
      </c>
      <c r="R123" s="272">
        <f t="shared" si="13"/>
        <v>246.89999999999998</v>
      </c>
      <c r="S123" s="258">
        <f t="shared" si="12"/>
        <v>-887.8852542372882</v>
      </c>
      <c r="T123" s="253">
        <f t="shared" si="8"/>
        <v>3</v>
      </c>
      <c r="U123" s="253"/>
      <c r="V123" s="254">
        <f t="shared" si="9"/>
        <v>53.57</v>
      </c>
      <c r="W123" s="254">
        <f t="shared" si="10"/>
        <v>100.91</v>
      </c>
      <c r="X123" s="254">
        <f t="shared" si="11"/>
        <v>82.3</v>
      </c>
    </row>
    <row r="124" spans="1:24" ht="12.75">
      <c r="A124" s="256">
        <v>120</v>
      </c>
      <c r="B124" s="62">
        <v>117</v>
      </c>
      <c r="C124" s="199" t="s">
        <v>443</v>
      </c>
      <c r="D124" s="199" t="s">
        <v>10</v>
      </c>
      <c r="E124" s="259"/>
      <c r="F124" s="262"/>
      <c r="G124" s="259">
        <v>98.78</v>
      </c>
      <c r="H124" s="259"/>
      <c r="I124" s="259">
        <v>93.6</v>
      </c>
      <c r="J124" s="259"/>
      <c r="K124" s="259"/>
      <c r="L124" s="259"/>
      <c r="M124" s="259"/>
      <c r="N124" s="261">
        <v>52.79</v>
      </c>
      <c r="O124" s="259"/>
      <c r="P124" s="259"/>
      <c r="Q124" s="259"/>
      <c r="R124" s="272">
        <f t="shared" si="13"/>
        <v>245.17</v>
      </c>
      <c r="S124" s="258">
        <f t="shared" si="12"/>
        <v>-889.6152542372882</v>
      </c>
      <c r="T124" s="253">
        <f t="shared" si="8"/>
        <v>3</v>
      </c>
      <c r="U124" s="253"/>
      <c r="V124" s="254">
        <f t="shared" si="9"/>
        <v>52.79</v>
      </c>
      <c r="W124" s="254">
        <f t="shared" si="10"/>
        <v>98.78</v>
      </c>
      <c r="X124" s="254">
        <f t="shared" si="11"/>
        <v>81.72333333333333</v>
      </c>
    </row>
    <row r="125" spans="1:24" ht="12.75">
      <c r="A125" s="256">
        <v>121</v>
      </c>
      <c r="B125" s="62">
        <v>118</v>
      </c>
      <c r="C125" s="199" t="s">
        <v>44</v>
      </c>
      <c r="D125" s="199" t="s">
        <v>30</v>
      </c>
      <c r="E125" s="259"/>
      <c r="F125" s="262"/>
      <c r="G125" s="259"/>
      <c r="H125" s="259"/>
      <c r="I125" s="259"/>
      <c r="J125" s="259"/>
      <c r="K125" s="259">
        <v>120</v>
      </c>
      <c r="L125" s="259">
        <v>123.62</v>
      </c>
      <c r="M125" s="259"/>
      <c r="N125" s="261"/>
      <c r="O125" s="259"/>
      <c r="P125" s="259"/>
      <c r="Q125" s="259"/>
      <c r="R125" s="272">
        <f t="shared" si="13"/>
        <v>243.62</v>
      </c>
      <c r="S125" s="258">
        <f t="shared" si="12"/>
        <v>-891.1652542372882</v>
      </c>
      <c r="T125" s="253">
        <f t="shared" si="8"/>
        <v>2</v>
      </c>
      <c r="U125" s="253">
        <v>2</v>
      </c>
      <c r="V125" s="254">
        <f t="shared" si="9"/>
        <v>120</v>
      </c>
      <c r="W125" s="254">
        <f t="shared" si="10"/>
        <v>123.62</v>
      </c>
      <c r="X125" s="254">
        <f t="shared" si="11"/>
        <v>121.81</v>
      </c>
    </row>
    <row r="126" spans="1:24" ht="12.75">
      <c r="A126" s="256">
        <v>122</v>
      </c>
      <c r="B126" s="62">
        <v>119</v>
      </c>
      <c r="C126" s="199" t="s">
        <v>166</v>
      </c>
      <c r="D126" s="199" t="s">
        <v>53</v>
      </c>
      <c r="E126" s="259"/>
      <c r="F126" s="262"/>
      <c r="G126" s="259">
        <v>88.14</v>
      </c>
      <c r="H126" s="259">
        <v>64.17</v>
      </c>
      <c r="I126" s="259">
        <v>90.15</v>
      </c>
      <c r="J126" s="259"/>
      <c r="K126" s="259"/>
      <c r="L126" s="259"/>
      <c r="M126" s="259"/>
      <c r="N126" s="261"/>
      <c r="O126" s="259"/>
      <c r="P126" s="259"/>
      <c r="Q126" s="259"/>
      <c r="R126" s="272">
        <f t="shared" si="13"/>
        <v>242.46</v>
      </c>
      <c r="S126" s="258">
        <f t="shared" si="12"/>
        <v>-892.3252542372882</v>
      </c>
      <c r="T126" s="253">
        <f t="shared" si="8"/>
        <v>3</v>
      </c>
      <c r="U126" s="253"/>
      <c r="V126" s="254">
        <f t="shared" si="9"/>
        <v>64.17</v>
      </c>
      <c r="W126" s="254">
        <f t="shared" si="10"/>
        <v>90.15</v>
      </c>
      <c r="X126" s="254">
        <f t="shared" si="11"/>
        <v>80.82000000000001</v>
      </c>
    </row>
    <row r="127" spans="1:24" ht="12.75">
      <c r="A127" s="256">
        <v>123</v>
      </c>
      <c r="B127" s="62">
        <v>120</v>
      </c>
      <c r="C127" s="199" t="s">
        <v>152</v>
      </c>
      <c r="D127" s="199" t="s">
        <v>14</v>
      </c>
      <c r="E127" s="259">
        <v>85.56705670567055</v>
      </c>
      <c r="F127" s="262">
        <v>64.23</v>
      </c>
      <c r="G127" s="259">
        <v>92.42</v>
      </c>
      <c r="H127" s="259"/>
      <c r="I127" s="259"/>
      <c r="J127" s="259"/>
      <c r="K127" s="259"/>
      <c r="L127" s="259"/>
      <c r="M127" s="259"/>
      <c r="N127" s="261"/>
      <c r="O127" s="259"/>
      <c r="P127" s="259"/>
      <c r="Q127" s="259"/>
      <c r="R127" s="272">
        <f t="shared" si="13"/>
        <v>242.2170567056706</v>
      </c>
      <c r="S127" s="258">
        <f t="shared" si="12"/>
        <v>-892.5681975316177</v>
      </c>
      <c r="T127" s="253">
        <f t="shared" si="8"/>
        <v>3</v>
      </c>
      <c r="U127" s="253"/>
      <c r="V127" s="254">
        <f t="shared" si="9"/>
        <v>64.23</v>
      </c>
      <c r="W127" s="254">
        <f t="shared" si="10"/>
        <v>92.42</v>
      </c>
      <c r="X127" s="254">
        <f t="shared" si="11"/>
        <v>80.73901890189019</v>
      </c>
    </row>
    <row r="128" spans="1:24" ht="12.75">
      <c r="A128" s="256">
        <v>124</v>
      </c>
      <c r="B128" s="62">
        <v>121</v>
      </c>
      <c r="C128" s="199" t="s">
        <v>275</v>
      </c>
      <c r="D128" s="199" t="s">
        <v>47</v>
      </c>
      <c r="E128" s="259">
        <v>64.01531728665208</v>
      </c>
      <c r="F128" s="262">
        <v>56.61</v>
      </c>
      <c r="G128" s="259"/>
      <c r="H128" s="259">
        <v>63.44</v>
      </c>
      <c r="I128" s="259"/>
      <c r="J128" s="259"/>
      <c r="K128" s="259"/>
      <c r="L128" s="259"/>
      <c r="M128" s="259"/>
      <c r="N128" s="261"/>
      <c r="O128" s="259"/>
      <c r="P128" s="259"/>
      <c r="Q128" s="259">
        <v>56.39</v>
      </c>
      <c r="R128" s="272">
        <f t="shared" si="13"/>
        <v>240.45531728665208</v>
      </c>
      <c r="S128" s="258">
        <f t="shared" si="12"/>
        <v>-894.3299369506361</v>
      </c>
      <c r="T128" s="253">
        <f t="shared" si="8"/>
        <v>4</v>
      </c>
      <c r="U128" s="253"/>
      <c r="V128" s="254">
        <f t="shared" si="9"/>
        <v>56.39</v>
      </c>
      <c r="W128" s="254">
        <f t="shared" si="10"/>
        <v>64.01531728665208</v>
      </c>
      <c r="X128" s="254">
        <f t="shared" si="11"/>
        <v>60.11382932166302</v>
      </c>
    </row>
    <row r="129" spans="1:24" ht="12.75">
      <c r="A129" s="256">
        <v>125</v>
      </c>
      <c r="B129" s="62">
        <v>122</v>
      </c>
      <c r="C129" s="199" t="s">
        <v>360</v>
      </c>
      <c r="D129" s="199" t="s">
        <v>198</v>
      </c>
      <c r="E129" s="259">
        <v>113.43063402385435</v>
      </c>
      <c r="F129" s="262"/>
      <c r="G129" s="259"/>
      <c r="H129" s="259"/>
      <c r="I129" s="259"/>
      <c r="J129" s="259"/>
      <c r="K129" s="259"/>
      <c r="L129" s="259"/>
      <c r="M129" s="259">
        <v>124.98</v>
      </c>
      <c r="N129" s="261"/>
      <c r="O129" s="259"/>
      <c r="P129" s="259"/>
      <c r="Q129" s="259"/>
      <c r="R129" s="272">
        <f t="shared" si="13"/>
        <v>238.41063402385436</v>
      </c>
      <c r="S129" s="258">
        <f t="shared" si="12"/>
        <v>-896.3746202134339</v>
      </c>
      <c r="T129" s="253">
        <f t="shared" si="8"/>
        <v>2</v>
      </c>
      <c r="U129" s="253">
        <v>2</v>
      </c>
      <c r="V129" s="254">
        <f t="shared" si="9"/>
        <v>113.43063402385435</v>
      </c>
      <c r="W129" s="254">
        <f t="shared" si="10"/>
        <v>124.98</v>
      </c>
      <c r="X129" s="254">
        <f t="shared" si="11"/>
        <v>119.20531701192718</v>
      </c>
    </row>
    <row r="130" spans="1:24" ht="12.75">
      <c r="A130" s="256">
        <v>126</v>
      </c>
      <c r="B130" s="62">
        <v>123</v>
      </c>
      <c r="C130" s="196" t="s">
        <v>365</v>
      </c>
      <c r="D130" s="196" t="s">
        <v>366</v>
      </c>
      <c r="E130" s="259">
        <v>81.95132365499572</v>
      </c>
      <c r="F130" s="262"/>
      <c r="G130" s="259">
        <v>88.58</v>
      </c>
      <c r="H130" s="259"/>
      <c r="I130" s="259">
        <v>67.61</v>
      </c>
      <c r="J130" s="259"/>
      <c r="K130" s="259"/>
      <c r="L130" s="259"/>
      <c r="M130" s="259"/>
      <c r="N130" s="261"/>
      <c r="O130" s="259"/>
      <c r="P130" s="259"/>
      <c r="Q130" s="259"/>
      <c r="R130" s="272">
        <f t="shared" si="13"/>
        <v>238.14132365499574</v>
      </c>
      <c r="S130" s="258">
        <f t="shared" si="12"/>
        <v>-896.6439305822925</v>
      </c>
      <c r="T130" s="253">
        <f t="shared" si="8"/>
        <v>3</v>
      </c>
      <c r="U130" s="253">
        <v>1</v>
      </c>
      <c r="V130" s="254">
        <f t="shared" si="9"/>
        <v>67.61</v>
      </c>
      <c r="W130" s="254">
        <f t="shared" si="10"/>
        <v>88.58</v>
      </c>
      <c r="X130" s="254">
        <f t="shared" si="11"/>
        <v>79.38044121833191</v>
      </c>
    </row>
    <row r="131" spans="1:24" ht="12.75">
      <c r="A131" s="256">
        <v>127</v>
      </c>
      <c r="B131" s="62">
        <v>130</v>
      </c>
      <c r="C131" s="196" t="s">
        <v>478</v>
      </c>
      <c r="D131" s="196" t="s">
        <v>479</v>
      </c>
      <c r="E131" s="259"/>
      <c r="F131" s="262"/>
      <c r="G131" s="259"/>
      <c r="H131" s="259">
        <v>55.26</v>
      </c>
      <c r="I131" s="259">
        <v>69.07</v>
      </c>
      <c r="J131" s="259"/>
      <c r="K131" s="259"/>
      <c r="L131" s="259"/>
      <c r="M131" s="259"/>
      <c r="N131" s="261">
        <v>41.22</v>
      </c>
      <c r="O131" s="259">
        <v>56.1</v>
      </c>
      <c r="P131" s="259">
        <v>9.5</v>
      </c>
      <c r="Q131" s="259"/>
      <c r="R131" s="272">
        <f t="shared" si="13"/>
        <v>231.14999999999998</v>
      </c>
      <c r="S131" s="258">
        <f t="shared" si="12"/>
        <v>-903.6352542372882</v>
      </c>
      <c r="T131" s="253">
        <f t="shared" si="8"/>
        <v>5</v>
      </c>
      <c r="U131" s="253"/>
      <c r="V131" s="254">
        <f t="shared" si="9"/>
        <v>9.5</v>
      </c>
      <c r="W131" s="254">
        <f t="shared" si="10"/>
        <v>69.07</v>
      </c>
      <c r="X131" s="254">
        <f t="shared" si="11"/>
        <v>46.23</v>
      </c>
    </row>
    <row r="132" spans="1:24" ht="12.75">
      <c r="A132" s="256">
        <v>128</v>
      </c>
      <c r="B132" s="62">
        <v>125</v>
      </c>
      <c r="C132" s="199" t="s">
        <v>137</v>
      </c>
      <c r="D132" s="199" t="s">
        <v>68</v>
      </c>
      <c r="E132" s="259">
        <v>76.13060428849903</v>
      </c>
      <c r="F132" s="262"/>
      <c r="G132" s="259"/>
      <c r="H132" s="259"/>
      <c r="I132" s="259"/>
      <c r="J132" s="259"/>
      <c r="K132" s="259"/>
      <c r="L132" s="259"/>
      <c r="M132" s="259"/>
      <c r="N132" s="261"/>
      <c r="O132" s="259">
        <v>92.96</v>
      </c>
      <c r="P132" s="259"/>
      <c r="Q132" s="259">
        <v>61.67</v>
      </c>
      <c r="R132" s="272">
        <f t="shared" si="13"/>
        <v>230.76060428849905</v>
      </c>
      <c r="S132" s="258">
        <f t="shared" si="12"/>
        <v>-904.0246499487891</v>
      </c>
      <c r="T132" s="253">
        <f t="shared" si="8"/>
        <v>3</v>
      </c>
      <c r="U132" s="253">
        <v>1</v>
      </c>
      <c r="V132" s="254">
        <f t="shared" si="9"/>
        <v>61.67</v>
      </c>
      <c r="W132" s="254">
        <f t="shared" si="10"/>
        <v>92.96</v>
      </c>
      <c r="X132" s="254">
        <f t="shared" si="11"/>
        <v>76.92020142949968</v>
      </c>
    </row>
    <row r="133" spans="1:24" ht="12.75">
      <c r="A133" s="256">
        <v>129</v>
      </c>
      <c r="B133" s="62">
        <v>175</v>
      </c>
      <c r="C133" s="199" t="s">
        <v>84</v>
      </c>
      <c r="D133" s="199" t="s">
        <v>22</v>
      </c>
      <c r="E133" s="259"/>
      <c r="F133" s="262">
        <v>72.3</v>
      </c>
      <c r="G133" s="259"/>
      <c r="H133" s="259"/>
      <c r="I133" s="259"/>
      <c r="J133" s="259"/>
      <c r="K133" s="259"/>
      <c r="L133" s="259"/>
      <c r="M133" s="259"/>
      <c r="N133" s="261">
        <v>55.48</v>
      </c>
      <c r="O133" s="259"/>
      <c r="P133" s="259">
        <v>101</v>
      </c>
      <c r="Q133" s="259"/>
      <c r="R133" s="272">
        <f t="shared" si="13"/>
        <v>228.78</v>
      </c>
      <c r="S133" s="258">
        <f t="shared" si="12"/>
        <v>-906.0052542372882</v>
      </c>
      <c r="T133" s="253">
        <f aca="true" t="shared" si="14" ref="T133:T196">COUNTA(E133:Q133)</f>
        <v>3</v>
      </c>
      <c r="U133" s="253">
        <v>1</v>
      </c>
      <c r="V133" s="254">
        <f aca="true" t="shared" si="15" ref="V133:V196">MIN(E133:Q133)</f>
        <v>55.48</v>
      </c>
      <c r="W133" s="254">
        <f t="shared" si="10"/>
        <v>101</v>
      </c>
      <c r="X133" s="254">
        <f t="shared" si="11"/>
        <v>76.26</v>
      </c>
    </row>
    <row r="134" spans="1:24" ht="12.75">
      <c r="A134" s="256">
        <v>130</v>
      </c>
      <c r="B134" s="62">
        <v>139</v>
      </c>
      <c r="C134" s="199" t="s">
        <v>210</v>
      </c>
      <c r="D134" s="199" t="s">
        <v>192</v>
      </c>
      <c r="E134" s="259"/>
      <c r="F134" s="262">
        <v>37.32</v>
      </c>
      <c r="G134" s="259"/>
      <c r="H134" s="259">
        <v>51.73</v>
      </c>
      <c r="I134" s="259"/>
      <c r="J134" s="259"/>
      <c r="K134" s="259"/>
      <c r="L134" s="259"/>
      <c r="M134" s="259"/>
      <c r="N134" s="261">
        <v>25.6</v>
      </c>
      <c r="O134" s="259">
        <v>58.68</v>
      </c>
      <c r="P134" s="259">
        <v>21.26</v>
      </c>
      <c r="Q134" s="259">
        <v>34.06</v>
      </c>
      <c r="R134" s="272">
        <f t="shared" si="13"/>
        <v>228.65</v>
      </c>
      <c r="S134" s="258">
        <f t="shared" si="12"/>
        <v>-906.1352542372882</v>
      </c>
      <c r="T134" s="253">
        <f t="shared" si="14"/>
        <v>6</v>
      </c>
      <c r="U134" s="253"/>
      <c r="V134" s="254">
        <f t="shared" si="15"/>
        <v>21.26</v>
      </c>
      <c r="W134" s="254">
        <f aca="true" t="shared" si="16" ref="W134:W197">MAX(E134:Q134)</f>
        <v>58.68</v>
      </c>
      <c r="X134" s="254">
        <f aca="true" t="shared" si="17" ref="X134:X197">AVERAGE(E134:Q134)</f>
        <v>38.108333333333334</v>
      </c>
    </row>
    <row r="135" spans="1:24" ht="12.75">
      <c r="A135" s="256">
        <v>131</v>
      </c>
      <c r="B135" s="62">
        <v>126</v>
      </c>
      <c r="C135" s="199" t="s">
        <v>400</v>
      </c>
      <c r="D135" s="199" t="s">
        <v>401</v>
      </c>
      <c r="E135" s="259"/>
      <c r="F135" s="262">
        <v>50.78</v>
      </c>
      <c r="G135" s="259"/>
      <c r="H135" s="259"/>
      <c r="I135" s="259"/>
      <c r="J135" s="259"/>
      <c r="K135" s="259"/>
      <c r="L135" s="259"/>
      <c r="M135" s="259">
        <v>117.46</v>
      </c>
      <c r="N135" s="261"/>
      <c r="O135" s="259"/>
      <c r="P135" s="259"/>
      <c r="Q135" s="259">
        <v>60.14</v>
      </c>
      <c r="R135" s="272">
        <f t="shared" si="13"/>
        <v>228.38</v>
      </c>
      <c r="S135" s="258">
        <f aca="true" t="shared" si="18" ref="S135:S198">R135-R$5</f>
        <v>-906.4052542372882</v>
      </c>
      <c r="T135" s="253">
        <f t="shared" si="14"/>
        <v>3</v>
      </c>
      <c r="U135" s="253"/>
      <c r="V135" s="254">
        <f t="shared" si="15"/>
        <v>50.78</v>
      </c>
      <c r="W135" s="254">
        <f t="shared" si="16"/>
        <v>117.46</v>
      </c>
      <c r="X135" s="254">
        <f t="shared" si="17"/>
        <v>76.12666666666667</v>
      </c>
    </row>
    <row r="136" spans="1:24" ht="12.75">
      <c r="A136" s="256">
        <v>132</v>
      </c>
      <c r="B136" s="62">
        <v>127</v>
      </c>
      <c r="C136" s="199" t="s">
        <v>317</v>
      </c>
      <c r="D136" s="199" t="s">
        <v>22</v>
      </c>
      <c r="E136" s="259"/>
      <c r="F136" s="262"/>
      <c r="G136" s="259"/>
      <c r="H136" s="259"/>
      <c r="I136" s="259"/>
      <c r="J136" s="259">
        <v>104.73</v>
      </c>
      <c r="K136" s="259"/>
      <c r="L136" s="259"/>
      <c r="M136" s="259">
        <v>121.9</v>
      </c>
      <c r="N136" s="261"/>
      <c r="O136" s="259"/>
      <c r="P136" s="259"/>
      <c r="Q136" s="259"/>
      <c r="R136" s="272">
        <f t="shared" si="13"/>
        <v>226.63</v>
      </c>
      <c r="S136" s="258">
        <f t="shared" si="18"/>
        <v>-908.1552542372882</v>
      </c>
      <c r="T136" s="253">
        <f t="shared" si="14"/>
        <v>2</v>
      </c>
      <c r="U136" s="253">
        <v>2</v>
      </c>
      <c r="V136" s="254">
        <f t="shared" si="15"/>
        <v>104.73</v>
      </c>
      <c r="W136" s="254">
        <f t="shared" si="16"/>
        <v>121.9</v>
      </c>
      <c r="X136" s="254">
        <f t="shared" si="17"/>
        <v>113.315</v>
      </c>
    </row>
    <row r="137" spans="1:24" ht="12.75">
      <c r="A137" s="256">
        <v>133</v>
      </c>
      <c r="B137" s="62">
        <v>128</v>
      </c>
      <c r="C137" s="196" t="s">
        <v>429</v>
      </c>
      <c r="D137" s="196" t="s">
        <v>430</v>
      </c>
      <c r="E137" s="259"/>
      <c r="F137" s="262">
        <v>42.26</v>
      </c>
      <c r="G137" s="259">
        <v>75.63</v>
      </c>
      <c r="H137" s="259">
        <v>46.18</v>
      </c>
      <c r="I137" s="259">
        <v>62.44</v>
      </c>
      <c r="J137" s="259"/>
      <c r="K137" s="259"/>
      <c r="L137" s="259"/>
      <c r="M137" s="259"/>
      <c r="N137" s="261"/>
      <c r="O137" s="259"/>
      <c r="P137" s="259"/>
      <c r="Q137" s="259"/>
      <c r="R137" s="272">
        <f t="shared" si="13"/>
        <v>226.51</v>
      </c>
      <c r="S137" s="258">
        <f t="shared" si="18"/>
        <v>-908.2752542372882</v>
      </c>
      <c r="T137" s="253">
        <f t="shared" si="14"/>
        <v>4</v>
      </c>
      <c r="U137" s="253"/>
      <c r="V137" s="254">
        <f t="shared" si="15"/>
        <v>42.26</v>
      </c>
      <c r="W137" s="254">
        <f t="shared" si="16"/>
        <v>75.63</v>
      </c>
      <c r="X137" s="254">
        <f t="shared" si="17"/>
        <v>56.6275</v>
      </c>
    </row>
    <row r="138" spans="1:24" ht="12.75">
      <c r="A138" s="256">
        <v>134</v>
      </c>
      <c r="B138" s="62">
        <v>129</v>
      </c>
      <c r="C138" s="199" t="s">
        <v>43</v>
      </c>
      <c r="D138" s="199" t="s">
        <v>17</v>
      </c>
      <c r="E138" s="259"/>
      <c r="F138" s="262"/>
      <c r="G138" s="259"/>
      <c r="H138" s="259"/>
      <c r="I138" s="259"/>
      <c r="J138" s="259">
        <v>106.86</v>
      </c>
      <c r="K138" s="259"/>
      <c r="L138" s="259"/>
      <c r="M138" s="259">
        <v>119.31</v>
      </c>
      <c r="N138" s="261"/>
      <c r="O138" s="259"/>
      <c r="P138" s="259"/>
      <c r="Q138" s="259"/>
      <c r="R138" s="272">
        <f t="shared" si="13"/>
        <v>226.17000000000002</v>
      </c>
      <c r="S138" s="258">
        <f t="shared" si="18"/>
        <v>-908.6152542372881</v>
      </c>
      <c r="T138" s="253">
        <f t="shared" si="14"/>
        <v>2</v>
      </c>
      <c r="U138" s="253">
        <v>1</v>
      </c>
      <c r="V138" s="254">
        <f t="shared" si="15"/>
        <v>106.86</v>
      </c>
      <c r="W138" s="254">
        <f t="shared" si="16"/>
        <v>119.31</v>
      </c>
      <c r="X138" s="254">
        <f t="shared" si="17"/>
        <v>113.08500000000001</v>
      </c>
    </row>
    <row r="139" spans="1:24" ht="12.75">
      <c r="A139" s="256">
        <v>135</v>
      </c>
      <c r="B139" s="62">
        <v>138</v>
      </c>
      <c r="C139" s="199" t="s">
        <v>88</v>
      </c>
      <c r="D139" s="199" t="s">
        <v>10</v>
      </c>
      <c r="E139" s="259">
        <v>77.82051282051282</v>
      </c>
      <c r="F139" s="262">
        <v>57.5</v>
      </c>
      <c r="G139" s="259"/>
      <c r="H139" s="259"/>
      <c r="I139" s="259"/>
      <c r="J139" s="259"/>
      <c r="K139" s="259"/>
      <c r="L139" s="259"/>
      <c r="M139" s="259"/>
      <c r="N139" s="261">
        <v>72.81</v>
      </c>
      <c r="O139" s="259"/>
      <c r="P139" s="259">
        <v>15.38</v>
      </c>
      <c r="Q139" s="259"/>
      <c r="R139" s="272">
        <f t="shared" si="13"/>
        <v>223.51051282051282</v>
      </c>
      <c r="S139" s="258">
        <f t="shared" si="18"/>
        <v>-911.2747414167754</v>
      </c>
      <c r="T139" s="253">
        <f t="shared" si="14"/>
        <v>4</v>
      </c>
      <c r="U139" s="253">
        <v>1</v>
      </c>
      <c r="V139" s="254">
        <f t="shared" si="15"/>
        <v>15.38</v>
      </c>
      <c r="W139" s="254">
        <f t="shared" si="16"/>
        <v>77.82051282051282</v>
      </c>
      <c r="X139" s="254">
        <f t="shared" si="17"/>
        <v>55.877628205128204</v>
      </c>
    </row>
    <row r="140" spans="1:24" ht="12.75">
      <c r="A140" s="256">
        <v>136</v>
      </c>
      <c r="B140" s="62">
        <v>131</v>
      </c>
      <c r="C140" s="199" t="s">
        <v>13</v>
      </c>
      <c r="D140" s="199" t="s">
        <v>140</v>
      </c>
      <c r="E140" s="259"/>
      <c r="F140" s="262"/>
      <c r="G140" s="259">
        <v>98.3</v>
      </c>
      <c r="H140" s="259">
        <v>62.53</v>
      </c>
      <c r="I140" s="259"/>
      <c r="J140" s="259"/>
      <c r="K140" s="259"/>
      <c r="L140" s="259"/>
      <c r="M140" s="259"/>
      <c r="N140" s="261"/>
      <c r="O140" s="259">
        <v>59.59</v>
      </c>
      <c r="P140" s="259"/>
      <c r="Q140" s="259"/>
      <c r="R140" s="272">
        <f t="shared" si="13"/>
        <v>220.42</v>
      </c>
      <c r="S140" s="258">
        <f t="shared" si="18"/>
        <v>-914.3652542372882</v>
      </c>
      <c r="T140" s="253">
        <f t="shared" si="14"/>
        <v>3</v>
      </c>
      <c r="U140" s="253"/>
      <c r="V140" s="254">
        <f t="shared" si="15"/>
        <v>59.59</v>
      </c>
      <c r="W140" s="254">
        <f t="shared" si="16"/>
        <v>98.3</v>
      </c>
      <c r="X140" s="254">
        <f t="shared" si="17"/>
        <v>73.47333333333333</v>
      </c>
    </row>
    <row r="141" spans="1:24" ht="12.75">
      <c r="A141" s="256">
        <v>137</v>
      </c>
      <c r="B141" s="62">
        <v>132</v>
      </c>
      <c r="C141" s="199" t="s">
        <v>150</v>
      </c>
      <c r="D141" s="199" t="s">
        <v>8</v>
      </c>
      <c r="E141" s="259">
        <v>81.78023850085178</v>
      </c>
      <c r="F141" s="262">
        <v>62.88</v>
      </c>
      <c r="G141" s="259"/>
      <c r="H141" s="259"/>
      <c r="I141" s="259"/>
      <c r="J141" s="259"/>
      <c r="K141" s="259"/>
      <c r="L141" s="259"/>
      <c r="M141" s="259"/>
      <c r="N141" s="261"/>
      <c r="O141" s="259"/>
      <c r="P141" s="259"/>
      <c r="Q141" s="259">
        <v>74.62</v>
      </c>
      <c r="R141" s="272">
        <f t="shared" si="13"/>
        <v>219.2802385008518</v>
      </c>
      <c r="S141" s="258">
        <f t="shared" si="18"/>
        <v>-915.5050157364365</v>
      </c>
      <c r="T141" s="253">
        <f t="shared" si="14"/>
        <v>3</v>
      </c>
      <c r="U141" s="253"/>
      <c r="V141" s="254">
        <f t="shared" si="15"/>
        <v>62.88</v>
      </c>
      <c r="W141" s="254">
        <f t="shared" si="16"/>
        <v>81.78023850085178</v>
      </c>
      <c r="X141" s="254">
        <f t="shared" si="17"/>
        <v>73.09341283361726</v>
      </c>
    </row>
    <row r="142" spans="1:24" ht="12.75">
      <c r="A142" s="256">
        <v>138</v>
      </c>
      <c r="B142" s="62">
        <v>133</v>
      </c>
      <c r="C142" s="199" t="s">
        <v>48</v>
      </c>
      <c r="D142" s="199" t="s">
        <v>30</v>
      </c>
      <c r="E142" s="259"/>
      <c r="F142" s="262">
        <v>70.06</v>
      </c>
      <c r="G142" s="259"/>
      <c r="H142" s="259"/>
      <c r="I142" s="259"/>
      <c r="J142" s="259">
        <v>81.43</v>
      </c>
      <c r="K142" s="259"/>
      <c r="L142" s="259"/>
      <c r="M142" s="259"/>
      <c r="N142" s="261"/>
      <c r="O142" s="259"/>
      <c r="P142" s="259"/>
      <c r="Q142" s="259">
        <v>67.01</v>
      </c>
      <c r="R142" s="272">
        <f t="shared" si="13"/>
        <v>218.5</v>
      </c>
      <c r="S142" s="258">
        <f t="shared" si="18"/>
        <v>-916.2852542372882</v>
      </c>
      <c r="T142" s="253">
        <f t="shared" si="14"/>
        <v>3</v>
      </c>
      <c r="U142" s="253"/>
      <c r="V142" s="254">
        <f t="shared" si="15"/>
        <v>67.01</v>
      </c>
      <c r="W142" s="254">
        <f t="shared" si="16"/>
        <v>81.43</v>
      </c>
      <c r="X142" s="254">
        <f t="shared" si="17"/>
        <v>72.83333333333333</v>
      </c>
    </row>
    <row r="143" spans="1:24" ht="12.75">
      <c r="A143" s="256">
        <v>139</v>
      </c>
      <c r="B143" s="62">
        <v>134</v>
      </c>
      <c r="C143" s="199" t="s">
        <v>269</v>
      </c>
      <c r="D143" s="199" t="s">
        <v>327</v>
      </c>
      <c r="E143" s="259">
        <v>99.57389428263214</v>
      </c>
      <c r="F143" s="262"/>
      <c r="G143" s="259"/>
      <c r="H143" s="259"/>
      <c r="I143" s="259"/>
      <c r="J143" s="259"/>
      <c r="K143" s="259"/>
      <c r="L143" s="259"/>
      <c r="M143" s="259">
        <v>118.21</v>
      </c>
      <c r="N143" s="261"/>
      <c r="O143" s="259"/>
      <c r="P143" s="259"/>
      <c r="Q143" s="259"/>
      <c r="R143" s="272">
        <f t="shared" si="13"/>
        <v>217.78389428263213</v>
      </c>
      <c r="S143" s="258">
        <f t="shared" si="18"/>
        <v>-917.0013599546561</v>
      </c>
      <c r="T143" s="253">
        <f t="shared" si="14"/>
        <v>2</v>
      </c>
      <c r="U143" s="253">
        <v>1</v>
      </c>
      <c r="V143" s="254">
        <f t="shared" si="15"/>
        <v>99.57389428263214</v>
      </c>
      <c r="W143" s="254">
        <f t="shared" si="16"/>
        <v>118.21</v>
      </c>
      <c r="X143" s="254">
        <f t="shared" si="17"/>
        <v>108.89194714131607</v>
      </c>
    </row>
    <row r="144" spans="1:24" ht="12.75">
      <c r="A144" s="256">
        <v>140</v>
      </c>
      <c r="B144" s="62">
        <v>136</v>
      </c>
      <c r="C144" s="199" t="s">
        <v>36</v>
      </c>
      <c r="D144" s="199" t="s">
        <v>17</v>
      </c>
      <c r="E144" s="259"/>
      <c r="F144" s="262"/>
      <c r="G144" s="259"/>
      <c r="H144" s="259"/>
      <c r="I144" s="259"/>
      <c r="J144" s="259">
        <v>94</v>
      </c>
      <c r="K144" s="259"/>
      <c r="L144" s="259"/>
      <c r="M144" s="259">
        <v>118.57</v>
      </c>
      <c r="N144" s="261"/>
      <c r="O144" s="259"/>
      <c r="P144" s="259"/>
      <c r="Q144" s="259"/>
      <c r="R144" s="272">
        <f t="shared" si="13"/>
        <v>212.57</v>
      </c>
      <c r="S144" s="258">
        <f t="shared" si="18"/>
        <v>-922.2152542372883</v>
      </c>
      <c r="T144" s="253">
        <f t="shared" si="14"/>
        <v>2</v>
      </c>
      <c r="U144" s="253"/>
      <c r="V144" s="254">
        <f t="shared" si="15"/>
        <v>94</v>
      </c>
      <c r="W144" s="254">
        <f t="shared" si="16"/>
        <v>118.57</v>
      </c>
      <c r="X144" s="254">
        <f t="shared" si="17"/>
        <v>106.285</v>
      </c>
    </row>
    <row r="145" spans="1:24" ht="12.75">
      <c r="A145" s="256">
        <v>141</v>
      </c>
      <c r="B145" s="62">
        <v>137</v>
      </c>
      <c r="C145" s="199" t="s">
        <v>521</v>
      </c>
      <c r="D145" s="199" t="s">
        <v>38</v>
      </c>
      <c r="E145" s="259"/>
      <c r="F145" s="262"/>
      <c r="G145" s="259"/>
      <c r="H145" s="259"/>
      <c r="I145" s="259"/>
      <c r="J145" s="259">
        <v>94.49</v>
      </c>
      <c r="K145" s="259"/>
      <c r="L145" s="259"/>
      <c r="M145" s="259">
        <v>116.16</v>
      </c>
      <c r="N145" s="261"/>
      <c r="O145" s="259"/>
      <c r="P145" s="259"/>
      <c r="Q145" s="259"/>
      <c r="R145" s="272">
        <f t="shared" si="13"/>
        <v>210.64999999999998</v>
      </c>
      <c r="S145" s="258">
        <f t="shared" si="18"/>
        <v>-924.1352542372882</v>
      </c>
      <c r="T145" s="253">
        <f t="shared" si="14"/>
        <v>2</v>
      </c>
      <c r="U145" s="253"/>
      <c r="V145" s="254">
        <f t="shared" si="15"/>
        <v>94.49</v>
      </c>
      <c r="W145" s="254">
        <f t="shared" si="16"/>
        <v>116.16</v>
      </c>
      <c r="X145" s="254">
        <f t="shared" si="17"/>
        <v>105.32499999999999</v>
      </c>
    </row>
    <row r="146" spans="1:24" ht="12.75">
      <c r="A146" s="256">
        <v>142</v>
      </c>
      <c r="B146" s="62">
        <v>140</v>
      </c>
      <c r="C146" s="196" t="s">
        <v>193</v>
      </c>
      <c r="D146" s="196" t="s">
        <v>40</v>
      </c>
      <c r="E146" s="259"/>
      <c r="F146" s="262"/>
      <c r="G146" s="259">
        <v>101.79</v>
      </c>
      <c r="H146" s="259">
        <v>105</v>
      </c>
      <c r="I146" s="259"/>
      <c r="J146" s="259"/>
      <c r="K146" s="259"/>
      <c r="L146" s="259"/>
      <c r="M146" s="259"/>
      <c r="N146" s="261"/>
      <c r="O146" s="259"/>
      <c r="P146" s="259"/>
      <c r="Q146" s="259"/>
      <c r="R146" s="272">
        <f t="shared" si="13"/>
        <v>206.79000000000002</v>
      </c>
      <c r="S146" s="258">
        <f t="shared" si="18"/>
        <v>-927.9952542372882</v>
      </c>
      <c r="T146" s="253">
        <f t="shared" si="14"/>
        <v>2</v>
      </c>
      <c r="U146" s="253">
        <v>2</v>
      </c>
      <c r="V146" s="254">
        <f t="shared" si="15"/>
        <v>101.79</v>
      </c>
      <c r="W146" s="254">
        <f t="shared" si="16"/>
        <v>105</v>
      </c>
      <c r="X146" s="254">
        <f t="shared" si="17"/>
        <v>103.39500000000001</v>
      </c>
    </row>
    <row r="147" spans="1:24" ht="12.75">
      <c r="A147" s="256">
        <v>143</v>
      </c>
      <c r="B147" s="62">
        <v>141</v>
      </c>
      <c r="C147" s="199" t="s">
        <v>213</v>
      </c>
      <c r="D147" s="199" t="s">
        <v>53</v>
      </c>
      <c r="E147" s="259"/>
      <c r="F147" s="262"/>
      <c r="G147" s="259"/>
      <c r="H147" s="259"/>
      <c r="I147" s="259"/>
      <c r="J147" s="259"/>
      <c r="K147" s="259"/>
      <c r="L147" s="259"/>
      <c r="M147" s="259">
        <v>124.11</v>
      </c>
      <c r="N147" s="261"/>
      <c r="O147" s="259"/>
      <c r="P147" s="259"/>
      <c r="Q147" s="259">
        <v>77.86</v>
      </c>
      <c r="R147" s="272">
        <f t="shared" si="13"/>
        <v>201.97</v>
      </c>
      <c r="S147" s="258">
        <f t="shared" si="18"/>
        <v>-932.8152542372882</v>
      </c>
      <c r="T147" s="253">
        <f t="shared" si="14"/>
        <v>2</v>
      </c>
      <c r="U147" s="253">
        <v>1</v>
      </c>
      <c r="V147" s="254">
        <f t="shared" si="15"/>
        <v>77.86</v>
      </c>
      <c r="W147" s="254">
        <f t="shared" si="16"/>
        <v>124.11</v>
      </c>
      <c r="X147" s="254">
        <f t="shared" si="17"/>
        <v>100.985</v>
      </c>
    </row>
    <row r="148" spans="1:24" ht="12.75">
      <c r="A148" s="256">
        <v>144</v>
      </c>
      <c r="B148" s="62">
        <v>142</v>
      </c>
      <c r="C148" s="199" t="s">
        <v>513</v>
      </c>
      <c r="D148" s="199" t="s">
        <v>30</v>
      </c>
      <c r="E148" s="259"/>
      <c r="F148" s="262"/>
      <c r="G148" s="259"/>
      <c r="H148" s="259"/>
      <c r="I148" s="259"/>
      <c r="J148" s="259">
        <v>101.32</v>
      </c>
      <c r="K148" s="259"/>
      <c r="L148" s="259"/>
      <c r="M148" s="259"/>
      <c r="N148" s="261"/>
      <c r="O148" s="259">
        <v>97.08</v>
      </c>
      <c r="P148" s="259"/>
      <c r="Q148" s="259"/>
      <c r="R148" s="272">
        <f t="shared" si="13"/>
        <v>198.39999999999998</v>
      </c>
      <c r="S148" s="258">
        <f t="shared" si="18"/>
        <v>-936.3852542372882</v>
      </c>
      <c r="T148" s="253">
        <f t="shared" si="14"/>
        <v>2</v>
      </c>
      <c r="U148" s="253">
        <v>2</v>
      </c>
      <c r="V148" s="254">
        <f t="shared" si="15"/>
        <v>97.08</v>
      </c>
      <c r="W148" s="254">
        <f t="shared" si="16"/>
        <v>101.32</v>
      </c>
      <c r="X148" s="254">
        <f t="shared" si="17"/>
        <v>99.19999999999999</v>
      </c>
    </row>
    <row r="149" spans="1:24" ht="12.75">
      <c r="A149" s="256">
        <v>145</v>
      </c>
      <c r="B149" s="62">
        <v>143</v>
      </c>
      <c r="C149" s="199" t="s">
        <v>418</v>
      </c>
      <c r="D149" s="199" t="s">
        <v>53</v>
      </c>
      <c r="E149" s="259">
        <v>79.34140336479277</v>
      </c>
      <c r="F149" s="262">
        <v>52.12</v>
      </c>
      <c r="G149" s="259"/>
      <c r="H149" s="259"/>
      <c r="I149" s="259"/>
      <c r="J149" s="259"/>
      <c r="K149" s="259"/>
      <c r="L149" s="259"/>
      <c r="M149" s="259"/>
      <c r="N149" s="261"/>
      <c r="O149" s="259"/>
      <c r="P149" s="259"/>
      <c r="Q149" s="259">
        <v>66.63</v>
      </c>
      <c r="R149" s="272">
        <f t="shared" si="13"/>
        <v>198.09140336479277</v>
      </c>
      <c r="S149" s="258">
        <f t="shared" si="18"/>
        <v>-936.6938508724954</v>
      </c>
      <c r="T149" s="253">
        <f t="shared" si="14"/>
        <v>3</v>
      </c>
      <c r="U149" s="253"/>
      <c r="V149" s="254">
        <f t="shared" si="15"/>
        <v>52.12</v>
      </c>
      <c r="W149" s="254">
        <f t="shared" si="16"/>
        <v>79.34140336479277</v>
      </c>
      <c r="X149" s="254">
        <f t="shared" si="17"/>
        <v>66.03046778826426</v>
      </c>
    </row>
    <row r="150" spans="1:24" ht="12.75">
      <c r="A150" s="256">
        <v>146</v>
      </c>
      <c r="B150" s="62">
        <v>144</v>
      </c>
      <c r="C150" s="199" t="s">
        <v>526</v>
      </c>
      <c r="D150" s="199" t="s">
        <v>10</v>
      </c>
      <c r="E150" s="259"/>
      <c r="F150" s="262"/>
      <c r="G150" s="259"/>
      <c r="H150" s="259"/>
      <c r="I150" s="259"/>
      <c r="J150" s="259"/>
      <c r="K150" s="259">
        <v>87.99</v>
      </c>
      <c r="L150" s="259">
        <v>108.67</v>
      </c>
      <c r="M150" s="259"/>
      <c r="N150" s="261"/>
      <c r="O150" s="259"/>
      <c r="P150" s="259"/>
      <c r="Q150" s="259"/>
      <c r="R150" s="272">
        <f t="shared" si="13"/>
        <v>196.66</v>
      </c>
      <c r="S150" s="258">
        <f t="shared" si="18"/>
        <v>-938.1252542372882</v>
      </c>
      <c r="T150" s="253">
        <f t="shared" si="14"/>
        <v>2</v>
      </c>
      <c r="U150" s="253"/>
      <c r="V150" s="254">
        <f t="shared" si="15"/>
        <v>87.99</v>
      </c>
      <c r="W150" s="254">
        <f t="shared" si="16"/>
        <v>108.67</v>
      </c>
      <c r="X150" s="254">
        <f t="shared" si="17"/>
        <v>98.33</v>
      </c>
    </row>
    <row r="151" spans="1:24" ht="12.75">
      <c r="A151" s="256">
        <v>147</v>
      </c>
      <c r="B151" s="62">
        <v>146</v>
      </c>
      <c r="C151" s="199" t="s">
        <v>513</v>
      </c>
      <c r="D151" s="199" t="s">
        <v>514</v>
      </c>
      <c r="E151" s="259"/>
      <c r="F151" s="262"/>
      <c r="G151" s="259"/>
      <c r="H151" s="259"/>
      <c r="I151" s="259"/>
      <c r="J151" s="259">
        <v>104.67</v>
      </c>
      <c r="K151" s="259"/>
      <c r="L151" s="259"/>
      <c r="M151" s="259"/>
      <c r="N151" s="261"/>
      <c r="O151" s="259">
        <v>88.74</v>
      </c>
      <c r="P151" s="259"/>
      <c r="Q151" s="259"/>
      <c r="R151" s="272">
        <f t="shared" si="13"/>
        <v>193.41</v>
      </c>
      <c r="S151" s="258">
        <f t="shared" si="18"/>
        <v>-941.3752542372882</v>
      </c>
      <c r="T151" s="253">
        <f t="shared" si="14"/>
        <v>2</v>
      </c>
      <c r="U151" s="253">
        <v>2</v>
      </c>
      <c r="V151" s="254">
        <f t="shared" si="15"/>
        <v>88.74</v>
      </c>
      <c r="W151" s="254">
        <f t="shared" si="16"/>
        <v>104.67</v>
      </c>
      <c r="X151" s="254">
        <f t="shared" si="17"/>
        <v>96.705</v>
      </c>
    </row>
    <row r="152" spans="1:24" ht="12.75">
      <c r="A152" s="256">
        <v>148</v>
      </c>
      <c r="B152" s="62">
        <v>147</v>
      </c>
      <c r="C152" s="199" t="s">
        <v>302</v>
      </c>
      <c r="D152" s="199" t="s">
        <v>30</v>
      </c>
      <c r="E152" s="259"/>
      <c r="F152" s="262"/>
      <c r="G152" s="259"/>
      <c r="H152" s="259"/>
      <c r="I152" s="259"/>
      <c r="J152" s="259"/>
      <c r="K152" s="259">
        <v>100.46</v>
      </c>
      <c r="L152" s="259"/>
      <c r="M152" s="259">
        <v>92.39</v>
      </c>
      <c r="N152" s="261"/>
      <c r="O152" s="259"/>
      <c r="P152" s="259"/>
      <c r="Q152" s="259"/>
      <c r="R152" s="272">
        <f t="shared" si="13"/>
        <v>192.85</v>
      </c>
      <c r="S152" s="258">
        <f t="shared" si="18"/>
        <v>-941.9352542372882</v>
      </c>
      <c r="T152" s="253">
        <f t="shared" si="14"/>
        <v>2</v>
      </c>
      <c r="U152" s="253">
        <v>1</v>
      </c>
      <c r="V152" s="254">
        <f t="shared" si="15"/>
        <v>92.39</v>
      </c>
      <c r="W152" s="254">
        <f t="shared" si="16"/>
        <v>100.46</v>
      </c>
      <c r="X152" s="254">
        <f t="shared" si="17"/>
        <v>96.425</v>
      </c>
    </row>
    <row r="153" spans="1:24" ht="12.75">
      <c r="A153" s="256">
        <v>149</v>
      </c>
      <c r="B153" s="62">
        <v>148</v>
      </c>
      <c r="C153" s="199" t="s">
        <v>480</v>
      </c>
      <c r="D153" s="199" t="s">
        <v>14</v>
      </c>
      <c r="E153" s="259"/>
      <c r="F153" s="262"/>
      <c r="G153" s="259">
        <v>86.98</v>
      </c>
      <c r="H153" s="259">
        <v>104.51</v>
      </c>
      <c r="I153" s="259"/>
      <c r="J153" s="259"/>
      <c r="K153" s="259"/>
      <c r="L153" s="259"/>
      <c r="M153" s="259"/>
      <c r="N153" s="261"/>
      <c r="O153" s="259"/>
      <c r="P153" s="259"/>
      <c r="Q153" s="259"/>
      <c r="R153" s="272">
        <f t="shared" si="13"/>
        <v>191.49</v>
      </c>
      <c r="S153" s="258">
        <f t="shared" si="18"/>
        <v>-943.2952542372882</v>
      </c>
      <c r="T153" s="253">
        <f t="shared" si="14"/>
        <v>2</v>
      </c>
      <c r="U153" s="253">
        <v>1</v>
      </c>
      <c r="V153" s="254">
        <f t="shared" si="15"/>
        <v>86.98</v>
      </c>
      <c r="W153" s="254">
        <f t="shared" si="16"/>
        <v>104.51</v>
      </c>
      <c r="X153" s="254">
        <f t="shared" si="17"/>
        <v>95.745</v>
      </c>
    </row>
    <row r="154" spans="1:24" ht="12.75">
      <c r="A154" s="256">
        <v>150</v>
      </c>
      <c r="B154" s="62">
        <v>149</v>
      </c>
      <c r="C154" s="199" t="s">
        <v>119</v>
      </c>
      <c r="D154" s="199" t="s">
        <v>17</v>
      </c>
      <c r="E154" s="259"/>
      <c r="F154" s="262"/>
      <c r="G154" s="259">
        <v>95.93</v>
      </c>
      <c r="H154" s="259"/>
      <c r="I154" s="259"/>
      <c r="J154" s="259">
        <v>92.3</v>
      </c>
      <c r="K154" s="259"/>
      <c r="L154" s="259"/>
      <c r="M154" s="259"/>
      <c r="N154" s="261"/>
      <c r="O154" s="259"/>
      <c r="P154" s="259"/>
      <c r="Q154" s="259"/>
      <c r="R154" s="272">
        <f t="shared" si="13"/>
        <v>188.23000000000002</v>
      </c>
      <c r="S154" s="258">
        <f t="shared" si="18"/>
        <v>-946.5552542372882</v>
      </c>
      <c r="T154" s="253">
        <f t="shared" si="14"/>
        <v>2</v>
      </c>
      <c r="U154" s="253"/>
      <c r="V154" s="254">
        <f t="shared" si="15"/>
        <v>92.3</v>
      </c>
      <c r="W154" s="254">
        <f t="shared" si="16"/>
        <v>95.93</v>
      </c>
      <c r="X154" s="254">
        <f t="shared" si="17"/>
        <v>94.11500000000001</v>
      </c>
    </row>
    <row r="155" spans="1:24" ht="12.75">
      <c r="A155" s="256">
        <v>151</v>
      </c>
      <c r="B155" s="62">
        <v>157</v>
      </c>
      <c r="C155" s="199" t="s">
        <v>292</v>
      </c>
      <c r="D155" s="199" t="s">
        <v>73</v>
      </c>
      <c r="E155" s="259"/>
      <c r="F155" s="262">
        <v>61.09</v>
      </c>
      <c r="G155" s="259"/>
      <c r="H155" s="259"/>
      <c r="I155" s="259">
        <v>83.21</v>
      </c>
      <c r="J155" s="259"/>
      <c r="K155" s="259"/>
      <c r="L155" s="259"/>
      <c r="M155" s="259"/>
      <c r="N155" s="261"/>
      <c r="O155" s="259"/>
      <c r="P155" s="259">
        <v>16.03</v>
      </c>
      <c r="Q155" s="259">
        <v>27.72</v>
      </c>
      <c r="R155" s="272">
        <f t="shared" si="13"/>
        <v>188.05</v>
      </c>
      <c r="S155" s="258">
        <f t="shared" si="18"/>
        <v>-946.7352542372882</v>
      </c>
      <c r="T155" s="253">
        <f t="shared" si="14"/>
        <v>4</v>
      </c>
      <c r="U155" s="253"/>
      <c r="V155" s="254">
        <f t="shared" si="15"/>
        <v>16.03</v>
      </c>
      <c r="W155" s="254">
        <f t="shared" si="16"/>
        <v>83.21</v>
      </c>
      <c r="X155" s="254">
        <f t="shared" si="17"/>
        <v>47.0125</v>
      </c>
    </row>
    <row r="156" spans="1:24" ht="12.75">
      <c r="A156" s="256">
        <v>152</v>
      </c>
      <c r="B156" s="62">
        <v>150</v>
      </c>
      <c r="C156" s="199" t="s">
        <v>481</v>
      </c>
      <c r="D156" s="199" t="s">
        <v>410</v>
      </c>
      <c r="E156" s="259"/>
      <c r="F156" s="262"/>
      <c r="G156" s="259"/>
      <c r="H156" s="259">
        <v>97.61</v>
      </c>
      <c r="I156" s="259"/>
      <c r="J156" s="259"/>
      <c r="K156" s="259"/>
      <c r="L156" s="259"/>
      <c r="M156" s="259"/>
      <c r="N156" s="261"/>
      <c r="O156" s="259">
        <v>83.34</v>
      </c>
      <c r="P156" s="259"/>
      <c r="Q156" s="259"/>
      <c r="R156" s="272">
        <f t="shared" si="13"/>
        <v>180.95</v>
      </c>
      <c r="S156" s="258">
        <f t="shared" si="18"/>
        <v>-953.8352542372882</v>
      </c>
      <c r="T156" s="253">
        <f t="shared" si="14"/>
        <v>2</v>
      </c>
      <c r="U156" s="253">
        <v>1</v>
      </c>
      <c r="V156" s="254">
        <f t="shared" si="15"/>
        <v>83.34</v>
      </c>
      <c r="W156" s="254">
        <f t="shared" si="16"/>
        <v>97.61</v>
      </c>
      <c r="X156" s="254">
        <f t="shared" si="17"/>
        <v>90.475</v>
      </c>
    </row>
    <row r="157" spans="1:24" ht="12.75">
      <c r="A157" s="256">
        <v>153</v>
      </c>
      <c r="B157" s="62">
        <v>151</v>
      </c>
      <c r="C157" s="199" t="s">
        <v>199</v>
      </c>
      <c r="D157" s="199" t="s">
        <v>38</v>
      </c>
      <c r="E157" s="259"/>
      <c r="F157" s="262"/>
      <c r="G157" s="259">
        <v>88.26</v>
      </c>
      <c r="H157" s="259">
        <v>92.49</v>
      </c>
      <c r="I157" s="259"/>
      <c r="J157" s="259"/>
      <c r="K157" s="259"/>
      <c r="L157" s="259"/>
      <c r="M157" s="259"/>
      <c r="N157" s="261"/>
      <c r="O157" s="259"/>
      <c r="P157" s="259"/>
      <c r="Q157" s="259"/>
      <c r="R157" s="272">
        <f t="shared" si="13"/>
        <v>180.75</v>
      </c>
      <c r="S157" s="258">
        <f t="shared" si="18"/>
        <v>-954.0352542372882</v>
      </c>
      <c r="T157" s="253">
        <f t="shared" si="14"/>
        <v>2</v>
      </c>
      <c r="U157" s="253">
        <v>1</v>
      </c>
      <c r="V157" s="254">
        <f t="shared" si="15"/>
        <v>88.26</v>
      </c>
      <c r="W157" s="254">
        <f t="shared" si="16"/>
        <v>92.49</v>
      </c>
      <c r="X157" s="254">
        <f t="shared" si="17"/>
        <v>90.375</v>
      </c>
    </row>
    <row r="158" spans="1:24" ht="12.75">
      <c r="A158" s="256">
        <v>154</v>
      </c>
      <c r="B158" s="62">
        <v>209</v>
      </c>
      <c r="C158" s="196" t="s">
        <v>114</v>
      </c>
      <c r="D158" s="196" t="s">
        <v>162</v>
      </c>
      <c r="E158" s="259"/>
      <c r="F158" s="262">
        <v>63.33</v>
      </c>
      <c r="G158" s="259"/>
      <c r="H158" s="259"/>
      <c r="I158" s="259"/>
      <c r="J158" s="259"/>
      <c r="K158" s="259"/>
      <c r="L158" s="259"/>
      <c r="M158" s="259"/>
      <c r="N158" s="261">
        <v>46.33</v>
      </c>
      <c r="O158" s="259"/>
      <c r="P158" s="259">
        <v>70.28</v>
      </c>
      <c r="Q158" s="259"/>
      <c r="R158" s="272">
        <f t="shared" si="13"/>
        <v>179.94</v>
      </c>
      <c r="S158" s="258">
        <f t="shared" si="18"/>
        <v>-954.8452542372881</v>
      </c>
      <c r="T158" s="253">
        <f t="shared" si="14"/>
        <v>3</v>
      </c>
      <c r="U158" s="253">
        <v>2</v>
      </c>
      <c r="V158" s="254">
        <f t="shared" si="15"/>
        <v>46.33</v>
      </c>
      <c r="W158" s="254">
        <f t="shared" si="16"/>
        <v>70.28</v>
      </c>
      <c r="X158" s="254">
        <f t="shared" si="17"/>
        <v>59.98</v>
      </c>
    </row>
    <row r="159" spans="1:24" ht="12.75">
      <c r="A159" s="256">
        <v>155</v>
      </c>
      <c r="B159" s="62">
        <v>152</v>
      </c>
      <c r="C159" s="196" t="s">
        <v>116</v>
      </c>
      <c r="D159" s="196" t="s">
        <v>117</v>
      </c>
      <c r="E159" s="259"/>
      <c r="F159" s="262">
        <v>37.32</v>
      </c>
      <c r="G159" s="259"/>
      <c r="H159" s="259"/>
      <c r="I159" s="259"/>
      <c r="J159" s="259">
        <v>76.9</v>
      </c>
      <c r="K159" s="259"/>
      <c r="L159" s="259"/>
      <c r="M159" s="259"/>
      <c r="N159" s="261"/>
      <c r="O159" s="259"/>
      <c r="P159" s="259"/>
      <c r="Q159" s="259">
        <v>65.36</v>
      </c>
      <c r="R159" s="272">
        <f t="shared" si="13"/>
        <v>179.57999999999998</v>
      </c>
      <c r="S159" s="258">
        <f t="shared" si="18"/>
        <v>-955.2052542372883</v>
      </c>
      <c r="T159" s="253">
        <f t="shared" si="14"/>
        <v>3</v>
      </c>
      <c r="U159" s="253"/>
      <c r="V159" s="254">
        <f t="shared" si="15"/>
        <v>37.32</v>
      </c>
      <c r="W159" s="254">
        <f t="shared" si="16"/>
        <v>76.9</v>
      </c>
      <c r="X159" s="254">
        <f t="shared" si="17"/>
        <v>59.85999999999999</v>
      </c>
    </row>
    <row r="160" spans="1:24" ht="12.75">
      <c r="A160" s="256">
        <v>156</v>
      </c>
      <c r="B160" s="62">
        <v>153</v>
      </c>
      <c r="C160" s="199" t="s">
        <v>41</v>
      </c>
      <c r="D160" s="199" t="s">
        <v>42</v>
      </c>
      <c r="E160" s="259"/>
      <c r="F160" s="262"/>
      <c r="G160" s="259">
        <v>97.33</v>
      </c>
      <c r="H160" s="259"/>
      <c r="I160" s="259"/>
      <c r="J160" s="259"/>
      <c r="K160" s="259"/>
      <c r="L160" s="259"/>
      <c r="M160" s="259"/>
      <c r="N160" s="261"/>
      <c r="O160" s="259"/>
      <c r="P160" s="259"/>
      <c r="Q160" s="259">
        <v>81.98</v>
      </c>
      <c r="R160" s="272">
        <f t="shared" si="13"/>
        <v>179.31</v>
      </c>
      <c r="S160" s="258">
        <f t="shared" si="18"/>
        <v>-955.4752542372883</v>
      </c>
      <c r="T160" s="253">
        <f t="shared" si="14"/>
        <v>2</v>
      </c>
      <c r="U160" s="253"/>
      <c r="V160" s="254">
        <f t="shared" si="15"/>
        <v>81.98</v>
      </c>
      <c r="W160" s="254">
        <f t="shared" si="16"/>
        <v>97.33</v>
      </c>
      <c r="X160" s="254">
        <f t="shared" si="17"/>
        <v>89.655</v>
      </c>
    </row>
    <row r="161" spans="1:24" ht="12.75">
      <c r="A161" s="256">
        <v>157</v>
      </c>
      <c r="B161" s="62">
        <v>239</v>
      </c>
      <c r="C161" s="199" t="s">
        <v>305</v>
      </c>
      <c r="D161" s="199" t="s">
        <v>306</v>
      </c>
      <c r="E161" s="259"/>
      <c r="F161" s="262"/>
      <c r="G161" s="259">
        <v>95.21</v>
      </c>
      <c r="H161" s="259"/>
      <c r="I161" s="259"/>
      <c r="J161" s="259"/>
      <c r="K161" s="259"/>
      <c r="L161" s="259"/>
      <c r="M161" s="259"/>
      <c r="N161" s="261"/>
      <c r="O161" s="259"/>
      <c r="P161" s="259">
        <v>84.01</v>
      </c>
      <c r="Q161" s="259"/>
      <c r="R161" s="272">
        <f t="shared" si="13"/>
        <v>179.22</v>
      </c>
      <c r="S161" s="258">
        <f t="shared" si="18"/>
        <v>-955.5652542372882</v>
      </c>
      <c r="T161" s="253">
        <f t="shared" si="14"/>
        <v>2</v>
      </c>
      <c r="U161" s="253">
        <v>1</v>
      </c>
      <c r="V161" s="254">
        <f t="shared" si="15"/>
        <v>84.01</v>
      </c>
      <c r="W161" s="254">
        <f t="shared" si="16"/>
        <v>95.21</v>
      </c>
      <c r="X161" s="254">
        <f t="shared" si="17"/>
        <v>89.61</v>
      </c>
    </row>
    <row r="162" spans="1:24" ht="12.75">
      <c r="A162" s="256">
        <v>158</v>
      </c>
      <c r="B162" s="62">
        <v>154</v>
      </c>
      <c r="C162" s="199" t="s">
        <v>300</v>
      </c>
      <c r="D162" s="199" t="s">
        <v>47</v>
      </c>
      <c r="E162" s="259"/>
      <c r="F162" s="262">
        <v>57.05</v>
      </c>
      <c r="G162" s="259"/>
      <c r="H162" s="259"/>
      <c r="I162" s="259">
        <v>74.88</v>
      </c>
      <c r="J162" s="259"/>
      <c r="K162" s="259"/>
      <c r="L162" s="259"/>
      <c r="M162" s="259"/>
      <c r="N162" s="261"/>
      <c r="O162" s="259"/>
      <c r="P162" s="259"/>
      <c r="Q162" s="259">
        <v>46.8</v>
      </c>
      <c r="R162" s="272">
        <f t="shared" si="13"/>
        <v>178.73000000000002</v>
      </c>
      <c r="S162" s="258">
        <f t="shared" si="18"/>
        <v>-956.0552542372882</v>
      </c>
      <c r="T162" s="253">
        <f t="shared" si="14"/>
        <v>3</v>
      </c>
      <c r="U162" s="253"/>
      <c r="V162" s="254">
        <f t="shared" si="15"/>
        <v>46.8</v>
      </c>
      <c r="W162" s="254">
        <f t="shared" si="16"/>
        <v>74.88</v>
      </c>
      <c r="X162" s="254">
        <f t="shared" si="17"/>
        <v>59.576666666666675</v>
      </c>
    </row>
    <row r="163" spans="1:24" ht="12.75">
      <c r="A163" s="256">
        <v>159</v>
      </c>
      <c r="B163" s="62">
        <v>168</v>
      </c>
      <c r="C163" s="199" t="s">
        <v>88</v>
      </c>
      <c r="D163" s="199" t="s">
        <v>14</v>
      </c>
      <c r="E163" s="259"/>
      <c r="F163" s="262">
        <v>64.68</v>
      </c>
      <c r="G163" s="259"/>
      <c r="H163" s="259"/>
      <c r="I163" s="259"/>
      <c r="J163" s="259"/>
      <c r="K163" s="259"/>
      <c r="L163" s="259"/>
      <c r="M163" s="259"/>
      <c r="N163" s="261">
        <v>74.82</v>
      </c>
      <c r="O163" s="259"/>
      <c r="P163" s="259">
        <v>37.6</v>
      </c>
      <c r="Q163" s="259"/>
      <c r="R163" s="272">
        <f t="shared" si="13"/>
        <v>177.1</v>
      </c>
      <c r="S163" s="258">
        <f t="shared" si="18"/>
        <v>-957.6852542372882</v>
      </c>
      <c r="T163" s="253">
        <f t="shared" si="14"/>
        <v>3</v>
      </c>
      <c r="U163" s="253">
        <v>1</v>
      </c>
      <c r="V163" s="254">
        <f t="shared" si="15"/>
        <v>37.6</v>
      </c>
      <c r="W163" s="254">
        <f t="shared" si="16"/>
        <v>74.82</v>
      </c>
      <c r="X163" s="254">
        <f t="shared" si="17"/>
        <v>59.03333333333333</v>
      </c>
    </row>
    <row r="164" spans="1:24" ht="12.75">
      <c r="A164" s="256">
        <v>160</v>
      </c>
      <c r="B164" s="62">
        <v>155</v>
      </c>
      <c r="C164" s="196" t="s">
        <v>96</v>
      </c>
      <c r="D164" s="196" t="s">
        <v>81</v>
      </c>
      <c r="E164" s="259"/>
      <c r="F164" s="262">
        <v>61.09</v>
      </c>
      <c r="G164" s="259">
        <v>60.02</v>
      </c>
      <c r="H164" s="259">
        <v>54.24</v>
      </c>
      <c r="I164" s="259"/>
      <c r="J164" s="259"/>
      <c r="K164" s="259"/>
      <c r="L164" s="259"/>
      <c r="M164" s="259"/>
      <c r="N164" s="261"/>
      <c r="O164" s="259"/>
      <c r="P164" s="259"/>
      <c r="Q164" s="259"/>
      <c r="R164" s="272">
        <f t="shared" si="13"/>
        <v>175.35000000000002</v>
      </c>
      <c r="S164" s="258">
        <f t="shared" si="18"/>
        <v>-959.4352542372882</v>
      </c>
      <c r="T164" s="253">
        <f t="shared" si="14"/>
        <v>3</v>
      </c>
      <c r="U164" s="253"/>
      <c r="V164" s="254">
        <f t="shared" si="15"/>
        <v>54.24</v>
      </c>
      <c r="W164" s="254">
        <f t="shared" si="16"/>
        <v>61.09</v>
      </c>
      <c r="X164" s="254">
        <f t="shared" si="17"/>
        <v>58.45000000000001</v>
      </c>
    </row>
    <row r="165" spans="1:24" ht="12.75">
      <c r="A165" s="256">
        <v>161</v>
      </c>
      <c r="B165" s="62">
        <v>156</v>
      </c>
      <c r="C165" s="199" t="s">
        <v>165</v>
      </c>
      <c r="D165" s="199" t="s">
        <v>14</v>
      </c>
      <c r="E165" s="259">
        <v>73.8809613218175</v>
      </c>
      <c r="F165" s="262">
        <v>101</v>
      </c>
      <c r="G165" s="259"/>
      <c r="H165" s="259"/>
      <c r="I165" s="259"/>
      <c r="J165" s="259"/>
      <c r="K165" s="259"/>
      <c r="L165" s="259"/>
      <c r="M165" s="259"/>
      <c r="N165" s="261"/>
      <c r="O165" s="259"/>
      <c r="P165" s="259"/>
      <c r="Q165" s="259"/>
      <c r="R165" s="272">
        <f t="shared" si="13"/>
        <v>174.8809613218175</v>
      </c>
      <c r="S165" s="258">
        <f t="shared" si="18"/>
        <v>-959.9042929154707</v>
      </c>
      <c r="T165" s="253">
        <f t="shared" si="14"/>
        <v>2</v>
      </c>
      <c r="U165" s="253">
        <v>1</v>
      </c>
      <c r="V165" s="254">
        <f t="shared" si="15"/>
        <v>73.8809613218175</v>
      </c>
      <c r="W165" s="254">
        <f t="shared" si="16"/>
        <v>101</v>
      </c>
      <c r="X165" s="254">
        <f t="shared" si="17"/>
        <v>87.44048066090875</v>
      </c>
    </row>
    <row r="166" spans="1:24" ht="12.75">
      <c r="A166" s="256">
        <v>162</v>
      </c>
      <c r="B166" s="62">
        <v>158</v>
      </c>
      <c r="C166" s="199" t="s">
        <v>297</v>
      </c>
      <c r="D166" s="199" t="s">
        <v>17</v>
      </c>
      <c r="E166" s="259"/>
      <c r="F166" s="262"/>
      <c r="G166" s="259">
        <v>89.69</v>
      </c>
      <c r="H166" s="259"/>
      <c r="I166" s="259"/>
      <c r="J166" s="259">
        <v>79.77</v>
      </c>
      <c r="K166" s="259"/>
      <c r="L166" s="259"/>
      <c r="M166" s="259"/>
      <c r="N166" s="261"/>
      <c r="O166" s="259"/>
      <c r="P166" s="259"/>
      <c r="Q166" s="259"/>
      <c r="R166" s="272">
        <f t="shared" si="13"/>
        <v>169.45999999999998</v>
      </c>
      <c r="S166" s="258">
        <f t="shared" si="18"/>
        <v>-965.3252542372882</v>
      </c>
      <c r="T166" s="253">
        <f t="shared" si="14"/>
        <v>2</v>
      </c>
      <c r="U166" s="253"/>
      <c r="V166" s="254">
        <f t="shared" si="15"/>
        <v>79.77</v>
      </c>
      <c r="W166" s="254">
        <f t="shared" si="16"/>
        <v>89.69</v>
      </c>
      <c r="X166" s="254">
        <f t="shared" si="17"/>
        <v>84.72999999999999</v>
      </c>
    </row>
    <row r="167" spans="1:24" ht="12.75">
      <c r="A167" s="256">
        <v>163</v>
      </c>
      <c r="B167" s="62">
        <v>159</v>
      </c>
      <c r="C167" s="199" t="s">
        <v>13</v>
      </c>
      <c r="D167" s="199" t="s">
        <v>14</v>
      </c>
      <c r="E167" s="259"/>
      <c r="F167" s="262"/>
      <c r="G167" s="259">
        <v>92.25</v>
      </c>
      <c r="H167" s="259">
        <v>76.76</v>
      </c>
      <c r="I167" s="259"/>
      <c r="J167" s="259"/>
      <c r="K167" s="259"/>
      <c r="L167" s="259"/>
      <c r="M167" s="259"/>
      <c r="N167" s="261"/>
      <c r="O167" s="259"/>
      <c r="P167" s="259"/>
      <c r="Q167" s="259"/>
      <c r="R167" s="272">
        <f t="shared" si="13"/>
        <v>169.01</v>
      </c>
      <c r="S167" s="258">
        <f t="shared" si="18"/>
        <v>-965.7752542372882</v>
      </c>
      <c r="T167" s="253">
        <f t="shared" si="14"/>
        <v>2</v>
      </c>
      <c r="U167" s="253"/>
      <c r="V167" s="254">
        <f t="shared" si="15"/>
        <v>76.76</v>
      </c>
      <c r="W167" s="254">
        <f t="shared" si="16"/>
        <v>92.25</v>
      </c>
      <c r="X167" s="254">
        <f t="shared" si="17"/>
        <v>84.505</v>
      </c>
    </row>
    <row r="168" spans="1:24" ht="12.75">
      <c r="A168" s="256">
        <v>164</v>
      </c>
      <c r="B168" s="62">
        <v>160</v>
      </c>
      <c r="C168" s="199" t="s">
        <v>157</v>
      </c>
      <c r="D168" s="199" t="s">
        <v>38</v>
      </c>
      <c r="E168" s="259">
        <v>90.34839019702065</v>
      </c>
      <c r="F168" s="262"/>
      <c r="G168" s="259"/>
      <c r="H168" s="259"/>
      <c r="I168" s="259"/>
      <c r="J168" s="259"/>
      <c r="K168" s="259"/>
      <c r="L168" s="259"/>
      <c r="M168" s="259"/>
      <c r="N168" s="261"/>
      <c r="O168" s="259"/>
      <c r="P168" s="259"/>
      <c r="Q168" s="259">
        <v>76.83</v>
      </c>
      <c r="R168" s="272">
        <f t="shared" si="13"/>
        <v>167.17839019702063</v>
      </c>
      <c r="S168" s="258">
        <f t="shared" si="18"/>
        <v>-967.6068640402675</v>
      </c>
      <c r="T168" s="253">
        <f t="shared" si="14"/>
        <v>2</v>
      </c>
      <c r="U168" s="253"/>
      <c r="V168" s="254">
        <f t="shared" si="15"/>
        <v>76.83</v>
      </c>
      <c r="W168" s="254">
        <f t="shared" si="16"/>
        <v>90.34839019702065</v>
      </c>
      <c r="X168" s="254">
        <f t="shared" si="17"/>
        <v>83.58919509851032</v>
      </c>
    </row>
    <row r="169" spans="1:24" ht="12.75">
      <c r="A169" s="256">
        <v>165</v>
      </c>
      <c r="B169" s="62">
        <v>311</v>
      </c>
      <c r="C169" s="199" t="s">
        <v>72</v>
      </c>
      <c r="D169" s="199" t="s">
        <v>53</v>
      </c>
      <c r="E169" s="259"/>
      <c r="F169" s="262">
        <v>69.16</v>
      </c>
      <c r="G169" s="259"/>
      <c r="H169" s="259"/>
      <c r="I169" s="259"/>
      <c r="J169" s="259"/>
      <c r="K169" s="259"/>
      <c r="L169" s="259"/>
      <c r="M169" s="259"/>
      <c r="N169" s="261"/>
      <c r="O169" s="259"/>
      <c r="P169" s="259">
        <v>96.42</v>
      </c>
      <c r="Q169" s="259"/>
      <c r="R169" s="272">
        <f t="shared" si="13"/>
        <v>165.57999999999998</v>
      </c>
      <c r="S169" s="258">
        <f t="shared" si="18"/>
        <v>-969.2052542372883</v>
      </c>
      <c r="T169" s="253">
        <f t="shared" si="14"/>
        <v>2</v>
      </c>
      <c r="U169" s="253">
        <v>1</v>
      </c>
      <c r="V169" s="254">
        <f t="shared" si="15"/>
        <v>69.16</v>
      </c>
      <c r="W169" s="254">
        <f t="shared" si="16"/>
        <v>96.42</v>
      </c>
      <c r="X169" s="254">
        <f t="shared" si="17"/>
        <v>82.78999999999999</v>
      </c>
    </row>
    <row r="170" spans="1:24" ht="12.75">
      <c r="A170" s="256">
        <v>166</v>
      </c>
      <c r="B170" s="62">
        <v>161</v>
      </c>
      <c r="C170" s="199" t="s">
        <v>299</v>
      </c>
      <c r="D170" s="199" t="s">
        <v>10</v>
      </c>
      <c r="E170" s="259"/>
      <c r="F170" s="262"/>
      <c r="G170" s="259">
        <v>92.15</v>
      </c>
      <c r="H170" s="259"/>
      <c r="I170" s="259"/>
      <c r="J170" s="259"/>
      <c r="K170" s="259"/>
      <c r="L170" s="259"/>
      <c r="M170" s="259"/>
      <c r="N170" s="261"/>
      <c r="O170" s="259"/>
      <c r="P170" s="259"/>
      <c r="Q170" s="259">
        <v>71.02</v>
      </c>
      <c r="R170" s="272">
        <f t="shared" si="13"/>
        <v>163.17000000000002</v>
      </c>
      <c r="S170" s="258">
        <f t="shared" si="18"/>
        <v>-971.6152542372881</v>
      </c>
      <c r="T170" s="253">
        <f t="shared" si="14"/>
        <v>2</v>
      </c>
      <c r="U170" s="253"/>
      <c r="V170" s="254">
        <f t="shared" si="15"/>
        <v>71.02</v>
      </c>
      <c r="W170" s="254">
        <f t="shared" si="16"/>
        <v>92.15</v>
      </c>
      <c r="X170" s="254">
        <f t="shared" si="17"/>
        <v>81.58500000000001</v>
      </c>
    </row>
    <row r="171" spans="1:24" ht="12.75">
      <c r="A171" s="256">
        <v>167</v>
      </c>
      <c r="B171" s="62">
        <v>162</v>
      </c>
      <c r="C171" s="199" t="s">
        <v>458</v>
      </c>
      <c r="D171" s="199" t="s">
        <v>14</v>
      </c>
      <c r="E171" s="259"/>
      <c r="F171" s="262"/>
      <c r="G171" s="259">
        <v>81.55</v>
      </c>
      <c r="H171" s="259"/>
      <c r="I171" s="259"/>
      <c r="J171" s="259">
        <v>77.31</v>
      </c>
      <c r="K171" s="259"/>
      <c r="L171" s="259"/>
      <c r="M171" s="259"/>
      <c r="N171" s="261"/>
      <c r="O171" s="259"/>
      <c r="P171" s="259"/>
      <c r="Q171" s="259"/>
      <c r="R171" s="272">
        <f t="shared" si="13"/>
        <v>158.86</v>
      </c>
      <c r="S171" s="258">
        <f t="shared" si="18"/>
        <v>-975.9252542372882</v>
      </c>
      <c r="T171" s="253">
        <f t="shared" si="14"/>
        <v>2</v>
      </c>
      <c r="U171" s="253"/>
      <c r="V171" s="254">
        <f t="shared" si="15"/>
        <v>77.31</v>
      </c>
      <c r="W171" s="254">
        <f t="shared" si="16"/>
        <v>81.55</v>
      </c>
      <c r="X171" s="254">
        <f t="shared" si="17"/>
        <v>79.43</v>
      </c>
    </row>
    <row r="172" spans="1:24" ht="12.75">
      <c r="A172" s="256">
        <v>168</v>
      </c>
      <c r="B172" s="62">
        <v>306</v>
      </c>
      <c r="C172" s="199" t="s">
        <v>556</v>
      </c>
      <c r="D172" s="199" t="s">
        <v>14</v>
      </c>
      <c r="E172" s="259"/>
      <c r="F172" s="262"/>
      <c r="G172" s="259"/>
      <c r="H172" s="259"/>
      <c r="I172" s="259"/>
      <c r="J172" s="259"/>
      <c r="K172" s="259"/>
      <c r="L172" s="259"/>
      <c r="M172" s="259"/>
      <c r="N172" s="261">
        <v>71.03</v>
      </c>
      <c r="O172" s="259"/>
      <c r="P172" s="259">
        <v>85.97</v>
      </c>
      <c r="Q172" s="259"/>
      <c r="R172" s="272">
        <f t="shared" si="13"/>
        <v>157</v>
      </c>
      <c r="S172" s="258">
        <f t="shared" si="18"/>
        <v>-977.7852542372882</v>
      </c>
      <c r="T172" s="253">
        <f t="shared" si="14"/>
        <v>2</v>
      </c>
      <c r="U172" s="253">
        <v>1</v>
      </c>
      <c r="V172" s="254">
        <f t="shared" si="15"/>
        <v>71.03</v>
      </c>
      <c r="W172" s="254">
        <f t="shared" si="16"/>
        <v>85.97</v>
      </c>
      <c r="X172" s="254">
        <f t="shared" si="17"/>
        <v>78.5</v>
      </c>
    </row>
    <row r="173" spans="1:24" ht="12.75">
      <c r="A173" s="256">
        <v>169</v>
      </c>
      <c r="B173" s="62">
        <v>163</v>
      </c>
      <c r="C173" s="199" t="s">
        <v>388</v>
      </c>
      <c r="D173" s="199" t="s">
        <v>103</v>
      </c>
      <c r="E173" s="259"/>
      <c r="F173" s="262">
        <v>65.13</v>
      </c>
      <c r="G173" s="259"/>
      <c r="H173" s="259"/>
      <c r="I173" s="259"/>
      <c r="J173" s="259"/>
      <c r="K173" s="259"/>
      <c r="L173" s="259"/>
      <c r="M173" s="259">
        <v>84.2</v>
      </c>
      <c r="N173" s="261"/>
      <c r="O173" s="259"/>
      <c r="P173" s="259">
        <v>7.54</v>
      </c>
      <c r="Q173" s="259"/>
      <c r="R173" s="272">
        <f t="shared" si="13"/>
        <v>156.86999999999998</v>
      </c>
      <c r="S173" s="258">
        <f t="shared" si="18"/>
        <v>-977.9152542372882</v>
      </c>
      <c r="T173" s="253">
        <f t="shared" si="14"/>
        <v>3</v>
      </c>
      <c r="U173" s="253"/>
      <c r="V173" s="254">
        <f t="shared" si="15"/>
        <v>7.54</v>
      </c>
      <c r="W173" s="254">
        <f t="shared" si="16"/>
        <v>84.2</v>
      </c>
      <c r="X173" s="254">
        <f t="shared" si="17"/>
        <v>52.28999999999999</v>
      </c>
    </row>
    <row r="174" spans="1:24" ht="12.75">
      <c r="A174" s="256">
        <v>170</v>
      </c>
      <c r="B174" s="62">
        <v>164</v>
      </c>
      <c r="C174" s="199" t="s">
        <v>149</v>
      </c>
      <c r="D174" s="199" t="s">
        <v>19</v>
      </c>
      <c r="E174" s="259">
        <v>79.5799011532125</v>
      </c>
      <c r="F174" s="262">
        <v>65.13</v>
      </c>
      <c r="G174" s="259"/>
      <c r="H174" s="259"/>
      <c r="I174" s="259"/>
      <c r="J174" s="259"/>
      <c r="K174" s="259"/>
      <c r="L174" s="259"/>
      <c r="M174" s="259"/>
      <c r="N174" s="261"/>
      <c r="O174" s="259"/>
      <c r="P174" s="259"/>
      <c r="Q174" s="259"/>
      <c r="R174" s="272">
        <f t="shared" si="13"/>
        <v>144.7099011532125</v>
      </c>
      <c r="S174" s="258">
        <f t="shared" si="18"/>
        <v>-990.0753530840757</v>
      </c>
      <c r="T174" s="253">
        <f t="shared" si="14"/>
        <v>2</v>
      </c>
      <c r="U174" s="253"/>
      <c r="V174" s="254">
        <f t="shared" si="15"/>
        <v>65.13</v>
      </c>
      <c r="W174" s="254">
        <f t="shared" si="16"/>
        <v>79.5799011532125</v>
      </c>
      <c r="X174" s="254">
        <f t="shared" si="17"/>
        <v>72.35495057660626</v>
      </c>
    </row>
    <row r="175" spans="1:24" ht="12.75">
      <c r="A175" s="256">
        <v>171</v>
      </c>
      <c r="B175" s="62">
        <v>165</v>
      </c>
      <c r="C175" s="199" t="s">
        <v>23</v>
      </c>
      <c r="D175" s="199" t="s">
        <v>14</v>
      </c>
      <c r="E175" s="259"/>
      <c r="F175" s="262">
        <v>71.85</v>
      </c>
      <c r="G175" s="259"/>
      <c r="H175" s="259"/>
      <c r="I175" s="259"/>
      <c r="J175" s="259"/>
      <c r="K175" s="259"/>
      <c r="L175" s="259"/>
      <c r="M175" s="259"/>
      <c r="N175" s="261">
        <v>72.07</v>
      </c>
      <c r="O175" s="259"/>
      <c r="P175" s="259"/>
      <c r="Q175" s="259"/>
      <c r="R175" s="272">
        <f t="shared" si="13"/>
        <v>143.92</v>
      </c>
      <c r="S175" s="258">
        <f t="shared" si="18"/>
        <v>-990.8652542372882</v>
      </c>
      <c r="T175" s="253">
        <f t="shared" si="14"/>
        <v>2</v>
      </c>
      <c r="U175" s="253"/>
      <c r="V175" s="254">
        <f t="shared" si="15"/>
        <v>71.85</v>
      </c>
      <c r="W175" s="254">
        <f t="shared" si="16"/>
        <v>72.07</v>
      </c>
      <c r="X175" s="254">
        <f t="shared" si="17"/>
        <v>71.96</v>
      </c>
    </row>
    <row r="176" spans="1:24" ht="12.75">
      <c r="A176" s="256">
        <v>172</v>
      </c>
      <c r="B176" s="62">
        <v>166</v>
      </c>
      <c r="C176" s="199" t="s">
        <v>326</v>
      </c>
      <c r="D176" s="199" t="s">
        <v>184</v>
      </c>
      <c r="E176" s="259"/>
      <c r="F176" s="262"/>
      <c r="G176" s="259"/>
      <c r="H176" s="259"/>
      <c r="I176" s="259">
        <v>91.83</v>
      </c>
      <c r="J176" s="259"/>
      <c r="K176" s="259"/>
      <c r="L176" s="259"/>
      <c r="M176" s="259"/>
      <c r="N176" s="261">
        <v>50.88</v>
      </c>
      <c r="O176" s="259"/>
      <c r="P176" s="259"/>
      <c r="Q176" s="259"/>
      <c r="R176" s="272">
        <f t="shared" si="13"/>
        <v>142.71</v>
      </c>
      <c r="S176" s="258">
        <f t="shared" si="18"/>
        <v>-992.0752542372882</v>
      </c>
      <c r="T176" s="253">
        <f t="shared" si="14"/>
        <v>2</v>
      </c>
      <c r="U176" s="253"/>
      <c r="V176" s="254">
        <f t="shared" si="15"/>
        <v>50.88</v>
      </c>
      <c r="W176" s="254">
        <f t="shared" si="16"/>
        <v>91.83</v>
      </c>
      <c r="X176" s="254">
        <f t="shared" si="17"/>
        <v>71.355</v>
      </c>
    </row>
    <row r="177" spans="1:24" ht="12.75">
      <c r="A177" s="256">
        <v>173</v>
      </c>
      <c r="B177" s="62">
        <v>167</v>
      </c>
      <c r="C177" s="196" t="s">
        <v>95</v>
      </c>
      <c r="D177" s="196" t="s">
        <v>142</v>
      </c>
      <c r="E177" s="259"/>
      <c r="F177" s="262">
        <v>45.39</v>
      </c>
      <c r="G177" s="259"/>
      <c r="H177" s="259">
        <v>53.38</v>
      </c>
      <c r="I177" s="259"/>
      <c r="J177" s="259"/>
      <c r="K177" s="259"/>
      <c r="L177" s="259"/>
      <c r="M177" s="259"/>
      <c r="N177" s="261"/>
      <c r="O177" s="259">
        <v>41.38</v>
      </c>
      <c r="P177" s="259"/>
      <c r="Q177" s="259"/>
      <c r="R177" s="272">
        <f aca="true" t="shared" si="19" ref="R177:R240">E177+F177+G177+H177+I177+J177+K177+L177+M177+N177+O177+P177+Q177</f>
        <v>140.15</v>
      </c>
      <c r="S177" s="258">
        <f t="shared" si="18"/>
        <v>-994.6352542372882</v>
      </c>
      <c r="T177" s="253">
        <f t="shared" si="14"/>
        <v>3</v>
      </c>
      <c r="U177" s="253"/>
      <c r="V177" s="254">
        <f t="shared" si="15"/>
        <v>41.38</v>
      </c>
      <c r="W177" s="254">
        <f t="shared" si="16"/>
        <v>53.38</v>
      </c>
      <c r="X177" s="254">
        <f t="shared" si="17"/>
        <v>46.71666666666667</v>
      </c>
    </row>
    <row r="178" spans="1:24" ht="12.75">
      <c r="A178" s="256">
        <v>174</v>
      </c>
      <c r="B178" s="62">
        <v>181</v>
      </c>
      <c r="C178" s="196" t="s">
        <v>80</v>
      </c>
      <c r="D178" s="196" t="s">
        <v>417</v>
      </c>
      <c r="E178" s="259"/>
      <c r="F178" s="262">
        <v>31.94</v>
      </c>
      <c r="G178" s="259"/>
      <c r="H178" s="259">
        <v>36.94</v>
      </c>
      <c r="I178" s="259"/>
      <c r="J178" s="259"/>
      <c r="K178" s="259"/>
      <c r="L178" s="259"/>
      <c r="M178" s="259"/>
      <c r="N178" s="261"/>
      <c r="O178" s="259">
        <v>55.42</v>
      </c>
      <c r="P178" s="259">
        <v>12.76</v>
      </c>
      <c r="Q178" s="259"/>
      <c r="R178" s="272">
        <f t="shared" si="19"/>
        <v>137.06</v>
      </c>
      <c r="S178" s="258">
        <f t="shared" si="18"/>
        <v>-997.7252542372883</v>
      </c>
      <c r="T178" s="253">
        <f t="shared" si="14"/>
        <v>4</v>
      </c>
      <c r="U178" s="253"/>
      <c r="V178" s="254">
        <f t="shared" si="15"/>
        <v>12.76</v>
      </c>
      <c r="W178" s="254">
        <f t="shared" si="16"/>
        <v>55.42</v>
      </c>
      <c r="X178" s="254">
        <f t="shared" si="17"/>
        <v>34.265</v>
      </c>
    </row>
    <row r="179" spans="1:24" ht="12.75">
      <c r="A179" s="256">
        <v>175</v>
      </c>
      <c r="B179" s="62">
        <v>169</v>
      </c>
      <c r="C179" s="199" t="s">
        <v>159</v>
      </c>
      <c r="D179" s="199" t="s">
        <v>364</v>
      </c>
      <c r="E179" s="259">
        <v>82.79074794638997</v>
      </c>
      <c r="F179" s="262">
        <v>53.91</v>
      </c>
      <c r="G179" s="259"/>
      <c r="H179" s="259"/>
      <c r="I179" s="259"/>
      <c r="J179" s="259"/>
      <c r="K179" s="259"/>
      <c r="L179" s="259"/>
      <c r="M179" s="259"/>
      <c r="N179" s="261"/>
      <c r="O179" s="259"/>
      <c r="P179" s="259"/>
      <c r="Q179" s="259"/>
      <c r="R179" s="272">
        <f t="shared" si="19"/>
        <v>136.70074794638998</v>
      </c>
      <c r="S179" s="258">
        <f t="shared" si="18"/>
        <v>-998.0845062908982</v>
      </c>
      <c r="T179" s="253">
        <f t="shared" si="14"/>
        <v>2</v>
      </c>
      <c r="U179" s="253"/>
      <c r="V179" s="254">
        <f t="shared" si="15"/>
        <v>53.91</v>
      </c>
      <c r="W179" s="254">
        <f t="shared" si="16"/>
        <v>82.79074794638997</v>
      </c>
      <c r="X179" s="254">
        <f t="shared" si="17"/>
        <v>68.35037397319499</v>
      </c>
    </row>
    <row r="180" spans="1:24" ht="12.75">
      <c r="A180" s="256">
        <v>176</v>
      </c>
      <c r="B180" s="62">
        <v>170</v>
      </c>
      <c r="C180" s="196" t="s">
        <v>484</v>
      </c>
      <c r="D180" s="196" t="s">
        <v>144</v>
      </c>
      <c r="E180" s="259"/>
      <c r="F180" s="262"/>
      <c r="G180" s="259"/>
      <c r="H180" s="259"/>
      <c r="I180" s="259">
        <v>83.91</v>
      </c>
      <c r="J180" s="259"/>
      <c r="K180" s="259"/>
      <c r="L180" s="259"/>
      <c r="M180" s="259"/>
      <c r="N180" s="261">
        <v>52.07</v>
      </c>
      <c r="O180" s="259"/>
      <c r="P180" s="259"/>
      <c r="Q180" s="259"/>
      <c r="R180" s="272">
        <f t="shared" si="19"/>
        <v>135.98</v>
      </c>
      <c r="S180" s="258">
        <f t="shared" si="18"/>
        <v>-998.8052542372882</v>
      </c>
      <c r="T180" s="253">
        <f t="shared" si="14"/>
        <v>2</v>
      </c>
      <c r="U180" s="253">
        <v>1</v>
      </c>
      <c r="V180" s="254">
        <f t="shared" si="15"/>
        <v>52.07</v>
      </c>
      <c r="W180" s="254">
        <f t="shared" si="16"/>
        <v>83.91</v>
      </c>
      <c r="X180" s="254">
        <f t="shared" si="17"/>
        <v>67.99</v>
      </c>
    </row>
    <row r="181" spans="1:24" ht="12.75">
      <c r="A181" s="256">
        <v>177</v>
      </c>
      <c r="B181" s="62">
        <v>171</v>
      </c>
      <c r="C181" s="199" t="s">
        <v>102</v>
      </c>
      <c r="D181" s="199" t="s">
        <v>103</v>
      </c>
      <c r="E181" s="259"/>
      <c r="F181" s="262">
        <v>48.53</v>
      </c>
      <c r="G181" s="259"/>
      <c r="H181" s="259"/>
      <c r="I181" s="259"/>
      <c r="J181" s="259"/>
      <c r="K181" s="259"/>
      <c r="L181" s="259"/>
      <c r="M181" s="259"/>
      <c r="N181" s="261"/>
      <c r="O181" s="259"/>
      <c r="P181" s="259"/>
      <c r="Q181" s="259">
        <v>86.6</v>
      </c>
      <c r="R181" s="272">
        <f t="shared" si="19"/>
        <v>135.13</v>
      </c>
      <c r="S181" s="258">
        <f t="shared" si="18"/>
        <v>-999.6552542372882</v>
      </c>
      <c r="T181" s="253">
        <f t="shared" si="14"/>
        <v>2</v>
      </c>
      <c r="U181" s="253">
        <v>1</v>
      </c>
      <c r="V181" s="254">
        <f t="shared" si="15"/>
        <v>48.53</v>
      </c>
      <c r="W181" s="254">
        <f t="shared" si="16"/>
        <v>86.6</v>
      </c>
      <c r="X181" s="254">
        <f t="shared" si="17"/>
        <v>67.565</v>
      </c>
    </row>
    <row r="182" spans="1:24" ht="12.75">
      <c r="A182" s="256">
        <v>178</v>
      </c>
      <c r="B182" s="62">
        <v>172</v>
      </c>
      <c r="C182" s="196" t="s">
        <v>321</v>
      </c>
      <c r="D182" s="196" t="s">
        <v>35</v>
      </c>
      <c r="E182" s="259">
        <v>71.70886075949366</v>
      </c>
      <c r="F182" s="262">
        <v>60.64</v>
      </c>
      <c r="G182" s="259"/>
      <c r="H182" s="259"/>
      <c r="I182" s="259"/>
      <c r="J182" s="259"/>
      <c r="K182" s="259"/>
      <c r="L182" s="259"/>
      <c r="M182" s="259"/>
      <c r="N182" s="261"/>
      <c r="O182" s="259"/>
      <c r="P182" s="259"/>
      <c r="Q182" s="259"/>
      <c r="R182" s="272">
        <f t="shared" si="19"/>
        <v>132.34886075949368</v>
      </c>
      <c r="S182" s="258">
        <f t="shared" si="18"/>
        <v>-1002.4363934777946</v>
      </c>
      <c r="T182" s="253">
        <f t="shared" si="14"/>
        <v>2</v>
      </c>
      <c r="U182" s="253"/>
      <c r="V182" s="254">
        <f t="shared" si="15"/>
        <v>60.64</v>
      </c>
      <c r="W182" s="254">
        <f t="shared" si="16"/>
        <v>71.70886075949366</v>
      </c>
      <c r="X182" s="254">
        <f t="shared" si="17"/>
        <v>66.17443037974684</v>
      </c>
    </row>
    <row r="183" spans="1:24" ht="12.75">
      <c r="A183" s="256">
        <v>179</v>
      </c>
      <c r="B183" s="62">
        <v>173</v>
      </c>
      <c r="C183" s="199" t="s">
        <v>524</v>
      </c>
      <c r="D183" s="199" t="s">
        <v>510</v>
      </c>
      <c r="E183" s="259"/>
      <c r="F183" s="262"/>
      <c r="G183" s="259"/>
      <c r="H183" s="259"/>
      <c r="I183" s="259"/>
      <c r="J183" s="259">
        <v>78.94</v>
      </c>
      <c r="K183" s="259"/>
      <c r="L183" s="259"/>
      <c r="M183" s="259"/>
      <c r="N183" s="261">
        <v>51.56</v>
      </c>
      <c r="O183" s="259"/>
      <c r="P183" s="259"/>
      <c r="Q183" s="259"/>
      <c r="R183" s="272">
        <f t="shared" si="19"/>
        <v>130.5</v>
      </c>
      <c r="S183" s="258">
        <f t="shared" si="18"/>
        <v>-1004.2852542372882</v>
      </c>
      <c r="T183" s="253">
        <f t="shared" si="14"/>
        <v>2</v>
      </c>
      <c r="U183" s="253"/>
      <c r="V183" s="254">
        <f t="shared" si="15"/>
        <v>51.56</v>
      </c>
      <c r="W183" s="254">
        <f t="shared" si="16"/>
        <v>78.94</v>
      </c>
      <c r="X183" s="254">
        <f t="shared" si="17"/>
        <v>65.25</v>
      </c>
    </row>
    <row r="184" spans="1:24" ht="12.75">
      <c r="A184" s="256">
        <v>180</v>
      </c>
      <c r="B184" s="62">
        <v>174</v>
      </c>
      <c r="C184" s="196" t="s">
        <v>484</v>
      </c>
      <c r="D184" s="196" t="s">
        <v>488</v>
      </c>
      <c r="E184" s="259"/>
      <c r="F184" s="262"/>
      <c r="G184" s="259"/>
      <c r="H184" s="259"/>
      <c r="I184" s="259">
        <v>78.34</v>
      </c>
      <c r="J184" s="259"/>
      <c r="K184" s="259"/>
      <c r="L184" s="259"/>
      <c r="M184" s="259"/>
      <c r="N184" s="261">
        <v>51.67</v>
      </c>
      <c r="O184" s="259"/>
      <c r="P184" s="259"/>
      <c r="Q184" s="259"/>
      <c r="R184" s="272">
        <f t="shared" si="19"/>
        <v>130.01</v>
      </c>
      <c r="S184" s="258">
        <f t="shared" si="18"/>
        <v>-1004.7752542372882</v>
      </c>
      <c r="T184" s="253">
        <f t="shared" si="14"/>
        <v>2</v>
      </c>
      <c r="U184" s="253"/>
      <c r="V184" s="254">
        <f t="shared" si="15"/>
        <v>51.67</v>
      </c>
      <c r="W184" s="254">
        <f t="shared" si="16"/>
        <v>78.34</v>
      </c>
      <c r="X184" s="254">
        <f t="shared" si="17"/>
        <v>65.005</v>
      </c>
    </row>
    <row r="185" spans="1:24" ht="12.75">
      <c r="A185" s="256">
        <v>181</v>
      </c>
      <c r="B185" s="62">
        <v>176</v>
      </c>
      <c r="C185" s="196" t="s">
        <v>486</v>
      </c>
      <c r="D185" s="196" t="s">
        <v>487</v>
      </c>
      <c r="E185" s="259"/>
      <c r="F185" s="262"/>
      <c r="G185" s="259"/>
      <c r="H185" s="259"/>
      <c r="I185" s="259">
        <v>78.64</v>
      </c>
      <c r="J185" s="259"/>
      <c r="K185" s="259"/>
      <c r="L185" s="259"/>
      <c r="M185" s="259"/>
      <c r="N185" s="261">
        <v>48.37</v>
      </c>
      <c r="O185" s="259"/>
      <c r="P185" s="259"/>
      <c r="Q185" s="259"/>
      <c r="R185" s="272">
        <f t="shared" si="19"/>
        <v>127.00999999999999</v>
      </c>
      <c r="S185" s="258">
        <f t="shared" si="18"/>
        <v>-1007.7752542372882</v>
      </c>
      <c r="T185" s="253">
        <f t="shared" si="14"/>
        <v>2</v>
      </c>
      <c r="U185" s="253"/>
      <c r="V185" s="254">
        <f t="shared" si="15"/>
        <v>48.37</v>
      </c>
      <c r="W185" s="254">
        <f t="shared" si="16"/>
        <v>78.64</v>
      </c>
      <c r="X185" s="254">
        <f t="shared" si="17"/>
        <v>63.504999999999995</v>
      </c>
    </row>
    <row r="186" spans="1:24" ht="12.75">
      <c r="A186" s="256">
        <v>182</v>
      </c>
      <c r="B186" s="62">
        <v>177</v>
      </c>
      <c r="C186" s="199" t="s">
        <v>375</v>
      </c>
      <c r="D186" s="199" t="s">
        <v>42</v>
      </c>
      <c r="E186" s="259">
        <v>69.94043447792572</v>
      </c>
      <c r="F186" s="262">
        <v>56.61</v>
      </c>
      <c r="G186" s="259"/>
      <c r="H186" s="259"/>
      <c r="I186" s="259"/>
      <c r="J186" s="259"/>
      <c r="K186" s="259"/>
      <c r="L186" s="259"/>
      <c r="M186" s="259"/>
      <c r="N186" s="261"/>
      <c r="O186" s="259"/>
      <c r="P186" s="259"/>
      <c r="Q186" s="259"/>
      <c r="R186" s="272">
        <f t="shared" si="19"/>
        <v>126.55043447792572</v>
      </c>
      <c r="S186" s="258">
        <f t="shared" si="18"/>
        <v>-1008.2348197593625</v>
      </c>
      <c r="T186" s="253">
        <f t="shared" si="14"/>
        <v>2</v>
      </c>
      <c r="U186" s="253"/>
      <c r="V186" s="254">
        <f t="shared" si="15"/>
        <v>56.61</v>
      </c>
      <c r="W186" s="254">
        <f t="shared" si="16"/>
        <v>69.94043447792572</v>
      </c>
      <c r="X186" s="254">
        <f t="shared" si="17"/>
        <v>63.27521723896286</v>
      </c>
    </row>
    <row r="187" spans="1:24" ht="12.75">
      <c r="A187" s="256">
        <v>183</v>
      </c>
      <c r="B187" s="62">
        <v>178</v>
      </c>
      <c r="C187" s="199" t="s">
        <v>535</v>
      </c>
      <c r="D187" s="199" t="s">
        <v>17</v>
      </c>
      <c r="E187" s="259"/>
      <c r="F187" s="262"/>
      <c r="G187" s="259"/>
      <c r="H187" s="259"/>
      <c r="I187" s="259"/>
      <c r="J187" s="259"/>
      <c r="K187" s="259"/>
      <c r="L187" s="259"/>
      <c r="M187" s="259">
        <v>125</v>
      </c>
      <c r="N187" s="261"/>
      <c r="O187" s="259"/>
      <c r="P187" s="259"/>
      <c r="Q187" s="259"/>
      <c r="R187" s="272">
        <f t="shared" si="19"/>
        <v>125</v>
      </c>
      <c r="S187" s="258">
        <f t="shared" si="18"/>
        <v>-1009.7852542372882</v>
      </c>
      <c r="T187" s="253">
        <f t="shared" si="14"/>
        <v>1</v>
      </c>
      <c r="U187" s="253">
        <v>1</v>
      </c>
      <c r="V187" s="254">
        <f t="shared" si="15"/>
        <v>125</v>
      </c>
      <c r="W187" s="254">
        <f t="shared" si="16"/>
        <v>125</v>
      </c>
      <c r="X187" s="254">
        <f t="shared" si="17"/>
        <v>125</v>
      </c>
    </row>
    <row r="188" spans="1:24" ht="12.75">
      <c r="A188" s="256">
        <v>184</v>
      </c>
      <c r="B188" s="62">
        <v>179</v>
      </c>
      <c r="C188" s="199" t="s">
        <v>376</v>
      </c>
      <c r="D188" s="199" t="s">
        <v>53</v>
      </c>
      <c r="E188" s="259">
        <v>69.67224546722454</v>
      </c>
      <c r="F188" s="262">
        <v>54.81</v>
      </c>
      <c r="G188" s="259"/>
      <c r="H188" s="259"/>
      <c r="I188" s="259"/>
      <c r="J188" s="259"/>
      <c r="K188" s="259"/>
      <c r="L188" s="259"/>
      <c r="M188" s="259"/>
      <c r="N188" s="261"/>
      <c r="O188" s="259"/>
      <c r="P188" s="259"/>
      <c r="Q188" s="259"/>
      <c r="R188" s="272">
        <f t="shared" si="19"/>
        <v>124.48224546722454</v>
      </c>
      <c r="S188" s="258">
        <f t="shared" si="18"/>
        <v>-1010.3030087700637</v>
      </c>
      <c r="T188" s="253">
        <f t="shared" si="14"/>
        <v>2</v>
      </c>
      <c r="U188" s="253"/>
      <c r="V188" s="254">
        <f t="shared" si="15"/>
        <v>54.81</v>
      </c>
      <c r="W188" s="254">
        <f t="shared" si="16"/>
        <v>69.67224546722454</v>
      </c>
      <c r="X188" s="254">
        <f t="shared" si="17"/>
        <v>62.24112273361227</v>
      </c>
    </row>
    <row r="189" spans="1:24" ht="12.75">
      <c r="A189" s="256">
        <v>185</v>
      </c>
      <c r="B189" s="62">
        <v>180</v>
      </c>
      <c r="C189" s="196" t="s">
        <v>476</v>
      </c>
      <c r="D189" s="196" t="s">
        <v>477</v>
      </c>
      <c r="E189" s="259"/>
      <c r="F189" s="262"/>
      <c r="G189" s="259"/>
      <c r="H189" s="259">
        <v>56.09</v>
      </c>
      <c r="I189" s="259">
        <v>68.36</v>
      </c>
      <c r="J189" s="259"/>
      <c r="K189" s="259"/>
      <c r="L189" s="259"/>
      <c r="M189" s="259"/>
      <c r="N189" s="261"/>
      <c r="O189" s="259"/>
      <c r="P189" s="259"/>
      <c r="Q189" s="259"/>
      <c r="R189" s="272">
        <f t="shared" si="19"/>
        <v>124.45</v>
      </c>
      <c r="S189" s="258">
        <f t="shared" si="18"/>
        <v>-1010.3352542372882</v>
      </c>
      <c r="T189" s="253">
        <f t="shared" si="14"/>
        <v>2</v>
      </c>
      <c r="U189" s="253"/>
      <c r="V189" s="254">
        <f t="shared" si="15"/>
        <v>56.09</v>
      </c>
      <c r="W189" s="254">
        <f t="shared" si="16"/>
        <v>68.36</v>
      </c>
      <c r="X189" s="254">
        <f t="shared" si="17"/>
        <v>62.225</v>
      </c>
    </row>
    <row r="190" spans="1:24" ht="12.75">
      <c r="A190" s="256">
        <v>186</v>
      </c>
      <c r="B190" s="62">
        <v>323</v>
      </c>
      <c r="C190" s="195" t="s">
        <v>145</v>
      </c>
      <c r="D190" s="195" t="s">
        <v>115</v>
      </c>
      <c r="E190" s="259"/>
      <c r="F190" s="262"/>
      <c r="G190" s="259"/>
      <c r="H190" s="259"/>
      <c r="I190" s="259">
        <v>61.65</v>
      </c>
      <c r="J190" s="259"/>
      <c r="K190" s="259"/>
      <c r="L190" s="259"/>
      <c r="M190" s="259"/>
      <c r="N190" s="261"/>
      <c r="O190" s="259"/>
      <c r="P190" s="259">
        <v>62.44</v>
      </c>
      <c r="Q190" s="259"/>
      <c r="R190" s="272">
        <f t="shared" si="19"/>
        <v>124.09</v>
      </c>
      <c r="S190" s="258">
        <f t="shared" si="18"/>
        <v>-1010.6952542372882</v>
      </c>
      <c r="T190" s="253">
        <f t="shared" si="14"/>
        <v>2</v>
      </c>
      <c r="U190" s="253">
        <v>1</v>
      </c>
      <c r="V190" s="254">
        <f t="shared" si="15"/>
        <v>61.65</v>
      </c>
      <c r="W190" s="254">
        <f t="shared" si="16"/>
        <v>62.44</v>
      </c>
      <c r="X190" s="254">
        <f t="shared" si="17"/>
        <v>62.045</v>
      </c>
    </row>
    <row r="191" spans="1:24" ht="12.75">
      <c r="A191" s="256">
        <v>187</v>
      </c>
      <c r="B191" s="62">
        <v>182</v>
      </c>
      <c r="C191" s="199" t="s">
        <v>537</v>
      </c>
      <c r="D191" s="199" t="s">
        <v>176</v>
      </c>
      <c r="E191" s="259"/>
      <c r="F191" s="262"/>
      <c r="G191" s="259"/>
      <c r="H191" s="259"/>
      <c r="I191" s="259"/>
      <c r="J191" s="259"/>
      <c r="K191" s="259"/>
      <c r="L191" s="259"/>
      <c r="M191" s="259">
        <v>123.97</v>
      </c>
      <c r="N191" s="261"/>
      <c r="O191" s="259"/>
      <c r="P191" s="259"/>
      <c r="Q191" s="259"/>
      <c r="R191" s="272">
        <f t="shared" si="19"/>
        <v>123.97</v>
      </c>
      <c r="S191" s="258">
        <f t="shared" si="18"/>
        <v>-1010.8152542372882</v>
      </c>
      <c r="T191" s="253">
        <f t="shared" si="14"/>
        <v>1</v>
      </c>
      <c r="U191" s="253">
        <v>1</v>
      </c>
      <c r="V191" s="254">
        <f t="shared" si="15"/>
        <v>123.97</v>
      </c>
      <c r="W191" s="254">
        <f t="shared" si="16"/>
        <v>123.97</v>
      </c>
      <c r="X191" s="254">
        <f t="shared" si="17"/>
        <v>123.97</v>
      </c>
    </row>
    <row r="192" spans="1:24" ht="12.75">
      <c r="A192" s="256">
        <v>188</v>
      </c>
      <c r="B192" s="62">
        <v>183</v>
      </c>
      <c r="C192" s="199" t="s">
        <v>148</v>
      </c>
      <c r="D192" s="199" t="s">
        <v>73</v>
      </c>
      <c r="E192" s="259"/>
      <c r="F192" s="262"/>
      <c r="G192" s="259"/>
      <c r="H192" s="259"/>
      <c r="I192" s="259"/>
      <c r="J192" s="259"/>
      <c r="K192" s="259"/>
      <c r="L192" s="259"/>
      <c r="M192" s="259">
        <v>123.76</v>
      </c>
      <c r="N192" s="261"/>
      <c r="O192" s="259"/>
      <c r="P192" s="259"/>
      <c r="Q192" s="259"/>
      <c r="R192" s="272">
        <f t="shared" si="19"/>
        <v>123.76</v>
      </c>
      <c r="S192" s="258">
        <f t="shared" si="18"/>
        <v>-1011.0252542372882</v>
      </c>
      <c r="T192" s="253">
        <f t="shared" si="14"/>
        <v>1</v>
      </c>
      <c r="U192" s="253">
        <v>1</v>
      </c>
      <c r="V192" s="254">
        <f t="shared" si="15"/>
        <v>123.76</v>
      </c>
      <c r="W192" s="254">
        <f t="shared" si="16"/>
        <v>123.76</v>
      </c>
      <c r="X192" s="254">
        <f t="shared" si="17"/>
        <v>123.76</v>
      </c>
    </row>
    <row r="193" spans="1:24" ht="12.75">
      <c r="A193" s="256">
        <v>189</v>
      </c>
      <c r="B193" s="62">
        <v>184</v>
      </c>
      <c r="C193" s="199" t="s">
        <v>326</v>
      </c>
      <c r="D193" s="199" t="s">
        <v>37</v>
      </c>
      <c r="E193" s="259"/>
      <c r="F193" s="262"/>
      <c r="G193" s="259"/>
      <c r="H193" s="259"/>
      <c r="I193" s="259"/>
      <c r="J193" s="259"/>
      <c r="K193" s="259"/>
      <c r="L193" s="259"/>
      <c r="M193" s="259">
        <v>123.7</v>
      </c>
      <c r="N193" s="261"/>
      <c r="O193" s="259"/>
      <c r="P193" s="259"/>
      <c r="Q193" s="259"/>
      <c r="R193" s="272">
        <f t="shared" si="19"/>
        <v>123.7</v>
      </c>
      <c r="S193" s="258">
        <f t="shared" si="18"/>
        <v>-1011.0852542372882</v>
      </c>
      <c r="T193" s="253">
        <f t="shared" si="14"/>
        <v>1</v>
      </c>
      <c r="U193" s="253">
        <v>1</v>
      </c>
      <c r="V193" s="254">
        <f t="shared" si="15"/>
        <v>123.7</v>
      </c>
      <c r="W193" s="254">
        <f t="shared" si="16"/>
        <v>123.7</v>
      </c>
      <c r="X193" s="254">
        <f t="shared" si="17"/>
        <v>123.7</v>
      </c>
    </row>
    <row r="194" spans="1:24" ht="12.75">
      <c r="A194" s="256">
        <v>190</v>
      </c>
      <c r="B194" s="62">
        <v>185</v>
      </c>
      <c r="C194" s="199" t="s">
        <v>9</v>
      </c>
      <c r="D194" s="199" t="s">
        <v>22</v>
      </c>
      <c r="E194" s="259"/>
      <c r="F194" s="262"/>
      <c r="G194" s="259"/>
      <c r="H194" s="259"/>
      <c r="I194" s="259">
        <v>79.16</v>
      </c>
      <c r="J194" s="259"/>
      <c r="K194" s="259"/>
      <c r="L194" s="259"/>
      <c r="M194" s="259"/>
      <c r="N194" s="261">
        <v>44.45</v>
      </c>
      <c r="O194" s="259"/>
      <c r="P194" s="259"/>
      <c r="Q194" s="259"/>
      <c r="R194" s="272">
        <f t="shared" si="19"/>
        <v>123.61</v>
      </c>
      <c r="S194" s="258">
        <f t="shared" si="18"/>
        <v>-1011.1752542372882</v>
      </c>
      <c r="T194" s="253">
        <f t="shared" si="14"/>
        <v>2</v>
      </c>
      <c r="U194" s="253">
        <v>1</v>
      </c>
      <c r="V194" s="254">
        <f t="shared" si="15"/>
        <v>44.45</v>
      </c>
      <c r="W194" s="254">
        <f t="shared" si="16"/>
        <v>79.16</v>
      </c>
      <c r="X194" s="254">
        <f t="shared" si="17"/>
        <v>61.805</v>
      </c>
    </row>
    <row r="195" spans="1:24" ht="12.75">
      <c r="A195" s="256">
        <v>191</v>
      </c>
      <c r="B195" s="62">
        <v>186</v>
      </c>
      <c r="C195" s="199" t="s">
        <v>86</v>
      </c>
      <c r="D195" s="199" t="s">
        <v>42</v>
      </c>
      <c r="E195" s="259"/>
      <c r="F195" s="262">
        <v>55.26</v>
      </c>
      <c r="G195" s="259"/>
      <c r="H195" s="259"/>
      <c r="I195" s="259"/>
      <c r="J195" s="259"/>
      <c r="K195" s="259"/>
      <c r="L195" s="259"/>
      <c r="M195" s="259"/>
      <c r="N195" s="261">
        <v>67.97</v>
      </c>
      <c r="O195" s="259"/>
      <c r="P195" s="259"/>
      <c r="Q195" s="259"/>
      <c r="R195" s="272">
        <f t="shared" si="19"/>
        <v>123.22999999999999</v>
      </c>
      <c r="S195" s="258">
        <f t="shared" si="18"/>
        <v>-1011.5552542372882</v>
      </c>
      <c r="T195" s="253">
        <f t="shared" si="14"/>
        <v>2</v>
      </c>
      <c r="U195" s="253"/>
      <c r="V195" s="254">
        <f t="shared" si="15"/>
        <v>55.26</v>
      </c>
      <c r="W195" s="254">
        <f t="shared" si="16"/>
        <v>67.97</v>
      </c>
      <c r="X195" s="254">
        <f t="shared" si="17"/>
        <v>61.614999999999995</v>
      </c>
    </row>
    <row r="196" spans="1:24" ht="12.75">
      <c r="A196" s="256">
        <v>192</v>
      </c>
      <c r="B196" s="62">
        <v>187</v>
      </c>
      <c r="C196" s="199" t="s">
        <v>538</v>
      </c>
      <c r="D196" s="199" t="s">
        <v>89</v>
      </c>
      <c r="E196" s="259"/>
      <c r="F196" s="262"/>
      <c r="G196" s="259"/>
      <c r="H196" s="259"/>
      <c r="I196" s="259"/>
      <c r="J196" s="259"/>
      <c r="K196" s="259"/>
      <c r="L196" s="259"/>
      <c r="M196" s="259">
        <v>122.06</v>
      </c>
      <c r="N196" s="261"/>
      <c r="O196" s="259"/>
      <c r="P196" s="259"/>
      <c r="Q196" s="259"/>
      <c r="R196" s="272">
        <f t="shared" si="19"/>
        <v>122.06</v>
      </c>
      <c r="S196" s="258">
        <f t="shared" si="18"/>
        <v>-1012.7252542372883</v>
      </c>
      <c r="T196" s="253">
        <f t="shared" si="14"/>
        <v>1</v>
      </c>
      <c r="U196" s="253">
        <v>1</v>
      </c>
      <c r="V196" s="254">
        <f t="shared" si="15"/>
        <v>122.06</v>
      </c>
      <c r="W196" s="254">
        <f t="shared" si="16"/>
        <v>122.06</v>
      </c>
      <c r="X196" s="254">
        <f t="shared" si="17"/>
        <v>122.06</v>
      </c>
    </row>
    <row r="197" spans="1:24" ht="12.75">
      <c r="A197" s="256">
        <v>193</v>
      </c>
      <c r="B197" s="62">
        <v>188</v>
      </c>
      <c r="C197" s="196" t="s">
        <v>485</v>
      </c>
      <c r="D197" s="196" t="s">
        <v>92</v>
      </c>
      <c r="E197" s="259"/>
      <c r="F197" s="262"/>
      <c r="G197" s="259"/>
      <c r="H197" s="259"/>
      <c r="I197" s="259">
        <v>75.91</v>
      </c>
      <c r="J197" s="259"/>
      <c r="K197" s="259"/>
      <c r="L197" s="259"/>
      <c r="M197" s="259"/>
      <c r="N197" s="261">
        <v>46.13</v>
      </c>
      <c r="O197" s="259"/>
      <c r="P197" s="259"/>
      <c r="Q197" s="259"/>
      <c r="R197" s="272">
        <f t="shared" si="19"/>
        <v>122.03999999999999</v>
      </c>
      <c r="S197" s="258">
        <f t="shared" si="18"/>
        <v>-1012.7452542372882</v>
      </c>
      <c r="T197" s="253">
        <f aca="true" t="shared" si="20" ref="T197:T260">COUNTA(E197:Q197)</f>
        <v>2</v>
      </c>
      <c r="U197" s="253"/>
      <c r="V197" s="254">
        <f aca="true" t="shared" si="21" ref="V197:V260">MIN(E197:Q197)</f>
        <v>46.13</v>
      </c>
      <c r="W197" s="254">
        <f t="shared" si="16"/>
        <v>75.91</v>
      </c>
      <c r="X197" s="254">
        <f t="shared" si="17"/>
        <v>61.019999999999996</v>
      </c>
    </row>
    <row r="198" spans="1:24" ht="12.75">
      <c r="A198" s="256">
        <v>194</v>
      </c>
      <c r="B198" s="62">
        <v>189</v>
      </c>
      <c r="C198" s="199" t="s">
        <v>222</v>
      </c>
      <c r="D198" s="199" t="s">
        <v>7</v>
      </c>
      <c r="E198" s="259"/>
      <c r="F198" s="262"/>
      <c r="G198" s="259"/>
      <c r="H198" s="259"/>
      <c r="I198" s="259"/>
      <c r="J198" s="259"/>
      <c r="K198" s="259"/>
      <c r="L198" s="259"/>
      <c r="M198" s="259">
        <v>120.49</v>
      </c>
      <c r="N198" s="261"/>
      <c r="O198" s="259"/>
      <c r="P198" s="259"/>
      <c r="Q198" s="259"/>
      <c r="R198" s="272">
        <f t="shared" si="19"/>
        <v>120.49</v>
      </c>
      <c r="S198" s="258">
        <f t="shared" si="18"/>
        <v>-1014.2952542372882</v>
      </c>
      <c r="T198" s="253">
        <f t="shared" si="20"/>
        <v>1</v>
      </c>
      <c r="U198" s="253"/>
      <c r="V198" s="254">
        <f t="shared" si="21"/>
        <v>120.49</v>
      </c>
      <c r="W198" s="254">
        <f aca="true" t="shared" si="22" ref="W198:W261">MAX(E198:Q198)</f>
        <v>120.49</v>
      </c>
      <c r="X198" s="254">
        <f aca="true" t="shared" si="23" ref="X198:X261">AVERAGE(E198:Q198)</f>
        <v>120.49</v>
      </c>
    </row>
    <row r="199" spans="1:24" ht="12.75">
      <c r="A199" s="256">
        <v>195</v>
      </c>
      <c r="B199" s="62">
        <v>190</v>
      </c>
      <c r="C199" s="199" t="s">
        <v>554</v>
      </c>
      <c r="D199" s="199" t="s">
        <v>49</v>
      </c>
      <c r="E199" s="259"/>
      <c r="F199" s="262"/>
      <c r="G199" s="259"/>
      <c r="H199" s="259"/>
      <c r="I199" s="259"/>
      <c r="J199" s="259"/>
      <c r="K199" s="259"/>
      <c r="L199" s="259"/>
      <c r="M199" s="259">
        <v>120.47</v>
      </c>
      <c r="N199" s="261"/>
      <c r="O199" s="259"/>
      <c r="P199" s="259"/>
      <c r="Q199" s="259"/>
      <c r="R199" s="272">
        <f t="shared" si="19"/>
        <v>120.47</v>
      </c>
      <c r="S199" s="258">
        <f aca="true" t="shared" si="24" ref="S199:S262">R199-R$5</f>
        <v>-1014.3152542372882</v>
      </c>
      <c r="T199" s="253">
        <f t="shared" si="20"/>
        <v>1</v>
      </c>
      <c r="U199" s="253"/>
      <c r="V199" s="254">
        <f t="shared" si="21"/>
        <v>120.47</v>
      </c>
      <c r="W199" s="254">
        <f t="shared" si="22"/>
        <v>120.47</v>
      </c>
      <c r="X199" s="254">
        <f t="shared" si="23"/>
        <v>120.47</v>
      </c>
    </row>
    <row r="200" spans="1:24" ht="12.75">
      <c r="A200" s="256">
        <v>196</v>
      </c>
      <c r="B200" s="62">
        <v>191</v>
      </c>
      <c r="C200" s="199" t="s">
        <v>539</v>
      </c>
      <c r="D200" s="199" t="s">
        <v>18</v>
      </c>
      <c r="E200" s="259"/>
      <c r="F200" s="262"/>
      <c r="G200" s="259"/>
      <c r="H200" s="259"/>
      <c r="I200" s="259"/>
      <c r="J200" s="259"/>
      <c r="K200" s="259"/>
      <c r="L200" s="259"/>
      <c r="M200" s="259">
        <v>119.8</v>
      </c>
      <c r="N200" s="261"/>
      <c r="O200" s="259"/>
      <c r="P200" s="259"/>
      <c r="Q200" s="259"/>
      <c r="R200" s="272">
        <f t="shared" si="19"/>
        <v>119.8</v>
      </c>
      <c r="S200" s="258">
        <f t="shared" si="24"/>
        <v>-1014.9852542372882</v>
      </c>
      <c r="T200" s="253">
        <f t="shared" si="20"/>
        <v>1</v>
      </c>
      <c r="U200" s="253"/>
      <c r="V200" s="254">
        <f t="shared" si="21"/>
        <v>119.8</v>
      </c>
      <c r="W200" s="254">
        <f t="shared" si="22"/>
        <v>119.8</v>
      </c>
      <c r="X200" s="254">
        <f t="shared" si="23"/>
        <v>119.8</v>
      </c>
    </row>
    <row r="201" spans="1:24" ht="12.75">
      <c r="A201" s="256">
        <v>197</v>
      </c>
      <c r="B201" s="62">
        <v>192</v>
      </c>
      <c r="C201" s="199" t="s">
        <v>186</v>
      </c>
      <c r="D201" s="199" t="s">
        <v>333</v>
      </c>
      <c r="E201" s="259"/>
      <c r="F201" s="262"/>
      <c r="G201" s="259"/>
      <c r="H201" s="259"/>
      <c r="I201" s="259"/>
      <c r="J201" s="259"/>
      <c r="K201" s="259"/>
      <c r="L201" s="259"/>
      <c r="M201" s="259"/>
      <c r="N201" s="261">
        <v>65.37</v>
      </c>
      <c r="O201" s="259"/>
      <c r="P201" s="259"/>
      <c r="Q201" s="259">
        <v>54.39</v>
      </c>
      <c r="R201" s="272">
        <f t="shared" si="19"/>
        <v>119.76</v>
      </c>
      <c r="S201" s="258">
        <f t="shared" si="24"/>
        <v>-1015.0252542372882</v>
      </c>
      <c r="T201" s="253">
        <f t="shared" si="20"/>
        <v>2</v>
      </c>
      <c r="U201" s="253"/>
      <c r="V201" s="254">
        <f t="shared" si="21"/>
        <v>54.39</v>
      </c>
      <c r="W201" s="254">
        <f t="shared" si="22"/>
        <v>65.37</v>
      </c>
      <c r="X201" s="254">
        <f t="shared" si="23"/>
        <v>59.88</v>
      </c>
    </row>
    <row r="202" spans="1:24" ht="12.75">
      <c r="A202" s="256">
        <v>198</v>
      </c>
      <c r="B202" s="62">
        <v>193</v>
      </c>
      <c r="C202" s="199" t="s">
        <v>150</v>
      </c>
      <c r="D202" s="199" t="s">
        <v>68</v>
      </c>
      <c r="E202" s="259"/>
      <c r="F202" s="262"/>
      <c r="G202" s="259"/>
      <c r="H202" s="259"/>
      <c r="I202" s="259"/>
      <c r="J202" s="259"/>
      <c r="K202" s="259"/>
      <c r="L202" s="259"/>
      <c r="M202" s="259">
        <v>119.65</v>
      </c>
      <c r="N202" s="261"/>
      <c r="O202" s="259"/>
      <c r="P202" s="259"/>
      <c r="Q202" s="259"/>
      <c r="R202" s="272">
        <f t="shared" si="19"/>
        <v>119.65</v>
      </c>
      <c r="S202" s="258">
        <f t="shared" si="24"/>
        <v>-1015.1352542372882</v>
      </c>
      <c r="T202" s="253">
        <f t="shared" si="20"/>
        <v>1</v>
      </c>
      <c r="U202" s="253"/>
      <c r="V202" s="254">
        <f t="shared" si="21"/>
        <v>119.65</v>
      </c>
      <c r="W202" s="254">
        <f t="shared" si="22"/>
        <v>119.65</v>
      </c>
      <c r="X202" s="254">
        <f t="shared" si="23"/>
        <v>119.65</v>
      </c>
    </row>
    <row r="203" spans="1:24" ht="12.75">
      <c r="A203" s="256">
        <v>199</v>
      </c>
      <c r="B203" s="62">
        <v>194</v>
      </c>
      <c r="C203" s="199" t="s">
        <v>541</v>
      </c>
      <c r="D203" s="199" t="s">
        <v>540</v>
      </c>
      <c r="E203" s="259"/>
      <c r="F203" s="262"/>
      <c r="G203" s="259"/>
      <c r="H203" s="259"/>
      <c r="I203" s="259"/>
      <c r="J203" s="259"/>
      <c r="K203" s="259"/>
      <c r="L203" s="259"/>
      <c r="M203" s="259">
        <v>119.09</v>
      </c>
      <c r="N203" s="261"/>
      <c r="O203" s="259"/>
      <c r="P203" s="259"/>
      <c r="Q203" s="259"/>
      <c r="R203" s="272">
        <f t="shared" si="19"/>
        <v>119.09</v>
      </c>
      <c r="S203" s="258">
        <f t="shared" si="24"/>
        <v>-1015.6952542372882</v>
      </c>
      <c r="T203" s="253">
        <f t="shared" si="20"/>
        <v>1</v>
      </c>
      <c r="U203" s="253"/>
      <c r="V203" s="254">
        <f t="shared" si="21"/>
        <v>119.09</v>
      </c>
      <c r="W203" s="254">
        <f t="shared" si="22"/>
        <v>119.09</v>
      </c>
      <c r="X203" s="254">
        <f t="shared" si="23"/>
        <v>119.09</v>
      </c>
    </row>
    <row r="204" spans="1:24" ht="12.75">
      <c r="A204" s="256">
        <v>200</v>
      </c>
      <c r="B204" s="62">
        <v>195</v>
      </c>
      <c r="C204" s="199" t="s">
        <v>220</v>
      </c>
      <c r="D204" s="199" t="s">
        <v>37</v>
      </c>
      <c r="E204" s="259"/>
      <c r="F204" s="262"/>
      <c r="G204" s="259"/>
      <c r="H204" s="259"/>
      <c r="I204" s="259"/>
      <c r="J204" s="259"/>
      <c r="K204" s="259"/>
      <c r="L204" s="259"/>
      <c r="M204" s="259">
        <v>118.52</v>
      </c>
      <c r="N204" s="261"/>
      <c r="O204" s="259"/>
      <c r="P204" s="259"/>
      <c r="Q204" s="259"/>
      <c r="R204" s="272">
        <f t="shared" si="19"/>
        <v>118.52</v>
      </c>
      <c r="S204" s="258">
        <f t="shared" si="24"/>
        <v>-1016.2652542372882</v>
      </c>
      <c r="T204" s="253">
        <f t="shared" si="20"/>
        <v>1</v>
      </c>
      <c r="U204" s="253"/>
      <c r="V204" s="254">
        <f t="shared" si="21"/>
        <v>118.52</v>
      </c>
      <c r="W204" s="254">
        <f t="shared" si="22"/>
        <v>118.52</v>
      </c>
      <c r="X204" s="254">
        <f t="shared" si="23"/>
        <v>118.52</v>
      </c>
    </row>
    <row r="205" spans="1:24" ht="12.75">
      <c r="A205" s="256">
        <v>201</v>
      </c>
      <c r="B205" s="62">
        <v>196</v>
      </c>
      <c r="C205" s="199" t="s">
        <v>542</v>
      </c>
      <c r="D205" s="199" t="s">
        <v>17</v>
      </c>
      <c r="E205" s="259"/>
      <c r="F205" s="262"/>
      <c r="G205" s="259"/>
      <c r="H205" s="259"/>
      <c r="I205" s="259"/>
      <c r="J205" s="259"/>
      <c r="K205" s="259"/>
      <c r="L205" s="259"/>
      <c r="M205" s="259">
        <v>118.04</v>
      </c>
      <c r="N205" s="261"/>
      <c r="O205" s="259"/>
      <c r="P205" s="259"/>
      <c r="Q205" s="259"/>
      <c r="R205" s="272">
        <f t="shared" si="19"/>
        <v>118.04</v>
      </c>
      <c r="S205" s="258">
        <f t="shared" si="24"/>
        <v>-1016.7452542372882</v>
      </c>
      <c r="T205" s="253">
        <f t="shared" si="20"/>
        <v>1</v>
      </c>
      <c r="U205" s="253"/>
      <c r="V205" s="254">
        <f t="shared" si="21"/>
        <v>118.04</v>
      </c>
      <c r="W205" s="254">
        <f t="shared" si="22"/>
        <v>118.04</v>
      </c>
      <c r="X205" s="254">
        <f t="shared" si="23"/>
        <v>118.04</v>
      </c>
    </row>
    <row r="206" spans="1:24" ht="12.75">
      <c r="A206" s="256">
        <v>202</v>
      </c>
      <c r="B206" s="62">
        <v>197</v>
      </c>
      <c r="C206" s="199" t="s">
        <v>543</v>
      </c>
      <c r="D206" s="199" t="s">
        <v>53</v>
      </c>
      <c r="E206" s="259"/>
      <c r="F206" s="262"/>
      <c r="G206" s="259"/>
      <c r="H206" s="259"/>
      <c r="I206" s="259"/>
      <c r="J206" s="259"/>
      <c r="K206" s="259"/>
      <c r="L206" s="259"/>
      <c r="M206" s="259">
        <v>118.02</v>
      </c>
      <c r="N206" s="261"/>
      <c r="O206" s="259"/>
      <c r="P206" s="259"/>
      <c r="Q206" s="259"/>
      <c r="R206" s="272">
        <f t="shared" si="19"/>
        <v>118.02</v>
      </c>
      <c r="S206" s="258">
        <f t="shared" si="24"/>
        <v>-1016.7652542372882</v>
      </c>
      <c r="T206" s="253">
        <f t="shared" si="20"/>
        <v>1</v>
      </c>
      <c r="U206" s="253"/>
      <c r="V206" s="254">
        <f t="shared" si="21"/>
        <v>118.02</v>
      </c>
      <c r="W206" s="254">
        <f t="shared" si="22"/>
        <v>118.02</v>
      </c>
      <c r="X206" s="254">
        <f t="shared" si="23"/>
        <v>118.02</v>
      </c>
    </row>
    <row r="207" spans="1:24" ht="12.75">
      <c r="A207" s="256">
        <v>203</v>
      </c>
      <c r="B207" s="62">
        <v>317</v>
      </c>
      <c r="C207" s="196" t="s">
        <v>321</v>
      </c>
      <c r="D207" s="196" t="s">
        <v>598</v>
      </c>
      <c r="E207" s="259"/>
      <c r="F207" s="262"/>
      <c r="G207" s="259"/>
      <c r="H207" s="259"/>
      <c r="I207" s="259"/>
      <c r="J207" s="259"/>
      <c r="K207" s="259"/>
      <c r="L207" s="259"/>
      <c r="M207" s="259"/>
      <c r="N207" s="261"/>
      <c r="O207" s="259">
        <v>65.6</v>
      </c>
      <c r="P207" s="259">
        <v>51.98</v>
      </c>
      <c r="Q207" s="259"/>
      <c r="R207" s="272">
        <f t="shared" si="19"/>
        <v>117.57999999999998</v>
      </c>
      <c r="S207" s="258">
        <f t="shared" si="24"/>
        <v>-1017.2052542372883</v>
      </c>
      <c r="T207" s="253">
        <f t="shared" si="20"/>
        <v>2</v>
      </c>
      <c r="U207" s="253"/>
      <c r="V207" s="254">
        <f t="shared" si="21"/>
        <v>51.98</v>
      </c>
      <c r="W207" s="254">
        <f t="shared" si="22"/>
        <v>65.6</v>
      </c>
      <c r="X207" s="254">
        <f t="shared" si="23"/>
        <v>58.78999999999999</v>
      </c>
    </row>
    <row r="208" spans="1:24" ht="12.75">
      <c r="A208" s="256">
        <v>204</v>
      </c>
      <c r="B208" s="62">
        <v>198</v>
      </c>
      <c r="C208" s="199" t="s">
        <v>12</v>
      </c>
      <c r="D208" s="199" t="s">
        <v>10</v>
      </c>
      <c r="E208" s="259"/>
      <c r="F208" s="262"/>
      <c r="G208" s="259"/>
      <c r="H208" s="259"/>
      <c r="I208" s="259"/>
      <c r="J208" s="259"/>
      <c r="K208" s="259"/>
      <c r="L208" s="259"/>
      <c r="M208" s="259">
        <v>117.4</v>
      </c>
      <c r="N208" s="261"/>
      <c r="O208" s="259"/>
      <c r="P208" s="259"/>
      <c r="Q208" s="259"/>
      <c r="R208" s="272">
        <f t="shared" si="19"/>
        <v>117.4</v>
      </c>
      <c r="S208" s="258">
        <f t="shared" si="24"/>
        <v>-1017.3852542372882</v>
      </c>
      <c r="T208" s="253">
        <f t="shared" si="20"/>
        <v>1</v>
      </c>
      <c r="U208" s="253"/>
      <c r="V208" s="254">
        <f t="shared" si="21"/>
        <v>117.4</v>
      </c>
      <c r="W208" s="254">
        <f t="shared" si="22"/>
        <v>117.4</v>
      </c>
      <c r="X208" s="254">
        <f t="shared" si="23"/>
        <v>117.4</v>
      </c>
    </row>
    <row r="209" spans="1:24" ht="12.75">
      <c r="A209" s="256">
        <v>205</v>
      </c>
      <c r="B209" s="62">
        <v>199</v>
      </c>
      <c r="C209" s="199" t="s">
        <v>544</v>
      </c>
      <c r="D209" s="199" t="s">
        <v>38</v>
      </c>
      <c r="E209" s="259"/>
      <c r="F209" s="262"/>
      <c r="G209" s="259"/>
      <c r="H209" s="259"/>
      <c r="I209" s="259"/>
      <c r="J209" s="259"/>
      <c r="K209" s="259"/>
      <c r="L209" s="259"/>
      <c r="M209" s="259">
        <v>117.4</v>
      </c>
      <c r="N209" s="261"/>
      <c r="O209" s="259"/>
      <c r="P209" s="259"/>
      <c r="Q209" s="259"/>
      <c r="R209" s="272">
        <f t="shared" si="19"/>
        <v>117.4</v>
      </c>
      <c r="S209" s="258">
        <f t="shared" si="24"/>
        <v>-1017.3852542372882</v>
      </c>
      <c r="T209" s="253">
        <f t="shared" si="20"/>
        <v>1</v>
      </c>
      <c r="U209" s="253"/>
      <c r="V209" s="254">
        <f t="shared" si="21"/>
        <v>117.4</v>
      </c>
      <c r="W209" s="254">
        <f t="shared" si="22"/>
        <v>117.4</v>
      </c>
      <c r="X209" s="254">
        <f t="shared" si="23"/>
        <v>117.4</v>
      </c>
    </row>
    <row r="210" spans="1:24" ht="12.75">
      <c r="A210" s="256">
        <v>206</v>
      </c>
      <c r="B210" s="62">
        <v>200</v>
      </c>
      <c r="C210" s="199" t="s">
        <v>82</v>
      </c>
      <c r="D210" s="199" t="s">
        <v>545</v>
      </c>
      <c r="E210" s="259"/>
      <c r="F210" s="262"/>
      <c r="G210" s="259"/>
      <c r="H210" s="259"/>
      <c r="I210" s="259"/>
      <c r="J210" s="259"/>
      <c r="K210" s="259"/>
      <c r="L210" s="259"/>
      <c r="M210" s="259">
        <v>115.11</v>
      </c>
      <c r="N210" s="261"/>
      <c r="O210" s="259"/>
      <c r="P210" s="259"/>
      <c r="Q210" s="259"/>
      <c r="R210" s="272">
        <f t="shared" si="19"/>
        <v>115.11</v>
      </c>
      <c r="S210" s="258">
        <f t="shared" si="24"/>
        <v>-1019.6752542372882</v>
      </c>
      <c r="T210" s="253">
        <f t="shared" si="20"/>
        <v>1</v>
      </c>
      <c r="U210" s="253"/>
      <c r="V210" s="254">
        <f t="shared" si="21"/>
        <v>115.11</v>
      </c>
      <c r="W210" s="254">
        <f t="shared" si="22"/>
        <v>115.11</v>
      </c>
      <c r="X210" s="254">
        <f t="shared" si="23"/>
        <v>115.11</v>
      </c>
    </row>
    <row r="211" spans="1:24" ht="12.75">
      <c r="A211" s="256">
        <v>207</v>
      </c>
      <c r="B211" s="62">
        <v>201</v>
      </c>
      <c r="C211" s="199" t="s">
        <v>217</v>
      </c>
      <c r="D211" s="199" t="s">
        <v>37</v>
      </c>
      <c r="E211" s="259"/>
      <c r="F211" s="262"/>
      <c r="G211" s="259"/>
      <c r="H211" s="259"/>
      <c r="I211" s="259"/>
      <c r="J211" s="259"/>
      <c r="K211" s="259"/>
      <c r="L211" s="259"/>
      <c r="M211" s="259">
        <v>114.96</v>
      </c>
      <c r="N211" s="261"/>
      <c r="O211" s="259"/>
      <c r="P211" s="259"/>
      <c r="Q211" s="259"/>
      <c r="R211" s="272">
        <f t="shared" si="19"/>
        <v>114.96</v>
      </c>
      <c r="S211" s="258">
        <f t="shared" si="24"/>
        <v>-1019.8252542372882</v>
      </c>
      <c r="T211" s="253">
        <f t="shared" si="20"/>
        <v>1</v>
      </c>
      <c r="U211" s="253"/>
      <c r="V211" s="254">
        <f t="shared" si="21"/>
        <v>114.96</v>
      </c>
      <c r="W211" s="254">
        <f t="shared" si="22"/>
        <v>114.96</v>
      </c>
      <c r="X211" s="254">
        <f t="shared" si="23"/>
        <v>114.96</v>
      </c>
    </row>
    <row r="212" spans="1:24" ht="12.75">
      <c r="A212" s="256">
        <v>208</v>
      </c>
      <c r="B212" s="62">
        <v>202</v>
      </c>
      <c r="C212" s="199" t="s">
        <v>546</v>
      </c>
      <c r="D212" s="199" t="s">
        <v>473</v>
      </c>
      <c r="E212" s="259"/>
      <c r="F212" s="262"/>
      <c r="G212" s="259"/>
      <c r="H212" s="259"/>
      <c r="I212" s="259"/>
      <c r="J212" s="259"/>
      <c r="K212" s="259"/>
      <c r="L212" s="259"/>
      <c r="M212" s="259">
        <v>114.9</v>
      </c>
      <c r="N212" s="261"/>
      <c r="O212" s="259"/>
      <c r="P212" s="259"/>
      <c r="Q212" s="259"/>
      <c r="R212" s="272">
        <f t="shared" si="19"/>
        <v>114.9</v>
      </c>
      <c r="S212" s="258">
        <f t="shared" si="24"/>
        <v>-1019.8852542372882</v>
      </c>
      <c r="T212" s="253">
        <f t="shared" si="20"/>
        <v>1</v>
      </c>
      <c r="U212" s="253"/>
      <c r="V212" s="254">
        <f t="shared" si="21"/>
        <v>114.9</v>
      </c>
      <c r="W212" s="254">
        <f t="shared" si="22"/>
        <v>114.9</v>
      </c>
      <c r="X212" s="254">
        <f t="shared" si="23"/>
        <v>114.9</v>
      </c>
    </row>
    <row r="213" spans="1:24" ht="12.75">
      <c r="A213" s="256">
        <v>209</v>
      </c>
      <c r="B213" s="62">
        <v>203</v>
      </c>
      <c r="C213" s="199" t="s">
        <v>270</v>
      </c>
      <c r="D213" s="199" t="s">
        <v>219</v>
      </c>
      <c r="E213" s="259"/>
      <c r="F213" s="262"/>
      <c r="G213" s="259">
        <v>114.09</v>
      </c>
      <c r="H213" s="259"/>
      <c r="I213" s="259"/>
      <c r="J213" s="259"/>
      <c r="K213" s="259"/>
      <c r="L213" s="259"/>
      <c r="M213" s="259"/>
      <c r="N213" s="261"/>
      <c r="O213" s="259"/>
      <c r="P213" s="259"/>
      <c r="Q213" s="259"/>
      <c r="R213" s="272">
        <f t="shared" si="19"/>
        <v>114.09</v>
      </c>
      <c r="S213" s="258">
        <f t="shared" si="24"/>
        <v>-1020.6952542372882</v>
      </c>
      <c r="T213" s="253">
        <f t="shared" si="20"/>
        <v>1</v>
      </c>
      <c r="U213" s="253">
        <v>1</v>
      </c>
      <c r="V213" s="254">
        <f t="shared" si="21"/>
        <v>114.09</v>
      </c>
      <c r="W213" s="254">
        <f t="shared" si="22"/>
        <v>114.09</v>
      </c>
      <c r="X213" s="254">
        <f t="shared" si="23"/>
        <v>114.09</v>
      </c>
    </row>
    <row r="214" spans="1:24" ht="12.75">
      <c r="A214" s="256">
        <v>210</v>
      </c>
      <c r="B214" s="62">
        <v>204</v>
      </c>
      <c r="C214" s="199" t="s">
        <v>439</v>
      </c>
      <c r="D214" s="199" t="s">
        <v>53</v>
      </c>
      <c r="E214" s="259"/>
      <c r="F214" s="262"/>
      <c r="G214" s="259">
        <v>113.82</v>
      </c>
      <c r="H214" s="259"/>
      <c r="I214" s="259"/>
      <c r="J214" s="259"/>
      <c r="K214" s="259"/>
      <c r="L214" s="259"/>
      <c r="M214" s="259"/>
      <c r="N214" s="261"/>
      <c r="O214" s="259"/>
      <c r="P214" s="259"/>
      <c r="Q214" s="259"/>
      <c r="R214" s="272">
        <f t="shared" si="19"/>
        <v>113.82</v>
      </c>
      <c r="S214" s="258">
        <f t="shared" si="24"/>
        <v>-1020.9652542372883</v>
      </c>
      <c r="T214" s="253">
        <f t="shared" si="20"/>
        <v>1</v>
      </c>
      <c r="U214" s="253">
        <v>1</v>
      </c>
      <c r="V214" s="254">
        <f t="shared" si="21"/>
        <v>113.82</v>
      </c>
      <c r="W214" s="254">
        <f t="shared" si="22"/>
        <v>113.82</v>
      </c>
      <c r="X214" s="254">
        <f t="shared" si="23"/>
        <v>113.82</v>
      </c>
    </row>
    <row r="215" spans="1:24" ht="12.75">
      <c r="A215" s="256">
        <v>211</v>
      </c>
      <c r="B215" s="62">
        <v>205</v>
      </c>
      <c r="C215" s="196" t="s">
        <v>39</v>
      </c>
      <c r="D215" s="196" t="s">
        <v>31</v>
      </c>
      <c r="E215" s="259">
        <v>55.41237113402062</v>
      </c>
      <c r="F215" s="262">
        <v>57.5</v>
      </c>
      <c r="G215" s="259"/>
      <c r="H215" s="259"/>
      <c r="I215" s="259"/>
      <c r="J215" s="259"/>
      <c r="K215" s="259"/>
      <c r="L215" s="259"/>
      <c r="M215" s="259"/>
      <c r="N215" s="261"/>
      <c r="O215" s="259"/>
      <c r="P215" s="259"/>
      <c r="Q215" s="259"/>
      <c r="R215" s="272">
        <f t="shared" si="19"/>
        <v>112.91237113402062</v>
      </c>
      <c r="S215" s="258">
        <f t="shared" si="24"/>
        <v>-1021.8728831032676</v>
      </c>
      <c r="T215" s="253">
        <f t="shared" si="20"/>
        <v>2</v>
      </c>
      <c r="U215" s="253"/>
      <c r="V215" s="254">
        <f t="shared" si="21"/>
        <v>55.41237113402062</v>
      </c>
      <c r="W215" s="254">
        <f t="shared" si="22"/>
        <v>57.5</v>
      </c>
      <c r="X215" s="254">
        <f t="shared" si="23"/>
        <v>56.45618556701031</v>
      </c>
    </row>
    <row r="216" spans="1:24" ht="12.75">
      <c r="A216" s="256">
        <v>212</v>
      </c>
      <c r="B216" s="62">
        <v>206</v>
      </c>
      <c r="C216" s="199" t="s">
        <v>123</v>
      </c>
      <c r="D216" s="199" t="s">
        <v>87</v>
      </c>
      <c r="E216" s="259"/>
      <c r="F216" s="262"/>
      <c r="G216" s="259"/>
      <c r="H216" s="259"/>
      <c r="I216" s="259"/>
      <c r="J216" s="259"/>
      <c r="K216" s="259"/>
      <c r="L216" s="259"/>
      <c r="M216" s="259">
        <v>111.97</v>
      </c>
      <c r="N216" s="261"/>
      <c r="O216" s="259"/>
      <c r="P216" s="259"/>
      <c r="Q216" s="259"/>
      <c r="R216" s="272">
        <f t="shared" si="19"/>
        <v>111.97</v>
      </c>
      <c r="S216" s="258">
        <f t="shared" si="24"/>
        <v>-1022.8152542372882</v>
      </c>
      <c r="T216" s="253">
        <f t="shared" si="20"/>
        <v>1</v>
      </c>
      <c r="U216" s="253"/>
      <c r="V216" s="254">
        <f t="shared" si="21"/>
        <v>111.97</v>
      </c>
      <c r="W216" s="254">
        <f t="shared" si="22"/>
        <v>111.97</v>
      </c>
      <c r="X216" s="254">
        <f t="shared" si="23"/>
        <v>111.97</v>
      </c>
    </row>
    <row r="217" spans="1:24" ht="12.75">
      <c r="A217" s="256">
        <v>213</v>
      </c>
      <c r="B217" s="62">
        <v>207</v>
      </c>
      <c r="C217" s="199" t="s">
        <v>51</v>
      </c>
      <c r="D217" s="199" t="s">
        <v>52</v>
      </c>
      <c r="E217" s="259"/>
      <c r="F217" s="262"/>
      <c r="G217" s="259"/>
      <c r="H217" s="259"/>
      <c r="I217" s="259"/>
      <c r="J217" s="259"/>
      <c r="K217" s="259">
        <v>111.34</v>
      </c>
      <c r="L217" s="259"/>
      <c r="M217" s="259"/>
      <c r="N217" s="261"/>
      <c r="O217" s="259"/>
      <c r="P217" s="259"/>
      <c r="Q217" s="259"/>
      <c r="R217" s="272">
        <f t="shared" si="19"/>
        <v>111.34</v>
      </c>
      <c r="S217" s="258">
        <f t="shared" si="24"/>
        <v>-1023.4452542372882</v>
      </c>
      <c r="T217" s="253">
        <f t="shared" si="20"/>
        <v>1</v>
      </c>
      <c r="U217" s="253">
        <v>1</v>
      </c>
      <c r="V217" s="254">
        <f t="shared" si="21"/>
        <v>111.34</v>
      </c>
      <c r="W217" s="254">
        <f t="shared" si="22"/>
        <v>111.34</v>
      </c>
      <c r="X217" s="254">
        <f t="shared" si="23"/>
        <v>111.34</v>
      </c>
    </row>
    <row r="218" spans="1:24" ht="12.75">
      <c r="A218" s="256">
        <v>214</v>
      </c>
      <c r="B218" s="62">
        <v>208</v>
      </c>
      <c r="C218" s="199" t="s">
        <v>289</v>
      </c>
      <c r="D218" s="199" t="s">
        <v>14</v>
      </c>
      <c r="E218" s="259"/>
      <c r="F218" s="262">
        <v>50.78</v>
      </c>
      <c r="G218" s="259"/>
      <c r="H218" s="259">
        <v>59.01</v>
      </c>
      <c r="I218" s="259"/>
      <c r="J218" s="259"/>
      <c r="K218" s="259"/>
      <c r="L218" s="259"/>
      <c r="M218" s="259"/>
      <c r="N218" s="261"/>
      <c r="O218" s="259"/>
      <c r="P218" s="259"/>
      <c r="Q218" s="259"/>
      <c r="R218" s="272">
        <f t="shared" si="19"/>
        <v>109.78999999999999</v>
      </c>
      <c r="S218" s="258">
        <f t="shared" si="24"/>
        <v>-1024.9952542372882</v>
      </c>
      <c r="T218" s="253">
        <f t="shared" si="20"/>
        <v>2</v>
      </c>
      <c r="U218" s="253"/>
      <c r="V218" s="254">
        <f t="shared" si="21"/>
        <v>50.78</v>
      </c>
      <c r="W218" s="254">
        <f t="shared" si="22"/>
        <v>59.01</v>
      </c>
      <c r="X218" s="254">
        <f t="shared" si="23"/>
        <v>54.894999999999996</v>
      </c>
    </row>
    <row r="219" spans="1:24" ht="12.75">
      <c r="A219" s="256">
        <v>215</v>
      </c>
      <c r="B219" s="62">
        <v>210</v>
      </c>
      <c r="C219" s="199" t="s">
        <v>530</v>
      </c>
      <c r="D219" s="199" t="s">
        <v>53</v>
      </c>
      <c r="E219" s="259"/>
      <c r="F219" s="262"/>
      <c r="G219" s="259"/>
      <c r="H219" s="259"/>
      <c r="I219" s="259"/>
      <c r="J219" s="259"/>
      <c r="K219" s="259"/>
      <c r="L219" s="259">
        <v>109.04</v>
      </c>
      <c r="M219" s="259"/>
      <c r="N219" s="261"/>
      <c r="O219" s="259"/>
      <c r="P219" s="259"/>
      <c r="Q219" s="259"/>
      <c r="R219" s="272">
        <f t="shared" si="19"/>
        <v>109.04</v>
      </c>
      <c r="S219" s="258">
        <f t="shared" si="24"/>
        <v>-1025.7452542372882</v>
      </c>
      <c r="T219" s="253">
        <f t="shared" si="20"/>
        <v>1</v>
      </c>
      <c r="U219" s="253"/>
      <c r="V219" s="254">
        <f t="shared" si="21"/>
        <v>109.04</v>
      </c>
      <c r="W219" s="254">
        <f t="shared" si="22"/>
        <v>109.04</v>
      </c>
      <c r="X219" s="254">
        <f t="shared" si="23"/>
        <v>109.04</v>
      </c>
    </row>
    <row r="220" spans="1:24" ht="12.75">
      <c r="A220" s="256">
        <v>216</v>
      </c>
      <c r="B220" s="62">
        <v>211</v>
      </c>
      <c r="C220" s="199" t="s">
        <v>324</v>
      </c>
      <c r="D220" s="199" t="s">
        <v>19</v>
      </c>
      <c r="E220" s="259"/>
      <c r="F220" s="262"/>
      <c r="G220" s="259"/>
      <c r="H220" s="259"/>
      <c r="I220" s="259"/>
      <c r="J220" s="259"/>
      <c r="K220" s="259"/>
      <c r="L220" s="259"/>
      <c r="M220" s="259">
        <v>108.2</v>
      </c>
      <c r="N220" s="261"/>
      <c r="O220" s="259"/>
      <c r="P220" s="259"/>
      <c r="Q220" s="259"/>
      <c r="R220" s="272">
        <f t="shared" si="19"/>
        <v>108.2</v>
      </c>
      <c r="S220" s="258">
        <f t="shared" si="24"/>
        <v>-1026.5852542372882</v>
      </c>
      <c r="T220" s="253">
        <f t="shared" si="20"/>
        <v>1</v>
      </c>
      <c r="U220" s="253"/>
      <c r="V220" s="254">
        <f t="shared" si="21"/>
        <v>108.2</v>
      </c>
      <c r="W220" s="254">
        <f t="shared" si="22"/>
        <v>108.2</v>
      </c>
      <c r="X220" s="254">
        <f t="shared" si="23"/>
        <v>108.2</v>
      </c>
    </row>
    <row r="221" spans="1:24" ht="12.75">
      <c r="A221" s="256">
        <v>217</v>
      </c>
      <c r="B221" s="62">
        <v>212</v>
      </c>
      <c r="C221" s="199" t="s">
        <v>440</v>
      </c>
      <c r="D221" s="199" t="s">
        <v>295</v>
      </c>
      <c r="E221" s="259"/>
      <c r="F221" s="262"/>
      <c r="G221" s="259">
        <v>107.63</v>
      </c>
      <c r="H221" s="259"/>
      <c r="I221" s="259"/>
      <c r="J221" s="259"/>
      <c r="K221" s="259"/>
      <c r="L221" s="259"/>
      <c r="M221" s="259"/>
      <c r="N221" s="261"/>
      <c r="O221" s="259"/>
      <c r="P221" s="259"/>
      <c r="Q221" s="259"/>
      <c r="R221" s="272">
        <f t="shared" si="19"/>
        <v>107.63</v>
      </c>
      <c r="S221" s="258">
        <f t="shared" si="24"/>
        <v>-1027.1552542372883</v>
      </c>
      <c r="T221" s="253">
        <f t="shared" si="20"/>
        <v>1</v>
      </c>
      <c r="U221" s="253">
        <v>1</v>
      </c>
      <c r="V221" s="254">
        <f t="shared" si="21"/>
        <v>107.63</v>
      </c>
      <c r="W221" s="254">
        <f t="shared" si="22"/>
        <v>107.63</v>
      </c>
      <c r="X221" s="254">
        <f t="shared" si="23"/>
        <v>107.63</v>
      </c>
    </row>
    <row r="222" spans="1:24" ht="12.75">
      <c r="A222" s="256">
        <v>218</v>
      </c>
      <c r="B222" s="62">
        <v>213</v>
      </c>
      <c r="C222" s="199" t="s">
        <v>531</v>
      </c>
      <c r="D222" s="199" t="s">
        <v>17</v>
      </c>
      <c r="E222" s="259"/>
      <c r="F222" s="262"/>
      <c r="G222" s="259"/>
      <c r="H222" s="259"/>
      <c r="I222" s="259"/>
      <c r="J222" s="259"/>
      <c r="K222" s="259"/>
      <c r="L222" s="259">
        <v>107.53</v>
      </c>
      <c r="M222" s="259"/>
      <c r="N222" s="261"/>
      <c r="O222" s="259"/>
      <c r="P222" s="259"/>
      <c r="Q222" s="259"/>
      <c r="R222" s="272">
        <f t="shared" si="19"/>
        <v>107.53</v>
      </c>
      <c r="S222" s="258">
        <f t="shared" si="24"/>
        <v>-1027.2552542372882</v>
      </c>
      <c r="T222" s="253">
        <f t="shared" si="20"/>
        <v>1</v>
      </c>
      <c r="U222" s="253"/>
      <c r="V222" s="254">
        <f t="shared" si="21"/>
        <v>107.53</v>
      </c>
      <c r="W222" s="254">
        <f t="shared" si="22"/>
        <v>107.53</v>
      </c>
      <c r="X222" s="254">
        <f t="shared" si="23"/>
        <v>107.53</v>
      </c>
    </row>
    <row r="223" spans="1:24" ht="12.75">
      <c r="A223" s="256">
        <v>219</v>
      </c>
      <c r="B223" s="62">
        <v>214</v>
      </c>
      <c r="C223" s="199" t="s">
        <v>205</v>
      </c>
      <c r="D223" s="199" t="s">
        <v>17</v>
      </c>
      <c r="E223" s="259"/>
      <c r="F223" s="262"/>
      <c r="G223" s="259"/>
      <c r="H223" s="259"/>
      <c r="I223" s="259"/>
      <c r="J223" s="259">
        <v>106.56</v>
      </c>
      <c r="K223" s="259"/>
      <c r="L223" s="259"/>
      <c r="M223" s="259"/>
      <c r="N223" s="261"/>
      <c r="O223" s="259"/>
      <c r="P223" s="259"/>
      <c r="Q223" s="259"/>
      <c r="R223" s="272">
        <f t="shared" si="19"/>
        <v>106.56</v>
      </c>
      <c r="S223" s="258">
        <f t="shared" si="24"/>
        <v>-1028.2252542372883</v>
      </c>
      <c r="T223" s="253">
        <f t="shared" si="20"/>
        <v>1</v>
      </c>
      <c r="U223" s="253">
        <v>1</v>
      </c>
      <c r="V223" s="254">
        <f t="shared" si="21"/>
        <v>106.56</v>
      </c>
      <c r="W223" s="254">
        <f t="shared" si="22"/>
        <v>106.56</v>
      </c>
      <c r="X223" s="254">
        <f t="shared" si="23"/>
        <v>106.56</v>
      </c>
    </row>
    <row r="224" spans="1:24" ht="12.75">
      <c r="A224" s="256">
        <v>220</v>
      </c>
      <c r="B224" s="62">
        <v>215</v>
      </c>
      <c r="C224" s="196" t="s">
        <v>273</v>
      </c>
      <c r="D224" s="196" t="s">
        <v>274</v>
      </c>
      <c r="E224" s="259"/>
      <c r="F224" s="262">
        <v>57.05</v>
      </c>
      <c r="G224" s="259"/>
      <c r="H224" s="259"/>
      <c r="I224" s="259"/>
      <c r="J224" s="259"/>
      <c r="K224" s="259"/>
      <c r="L224" s="259"/>
      <c r="M224" s="259"/>
      <c r="N224" s="261">
        <v>49.49</v>
      </c>
      <c r="O224" s="259"/>
      <c r="P224" s="259"/>
      <c r="Q224" s="259"/>
      <c r="R224" s="272">
        <f t="shared" si="19"/>
        <v>106.53999999999999</v>
      </c>
      <c r="S224" s="258">
        <f t="shared" si="24"/>
        <v>-1028.2452542372882</v>
      </c>
      <c r="T224" s="253">
        <f t="shared" si="20"/>
        <v>2</v>
      </c>
      <c r="U224" s="253"/>
      <c r="V224" s="254">
        <f t="shared" si="21"/>
        <v>49.49</v>
      </c>
      <c r="W224" s="254">
        <f t="shared" si="22"/>
        <v>57.05</v>
      </c>
      <c r="X224" s="254">
        <f t="shared" si="23"/>
        <v>53.269999999999996</v>
      </c>
    </row>
    <row r="225" spans="1:24" ht="12.75">
      <c r="A225" s="256">
        <v>221</v>
      </c>
      <c r="B225" s="62">
        <v>216</v>
      </c>
      <c r="C225" s="199" t="s">
        <v>179</v>
      </c>
      <c r="D225" s="199" t="s">
        <v>17</v>
      </c>
      <c r="E225" s="259"/>
      <c r="F225" s="262"/>
      <c r="G225" s="259"/>
      <c r="H225" s="259"/>
      <c r="I225" s="259">
        <v>106.11</v>
      </c>
      <c r="J225" s="259"/>
      <c r="K225" s="259"/>
      <c r="L225" s="259"/>
      <c r="M225" s="259"/>
      <c r="N225" s="261"/>
      <c r="O225" s="259"/>
      <c r="P225" s="259"/>
      <c r="Q225" s="259"/>
      <c r="R225" s="272">
        <f t="shared" si="19"/>
        <v>106.11</v>
      </c>
      <c r="S225" s="258">
        <f t="shared" si="24"/>
        <v>-1028.6752542372883</v>
      </c>
      <c r="T225" s="253">
        <f t="shared" si="20"/>
        <v>1</v>
      </c>
      <c r="U225" s="253">
        <v>1</v>
      </c>
      <c r="V225" s="254">
        <f t="shared" si="21"/>
        <v>106.11</v>
      </c>
      <c r="W225" s="254">
        <f t="shared" si="22"/>
        <v>106.11</v>
      </c>
      <c r="X225" s="254">
        <f t="shared" si="23"/>
        <v>106.11</v>
      </c>
    </row>
    <row r="226" spans="1:24" ht="12.75">
      <c r="A226" s="256">
        <v>222</v>
      </c>
      <c r="B226" s="62">
        <v>217</v>
      </c>
      <c r="C226" s="199" t="s">
        <v>441</v>
      </c>
      <c r="D226" s="199" t="s">
        <v>22</v>
      </c>
      <c r="E226" s="259"/>
      <c r="F226" s="262"/>
      <c r="G226" s="259">
        <v>105.45</v>
      </c>
      <c r="H226" s="259"/>
      <c r="I226" s="259"/>
      <c r="J226" s="259"/>
      <c r="K226" s="259"/>
      <c r="L226" s="259"/>
      <c r="M226" s="259"/>
      <c r="N226" s="261"/>
      <c r="O226" s="259"/>
      <c r="P226" s="259"/>
      <c r="Q226" s="259"/>
      <c r="R226" s="272">
        <f t="shared" si="19"/>
        <v>105.45</v>
      </c>
      <c r="S226" s="258">
        <f t="shared" si="24"/>
        <v>-1029.3352542372882</v>
      </c>
      <c r="T226" s="253">
        <f t="shared" si="20"/>
        <v>1</v>
      </c>
      <c r="U226" s="253"/>
      <c r="V226" s="254">
        <f t="shared" si="21"/>
        <v>105.45</v>
      </c>
      <c r="W226" s="254">
        <f t="shared" si="22"/>
        <v>105.45</v>
      </c>
      <c r="X226" s="254">
        <f t="shared" si="23"/>
        <v>105.45</v>
      </c>
    </row>
    <row r="227" spans="1:24" ht="12.75">
      <c r="A227" s="256">
        <v>223</v>
      </c>
      <c r="B227" s="62">
        <v>218</v>
      </c>
      <c r="C227" s="199" t="s">
        <v>221</v>
      </c>
      <c r="D227" s="199" t="s">
        <v>14</v>
      </c>
      <c r="E227" s="259"/>
      <c r="F227" s="262"/>
      <c r="G227" s="259"/>
      <c r="H227" s="259"/>
      <c r="I227" s="259"/>
      <c r="J227" s="259"/>
      <c r="K227" s="259"/>
      <c r="L227" s="259"/>
      <c r="M227" s="259">
        <v>105.1</v>
      </c>
      <c r="N227" s="261"/>
      <c r="O227" s="259"/>
      <c r="P227" s="259"/>
      <c r="Q227" s="259"/>
      <c r="R227" s="272">
        <f t="shared" si="19"/>
        <v>105.1</v>
      </c>
      <c r="S227" s="258">
        <f t="shared" si="24"/>
        <v>-1029.6852542372883</v>
      </c>
      <c r="T227" s="253">
        <f t="shared" si="20"/>
        <v>1</v>
      </c>
      <c r="U227" s="253"/>
      <c r="V227" s="254">
        <f t="shared" si="21"/>
        <v>105.1</v>
      </c>
      <c r="W227" s="254">
        <f t="shared" si="22"/>
        <v>105.1</v>
      </c>
      <c r="X227" s="254">
        <f t="shared" si="23"/>
        <v>105.1</v>
      </c>
    </row>
    <row r="228" spans="1:24" ht="12.75">
      <c r="A228" s="256">
        <v>224</v>
      </c>
      <c r="B228" s="62">
        <v>219</v>
      </c>
      <c r="C228" s="199" t="s">
        <v>547</v>
      </c>
      <c r="D228" s="199" t="s">
        <v>14</v>
      </c>
      <c r="E228" s="259"/>
      <c r="F228" s="262"/>
      <c r="G228" s="259"/>
      <c r="H228" s="259"/>
      <c r="I228" s="259"/>
      <c r="J228" s="259"/>
      <c r="K228" s="259"/>
      <c r="L228" s="259"/>
      <c r="M228" s="259">
        <v>104.75</v>
      </c>
      <c r="N228" s="261"/>
      <c r="O228" s="259"/>
      <c r="P228" s="259"/>
      <c r="Q228" s="259"/>
      <c r="R228" s="272">
        <f t="shared" si="19"/>
        <v>104.75</v>
      </c>
      <c r="S228" s="258">
        <f t="shared" si="24"/>
        <v>-1030.0352542372882</v>
      </c>
      <c r="T228" s="253">
        <f t="shared" si="20"/>
        <v>1</v>
      </c>
      <c r="U228" s="253"/>
      <c r="V228" s="254">
        <f t="shared" si="21"/>
        <v>104.75</v>
      </c>
      <c r="W228" s="254">
        <f t="shared" si="22"/>
        <v>104.75</v>
      </c>
      <c r="X228" s="254">
        <f t="shared" si="23"/>
        <v>104.75</v>
      </c>
    </row>
    <row r="229" spans="1:24" ht="12.75">
      <c r="A229" s="256">
        <v>225</v>
      </c>
      <c r="B229" s="62">
        <v>220</v>
      </c>
      <c r="C229" s="199" t="s">
        <v>191</v>
      </c>
      <c r="D229" s="199" t="s">
        <v>53</v>
      </c>
      <c r="E229" s="259"/>
      <c r="F229" s="262"/>
      <c r="G229" s="259"/>
      <c r="H229" s="259">
        <v>104.69</v>
      </c>
      <c r="I229" s="259"/>
      <c r="J229" s="259"/>
      <c r="K229" s="259"/>
      <c r="L229" s="259"/>
      <c r="M229" s="259"/>
      <c r="N229" s="261"/>
      <c r="O229" s="259"/>
      <c r="P229" s="259"/>
      <c r="Q229" s="259"/>
      <c r="R229" s="272">
        <f t="shared" si="19"/>
        <v>104.69</v>
      </c>
      <c r="S229" s="258">
        <f t="shared" si="24"/>
        <v>-1030.0952542372881</v>
      </c>
      <c r="T229" s="253">
        <f t="shared" si="20"/>
        <v>1</v>
      </c>
      <c r="U229" s="253">
        <v>1</v>
      </c>
      <c r="V229" s="254">
        <f t="shared" si="21"/>
        <v>104.69</v>
      </c>
      <c r="W229" s="254">
        <f t="shared" si="22"/>
        <v>104.69</v>
      </c>
      <c r="X229" s="254">
        <f t="shared" si="23"/>
        <v>104.69</v>
      </c>
    </row>
    <row r="230" spans="1:24" ht="12.75">
      <c r="A230" s="256">
        <v>226</v>
      </c>
      <c r="B230" s="62">
        <v>221</v>
      </c>
      <c r="C230" s="199" t="s">
        <v>548</v>
      </c>
      <c r="D230" s="199" t="s">
        <v>38</v>
      </c>
      <c r="E230" s="259"/>
      <c r="F230" s="262"/>
      <c r="G230" s="259"/>
      <c r="H230" s="259"/>
      <c r="I230" s="259"/>
      <c r="J230" s="259"/>
      <c r="K230" s="259"/>
      <c r="L230" s="259"/>
      <c r="M230" s="259">
        <v>103.71</v>
      </c>
      <c r="N230" s="261"/>
      <c r="O230" s="259"/>
      <c r="P230" s="259"/>
      <c r="Q230" s="259"/>
      <c r="R230" s="272">
        <f t="shared" si="19"/>
        <v>103.71</v>
      </c>
      <c r="S230" s="258">
        <f t="shared" si="24"/>
        <v>-1031.0752542372882</v>
      </c>
      <c r="T230" s="253">
        <f t="shared" si="20"/>
        <v>1</v>
      </c>
      <c r="U230" s="253"/>
      <c r="V230" s="254">
        <f t="shared" si="21"/>
        <v>103.71</v>
      </c>
      <c r="W230" s="254">
        <f t="shared" si="22"/>
        <v>103.71</v>
      </c>
      <c r="X230" s="254">
        <f t="shared" si="23"/>
        <v>103.71</v>
      </c>
    </row>
    <row r="231" spans="1:24" ht="12.75">
      <c r="A231" s="256">
        <v>227</v>
      </c>
      <c r="B231" s="62">
        <v>222</v>
      </c>
      <c r="C231" s="199" t="s">
        <v>411</v>
      </c>
      <c r="D231" s="199" t="s">
        <v>22</v>
      </c>
      <c r="E231" s="259"/>
      <c r="F231" s="262"/>
      <c r="G231" s="259"/>
      <c r="H231" s="259">
        <v>59.78</v>
      </c>
      <c r="I231" s="259"/>
      <c r="J231" s="259"/>
      <c r="K231" s="259"/>
      <c r="L231" s="259"/>
      <c r="M231" s="259"/>
      <c r="N231" s="261"/>
      <c r="O231" s="259"/>
      <c r="P231" s="259"/>
      <c r="Q231" s="259">
        <v>43.49</v>
      </c>
      <c r="R231" s="272">
        <f t="shared" si="19"/>
        <v>103.27000000000001</v>
      </c>
      <c r="S231" s="258">
        <f t="shared" si="24"/>
        <v>-1031.5152542372882</v>
      </c>
      <c r="T231" s="253">
        <f t="shared" si="20"/>
        <v>2</v>
      </c>
      <c r="U231" s="253"/>
      <c r="V231" s="254">
        <f t="shared" si="21"/>
        <v>43.49</v>
      </c>
      <c r="W231" s="254">
        <f t="shared" si="22"/>
        <v>59.78</v>
      </c>
      <c r="X231" s="254">
        <f t="shared" si="23"/>
        <v>51.635000000000005</v>
      </c>
    </row>
    <row r="232" spans="1:24" ht="12.75">
      <c r="A232" s="256">
        <v>228</v>
      </c>
      <c r="B232" s="62">
        <v>223</v>
      </c>
      <c r="C232" s="199" t="s">
        <v>593</v>
      </c>
      <c r="D232" s="199" t="s">
        <v>594</v>
      </c>
      <c r="E232" s="259"/>
      <c r="F232" s="262"/>
      <c r="G232" s="259"/>
      <c r="H232" s="259"/>
      <c r="I232" s="259"/>
      <c r="J232" s="259"/>
      <c r="K232" s="259"/>
      <c r="L232" s="259"/>
      <c r="M232" s="259"/>
      <c r="N232" s="261"/>
      <c r="O232" s="259">
        <v>103</v>
      </c>
      <c r="P232" s="259"/>
      <c r="Q232" s="259"/>
      <c r="R232" s="272">
        <f t="shared" si="19"/>
        <v>103</v>
      </c>
      <c r="S232" s="258">
        <f t="shared" si="24"/>
        <v>-1031.7852542372882</v>
      </c>
      <c r="T232" s="253">
        <f t="shared" si="20"/>
        <v>1</v>
      </c>
      <c r="U232" s="253">
        <v>1</v>
      </c>
      <c r="V232" s="254">
        <f t="shared" si="21"/>
        <v>103</v>
      </c>
      <c r="W232" s="254">
        <f t="shared" si="22"/>
        <v>103</v>
      </c>
      <c r="X232" s="254">
        <f t="shared" si="23"/>
        <v>103</v>
      </c>
    </row>
    <row r="233" spans="1:24" ht="12.75">
      <c r="A233" s="256">
        <v>229</v>
      </c>
      <c r="B233" s="62">
        <v>224</v>
      </c>
      <c r="C233" s="199" t="s">
        <v>17</v>
      </c>
      <c r="D233" s="199" t="s">
        <v>19</v>
      </c>
      <c r="E233" s="259"/>
      <c r="F233" s="262"/>
      <c r="G233" s="259"/>
      <c r="H233" s="259"/>
      <c r="I233" s="259"/>
      <c r="J233" s="259"/>
      <c r="K233" s="259"/>
      <c r="L233" s="259">
        <v>102.56</v>
      </c>
      <c r="M233" s="259"/>
      <c r="N233" s="261"/>
      <c r="O233" s="259"/>
      <c r="P233" s="259"/>
      <c r="Q233" s="259"/>
      <c r="R233" s="272">
        <f t="shared" si="19"/>
        <v>102.56</v>
      </c>
      <c r="S233" s="258">
        <f t="shared" si="24"/>
        <v>-1032.2252542372883</v>
      </c>
      <c r="T233" s="253">
        <f t="shared" si="20"/>
        <v>1</v>
      </c>
      <c r="U233" s="253"/>
      <c r="V233" s="254">
        <f t="shared" si="21"/>
        <v>102.56</v>
      </c>
      <c r="W233" s="254">
        <f t="shared" si="22"/>
        <v>102.56</v>
      </c>
      <c r="X233" s="254">
        <f t="shared" si="23"/>
        <v>102.56</v>
      </c>
    </row>
    <row r="234" spans="1:24" ht="12.75">
      <c r="A234" s="256">
        <v>230</v>
      </c>
      <c r="B234" s="62">
        <v>225</v>
      </c>
      <c r="C234" s="199" t="s">
        <v>533</v>
      </c>
      <c r="D234" s="199" t="s">
        <v>534</v>
      </c>
      <c r="E234" s="259"/>
      <c r="F234" s="262"/>
      <c r="G234" s="259"/>
      <c r="H234" s="259"/>
      <c r="I234" s="259"/>
      <c r="J234" s="259"/>
      <c r="K234" s="259"/>
      <c r="L234" s="259">
        <v>100.31</v>
      </c>
      <c r="M234" s="259"/>
      <c r="N234" s="261"/>
      <c r="O234" s="259"/>
      <c r="P234" s="259"/>
      <c r="Q234" s="259"/>
      <c r="R234" s="272">
        <f t="shared" si="19"/>
        <v>100.31</v>
      </c>
      <c r="S234" s="258">
        <f t="shared" si="24"/>
        <v>-1034.4752542372883</v>
      </c>
      <c r="T234" s="253">
        <f t="shared" si="20"/>
        <v>1</v>
      </c>
      <c r="U234" s="253"/>
      <c r="V234" s="254">
        <f t="shared" si="21"/>
        <v>100.31</v>
      </c>
      <c r="W234" s="254">
        <f t="shared" si="22"/>
        <v>100.31</v>
      </c>
      <c r="X234" s="254">
        <f t="shared" si="23"/>
        <v>100.31</v>
      </c>
    </row>
    <row r="235" spans="1:24" ht="12.75">
      <c r="A235" s="256">
        <v>231</v>
      </c>
      <c r="B235" s="62">
        <v>226</v>
      </c>
      <c r="C235" s="199" t="s">
        <v>283</v>
      </c>
      <c r="D235" s="199" t="s">
        <v>47</v>
      </c>
      <c r="E235" s="259"/>
      <c r="F235" s="262">
        <v>100.1</v>
      </c>
      <c r="G235" s="259"/>
      <c r="H235" s="259"/>
      <c r="I235" s="259"/>
      <c r="J235" s="259"/>
      <c r="K235" s="259"/>
      <c r="L235" s="259"/>
      <c r="M235" s="259"/>
      <c r="N235" s="261"/>
      <c r="O235" s="259"/>
      <c r="P235" s="259"/>
      <c r="Q235" s="259"/>
      <c r="R235" s="272">
        <f t="shared" si="19"/>
        <v>100.1</v>
      </c>
      <c r="S235" s="258">
        <f t="shared" si="24"/>
        <v>-1034.6852542372883</v>
      </c>
      <c r="T235" s="253">
        <f t="shared" si="20"/>
        <v>1</v>
      </c>
      <c r="U235" s="253">
        <v>1</v>
      </c>
      <c r="V235" s="254">
        <f t="shared" si="21"/>
        <v>100.1</v>
      </c>
      <c r="W235" s="254">
        <f t="shared" si="22"/>
        <v>100.1</v>
      </c>
      <c r="X235" s="254">
        <f t="shared" si="23"/>
        <v>100.1</v>
      </c>
    </row>
    <row r="236" spans="1:24" ht="12.75">
      <c r="A236" s="256">
        <v>232</v>
      </c>
      <c r="B236" s="62">
        <v>227</v>
      </c>
      <c r="C236" s="199" t="s">
        <v>309</v>
      </c>
      <c r="D236" s="199" t="s">
        <v>17</v>
      </c>
      <c r="E236" s="259"/>
      <c r="F236" s="262"/>
      <c r="G236" s="259"/>
      <c r="H236" s="259"/>
      <c r="I236" s="259">
        <v>99.97</v>
      </c>
      <c r="J236" s="259"/>
      <c r="K236" s="259"/>
      <c r="L236" s="259"/>
      <c r="M236" s="259"/>
      <c r="N236" s="261"/>
      <c r="O236" s="259"/>
      <c r="P236" s="259"/>
      <c r="Q236" s="259"/>
      <c r="R236" s="272">
        <f t="shared" si="19"/>
        <v>99.97</v>
      </c>
      <c r="S236" s="258">
        <f t="shared" si="24"/>
        <v>-1034.8152542372882</v>
      </c>
      <c r="T236" s="253">
        <f t="shared" si="20"/>
        <v>1</v>
      </c>
      <c r="U236" s="253">
        <v>1</v>
      </c>
      <c r="V236" s="254">
        <f t="shared" si="21"/>
        <v>99.97</v>
      </c>
      <c r="W236" s="254">
        <f t="shared" si="22"/>
        <v>99.97</v>
      </c>
      <c r="X236" s="254">
        <f t="shared" si="23"/>
        <v>99.97</v>
      </c>
    </row>
    <row r="237" spans="1:24" ht="12.75">
      <c r="A237" s="256">
        <v>233</v>
      </c>
      <c r="B237" s="62">
        <v>228</v>
      </c>
      <c r="C237" s="199" t="s">
        <v>374</v>
      </c>
      <c r="D237" s="199" t="s">
        <v>19</v>
      </c>
      <c r="E237" s="259"/>
      <c r="F237" s="262"/>
      <c r="G237" s="259"/>
      <c r="H237" s="259"/>
      <c r="I237" s="259"/>
      <c r="J237" s="259"/>
      <c r="K237" s="259"/>
      <c r="L237" s="259"/>
      <c r="M237" s="259">
        <v>99.25</v>
      </c>
      <c r="N237" s="261"/>
      <c r="O237" s="259"/>
      <c r="P237" s="259"/>
      <c r="Q237" s="259"/>
      <c r="R237" s="272">
        <f t="shared" si="19"/>
        <v>99.25</v>
      </c>
      <c r="S237" s="258">
        <f t="shared" si="24"/>
        <v>-1035.5352542372882</v>
      </c>
      <c r="T237" s="253">
        <f t="shared" si="20"/>
        <v>1</v>
      </c>
      <c r="U237" s="253"/>
      <c r="V237" s="254">
        <f t="shared" si="21"/>
        <v>99.25</v>
      </c>
      <c r="W237" s="254">
        <f t="shared" si="22"/>
        <v>99.25</v>
      </c>
      <c r="X237" s="254">
        <f t="shared" si="23"/>
        <v>99.25</v>
      </c>
    </row>
    <row r="238" spans="1:24" ht="12.75">
      <c r="A238" s="256">
        <v>234</v>
      </c>
      <c r="B238" s="62">
        <v>229</v>
      </c>
      <c r="C238" s="199" t="s">
        <v>549</v>
      </c>
      <c r="D238" s="199" t="s">
        <v>42</v>
      </c>
      <c r="E238" s="259"/>
      <c r="F238" s="262"/>
      <c r="G238" s="259"/>
      <c r="H238" s="259"/>
      <c r="I238" s="259"/>
      <c r="J238" s="259"/>
      <c r="K238" s="259"/>
      <c r="L238" s="259"/>
      <c r="M238" s="259">
        <v>98.82</v>
      </c>
      <c r="N238" s="261"/>
      <c r="O238" s="259"/>
      <c r="P238" s="259"/>
      <c r="Q238" s="259"/>
      <c r="R238" s="272">
        <f t="shared" si="19"/>
        <v>98.82</v>
      </c>
      <c r="S238" s="258">
        <f t="shared" si="24"/>
        <v>-1035.9652542372883</v>
      </c>
      <c r="T238" s="253">
        <f t="shared" si="20"/>
        <v>1</v>
      </c>
      <c r="U238" s="253"/>
      <c r="V238" s="254">
        <f t="shared" si="21"/>
        <v>98.82</v>
      </c>
      <c r="W238" s="254">
        <f t="shared" si="22"/>
        <v>98.82</v>
      </c>
      <c r="X238" s="254">
        <f t="shared" si="23"/>
        <v>98.82</v>
      </c>
    </row>
    <row r="239" spans="1:24" ht="12.75">
      <c r="A239" s="256">
        <v>235</v>
      </c>
      <c r="B239" s="62">
        <v>339</v>
      </c>
      <c r="C239" s="196" t="s">
        <v>175</v>
      </c>
      <c r="D239" s="196" t="s">
        <v>35</v>
      </c>
      <c r="E239" s="259"/>
      <c r="F239" s="262"/>
      <c r="G239" s="259"/>
      <c r="H239" s="259"/>
      <c r="I239" s="259"/>
      <c r="J239" s="259"/>
      <c r="K239" s="259"/>
      <c r="L239" s="259"/>
      <c r="M239" s="259"/>
      <c r="N239" s="261">
        <v>50.87</v>
      </c>
      <c r="O239" s="259"/>
      <c r="P239" s="259">
        <v>47.41</v>
      </c>
      <c r="Q239" s="259"/>
      <c r="R239" s="272">
        <f t="shared" si="19"/>
        <v>98.28</v>
      </c>
      <c r="S239" s="258">
        <f t="shared" si="24"/>
        <v>-1036.5052542372882</v>
      </c>
      <c r="T239" s="253">
        <f t="shared" si="20"/>
        <v>2</v>
      </c>
      <c r="U239" s="253"/>
      <c r="V239" s="254">
        <f t="shared" si="21"/>
        <v>47.41</v>
      </c>
      <c r="W239" s="254">
        <f t="shared" si="22"/>
        <v>50.87</v>
      </c>
      <c r="X239" s="254">
        <f t="shared" si="23"/>
        <v>49.14</v>
      </c>
    </row>
    <row r="240" spans="1:24" ht="12.75">
      <c r="A240" s="256">
        <v>236</v>
      </c>
      <c r="B240" s="62">
        <v>230</v>
      </c>
      <c r="C240" s="199" t="s">
        <v>296</v>
      </c>
      <c r="D240" s="199" t="s">
        <v>52</v>
      </c>
      <c r="E240" s="259"/>
      <c r="F240" s="262"/>
      <c r="G240" s="259">
        <v>97.95</v>
      </c>
      <c r="H240" s="259"/>
      <c r="I240" s="259"/>
      <c r="J240" s="259"/>
      <c r="K240" s="259"/>
      <c r="L240" s="259"/>
      <c r="M240" s="259"/>
      <c r="N240" s="261"/>
      <c r="O240" s="259"/>
      <c r="P240" s="259"/>
      <c r="Q240" s="259"/>
      <c r="R240" s="272">
        <f t="shared" si="19"/>
        <v>97.95</v>
      </c>
      <c r="S240" s="258">
        <f t="shared" si="24"/>
        <v>-1036.8352542372882</v>
      </c>
      <c r="T240" s="253">
        <f t="shared" si="20"/>
        <v>1</v>
      </c>
      <c r="U240" s="253"/>
      <c r="V240" s="254">
        <f t="shared" si="21"/>
        <v>97.95</v>
      </c>
      <c r="W240" s="254">
        <f t="shared" si="22"/>
        <v>97.95</v>
      </c>
      <c r="X240" s="254">
        <f t="shared" si="23"/>
        <v>97.95</v>
      </c>
    </row>
    <row r="241" spans="1:24" ht="12.75">
      <c r="A241" s="256">
        <v>237</v>
      </c>
      <c r="B241" s="62">
        <v>231</v>
      </c>
      <c r="C241" s="199" t="s">
        <v>550</v>
      </c>
      <c r="D241" s="199" t="s">
        <v>42</v>
      </c>
      <c r="E241" s="259"/>
      <c r="F241" s="262"/>
      <c r="G241" s="259"/>
      <c r="H241" s="259"/>
      <c r="I241" s="259"/>
      <c r="J241" s="259"/>
      <c r="K241" s="259"/>
      <c r="L241" s="259"/>
      <c r="M241" s="259">
        <v>97.88</v>
      </c>
      <c r="N241" s="261"/>
      <c r="O241" s="259"/>
      <c r="P241" s="259"/>
      <c r="Q241" s="259"/>
      <c r="R241" s="272">
        <f aca="true" t="shared" si="25" ref="R241:R304">E241+F241+G241+H241+I241+J241+K241+L241+M241+N241+O241+P241+Q241</f>
        <v>97.88</v>
      </c>
      <c r="S241" s="258">
        <f t="shared" si="24"/>
        <v>-1036.9052542372883</v>
      </c>
      <c r="T241" s="253">
        <f t="shared" si="20"/>
        <v>1</v>
      </c>
      <c r="U241" s="253"/>
      <c r="V241" s="254">
        <f t="shared" si="21"/>
        <v>97.88</v>
      </c>
      <c r="W241" s="254">
        <f t="shared" si="22"/>
        <v>97.88</v>
      </c>
      <c r="X241" s="254">
        <f t="shared" si="23"/>
        <v>97.88</v>
      </c>
    </row>
    <row r="242" spans="1:24" ht="12.75">
      <c r="A242" s="256">
        <v>238</v>
      </c>
      <c r="B242" s="62">
        <v>232</v>
      </c>
      <c r="C242" s="199" t="s">
        <v>444</v>
      </c>
      <c r="D242" s="199" t="s">
        <v>12</v>
      </c>
      <c r="E242" s="259"/>
      <c r="F242" s="262"/>
      <c r="G242" s="259">
        <v>97.64</v>
      </c>
      <c r="H242" s="259"/>
      <c r="I242" s="259"/>
      <c r="J242" s="259"/>
      <c r="K242" s="259"/>
      <c r="L242" s="259"/>
      <c r="M242" s="259"/>
      <c r="N242" s="261"/>
      <c r="O242" s="259"/>
      <c r="P242" s="259"/>
      <c r="Q242" s="259"/>
      <c r="R242" s="272">
        <f t="shared" si="25"/>
        <v>97.64</v>
      </c>
      <c r="S242" s="258">
        <f t="shared" si="24"/>
        <v>-1037.145254237288</v>
      </c>
      <c r="T242" s="253">
        <f t="shared" si="20"/>
        <v>1</v>
      </c>
      <c r="U242" s="253"/>
      <c r="V242" s="254">
        <f t="shared" si="21"/>
        <v>97.64</v>
      </c>
      <c r="W242" s="254">
        <f t="shared" si="22"/>
        <v>97.64</v>
      </c>
      <c r="X242" s="254">
        <f t="shared" si="23"/>
        <v>97.64</v>
      </c>
    </row>
    <row r="243" spans="1:24" ht="12.75">
      <c r="A243" s="256">
        <v>239</v>
      </c>
      <c r="B243" s="62">
        <v>233</v>
      </c>
      <c r="C243" s="199" t="s">
        <v>528</v>
      </c>
      <c r="D243" s="199" t="s">
        <v>22</v>
      </c>
      <c r="E243" s="259"/>
      <c r="F243" s="262"/>
      <c r="G243" s="259"/>
      <c r="H243" s="259"/>
      <c r="I243" s="259"/>
      <c r="J243" s="259"/>
      <c r="K243" s="259">
        <v>97.43</v>
      </c>
      <c r="L243" s="259"/>
      <c r="M243" s="259"/>
      <c r="N243" s="261"/>
      <c r="O243" s="259"/>
      <c r="P243" s="259"/>
      <c r="Q243" s="259"/>
      <c r="R243" s="272">
        <f t="shared" si="25"/>
        <v>97.43</v>
      </c>
      <c r="S243" s="258">
        <f t="shared" si="24"/>
        <v>-1037.3552542372881</v>
      </c>
      <c r="T243" s="253">
        <f t="shared" si="20"/>
        <v>1</v>
      </c>
      <c r="U243" s="253">
        <v>1</v>
      </c>
      <c r="V243" s="254">
        <f t="shared" si="21"/>
        <v>97.43</v>
      </c>
      <c r="W243" s="254">
        <f t="shared" si="22"/>
        <v>97.43</v>
      </c>
      <c r="X243" s="254">
        <f t="shared" si="23"/>
        <v>97.43</v>
      </c>
    </row>
    <row r="244" spans="1:24" ht="12.75">
      <c r="A244" s="256">
        <v>240</v>
      </c>
      <c r="B244" s="62">
        <v>234</v>
      </c>
      <c r="C244" s="196" t="s">
        <v>321</v>
      </c>
      <c r="D244" s="196" t="s">
        <v>81</v>
      </c>
      <c r="E244" s="259"/>
      <c r="F244" s="262"/>
      <c r="G244" s="259">
        <v>97.17</v>
      </c>
      <c r="H244" s="259"/>
      <c r="I244" s="259"/>
      <c r="J244" s="259"/>
      <c r="K244" s="259"/>
      <c r="L244" s="259"/>
      <c r="M244" s="259"/>
      <c r="N244" s="261"/>
      <c r="O244" s="259"/>
      <c r="P244" s="259"/>
      <c r="Q244" s="259"/>
      <c r="R244" s="272">
        <f t="shared" si="25"/>
        <v>97.17</v>
      </c>
      <c r="S244" s="258">
        <f t="shared" si="24"/>
        <v>-1037.6152542372881</v>
      </c>
      <c r="T244" s="253">
        <f t="shared" si="20"/>
        <v>1</v>
      </c>
      <c r="U244" s="253">
        <v>1</v>
      </c>
      <c r="V244" s="254">
        <f t="shared" si="21"/>
        <v>97.17</v>
      </c>
      <c r="W244" s="254">
        <f t="shared" si="22"/>
        <v>97.17</v>
      </c>
      <c r="X244" s="254">
        <f t="shared" si="23"/>
        <v>97.17</v>
      </c>
    </row>
    <row r="245" spans="1:24" ht="12.75">
      <c r="A245" s="256">
        <v>241</v>
      </c>
      <c r="B245" s="62">
        <v>235</v>
      </c>
      <c r="C245" s="199" t="s">
        <v>551</v>
      </c>
      <c r="D245" s="199" t="s">
        <v>42</v>
      </c>
      <c r="E245" s="259"/>
      <c r="F245" s="262"/>
      <c r="G245" s="259"/>
      <c r="H245" s="259"/>
      <c r="I245" s="259"/>
      <c r="J245" s="259"/>
      <c r="K245" s="259"/>
      <c r="L245" s="259"/>
      <c r="M245" s="259">
        <v>96.7</v>
      </c>
      <c r="N245" s="261"/>
      <c r="O245" s="259"/>
      <c r="P245" s="259"/>
      <c r="Q245" s="259"/>
      <c r="R245" s="272">
        <f t="shared" si="25"/>
        <v>96.7</v>
      </c>
      <c r="S245" s="258">
        <f t="shared" si="24"/>
        <v>-1038.0852542372882</v>
      </c>
      <c r="T245" s="253">
        <f t="shared" si="20"/>
        <v>1</v>
      </c>
      <c r="U245" s="253"/>
      <c r="V245" s="254">
        <f t="shared" si="21"/>
        <v>96.7</v>
      </c>
      <c r="W245" s="254">
        <f t="shared" si="22"/>
        <v>96.7</v>
      </c>
      <c r="X245" s="254">
        <f t="shared" si="23"/>
        <v>96.7</v>
      </c>
    </row>
    <row r="246" spans="1:24" ht="12.75">
      <c r="A246" s="256">
        <v>242</v>
      </c>
      <c r="B246" s="62">
        <v>236</v>
      </c>
      <c r="C246" s="199" t="s">
        <v>445</v>
      </c>
      <c r="D246" s="199" t="s">
        <v>25</v>
      </c>
      <c r="E246" s="259"/>
      <c r="F246" s="262"/>
      <c r="G246" s="259">
        <v>96.56</v>
      </c>
      <c r="H246" s="259"/>
      <c r="I246" s="259"/>
      <c r="J246" s="259"/>
      <c r="K246" s="259"/>
      <c r="L246" s="259"/>
      <c r="M246" s="259"/>
      <c r="N246" s="261"/>
      <c r="O246" s="259"/>
      <c r="P246" s="259"/>
      <c r="Q246" s="259"/>
      <c r="R246" s="272">
        <f t="shared" si="25"/>
        <v>96.56</v>
      </c>
      <c r="S246" s="258">
        <f t="shared" si="24"/>
        <v>-1038.2252542372883</v>
      </c>
      <c r="T246" s="253">
        <f t="shared" si="20"/>
        <v>1</v>
      </c>
      <c r="U246" s="253"/>
      <c r="V246" s="254">
        <f t="shared" si="21"/>
        <v>96.56</v>
      </c>
      <c r="W246" s="254">
        <f t="shared" si="22"/>
        <v>96.56</v>
      </c>
      <c r="X246" s="254">
        <f t="shared" si="23"/>
        <v>96.56</v>
      </c>
    </row>
    <row r="247" spans="1:24" ht="12.75">
      <c r="A247" s="256">
        <v>243</v>
      </c>
      <c r="B247" s="62">
        <v>237</v>
      </c>
      <c r="C247" s="199" t="s">
        <v>195</v>
      </c>
      <c r="D247" s="199" t="s">
        <v>17</v>
      </c>
      <c r="E247" s="259"/>
      <c r="F247" s="262"/>
      <c r="G247" s="259"/>
      <c r="H247" s="259"/>
      <c r="I247" s="259"/>
      <c r="J247" s="259"/>
      <c r="K247" s="259"/>
      <c r="L247" s="259"/>
      <c r="M247" s="259"/>
      <c r="N247" s="261"/>
      <c r="O247" s="259"/>
      <c r="P247" s="259"/>
      <c r="Q247" s="259">
        <v>96.48</v>
      </c>
      <c r="R247" s="272">
        <f t="shared" si="25"/>
        <v>96.48</v>
      </c>
      <c r="S247" s="258">
        <f t="shared" si="24"/>
        <v>-1038.3052542372882</v>
      </c>
      <c r="T247" s="253">
        <f t="shared" si="20"/>
        <v>1</v>
      </c>
      <c r="U247" s="253">
        <v>1</v>
      </c>
      <c r="V247" s="254">
        <f t="shared" si="21"/>
        <v>96.48</v>
      </c>
      <c r="W247" s="254">
        <f t="shared" si="22"/>
        <v>96.48</v>
      </c>
      <c r="X247" s="254">
        <f t="shared" si="23"/>
        <v>96.48</v>
      </c>
    </row>
    <row r="248" spans="1:24" ht="12.75">
      <c r="A248" s="256">
        <v>244</v>
      </c>
      <c r="B248" s="62">
        <v>238</v>
      </c>
      <c r="C248" s="199" t="s">
        <v>446</v>
      </c>
      <c r="D248" s="199" t="s">
        <v>30</v>
      </c>
      <c r="E248" s="259"/>
      <c r="F248" s="262"/>
      <c r="G248" s="259">
        <v>96.38</v>
      </c>
      <c r="H248" s="259"/>
      <c r="I248" s="259"/>
      <c r="J248" s="259"/>
      <c r="K248" s="259"/>
      <c r="L248" s="259"/>
      <c r="M248" s="259"/>
      <c r="N248" s="261"/>
      <c r="O248" s="259"/>
      <c r="P248" s="259"/>
      <c r="Q248" s="259"/>
      <c r="R248" s="272">
        <f t="shared" si="25"/>
        <v>96.38</v>
      </c>
      <c r="S248" s="258">
        <f t="shared" si="24"/>
        <v>-1038.4052542372883</v>
      </c>
      <c r="T248" s="253">
        <f t="shared" si="20"/>
        <v>1</v>
      </c>
      <c r="U248" s="253"/>
      <c r="V248" s="254">
        <f t="shared" si="21"/>
        <v>96.38</v>
      </c>
      <c r="W248" s="254">
        <f t="shared" si="22"/>
        <v>96.38</v>
      </c>
      <c r="X248" s="254">
        <f t="shared" si="23"/>
        <v>96.38</v>
      </c>
    </row>
    <row r="249" spans="1:24" ht="12.75">
      <c r="A249" s="256">
        <v>245</v>
      </c>
      <c r="B249" s="62">
        <v>240</v>
      </c>
      <c r="C249" s="199" t="s">
        <v>296</v>
      </c>
      <c r="D249" s="199" t="s">
        <v>89</v>
      </c>
      <c r="E249" s="259"/>
      <c r="F249" s="262"/>
      <c r="G249" s="259">
        <v>94.81</v>
      </c>
      <c r="H249" s="259"/>
      <c r="I249" s="259"/>
      <c r="J249" s="259"/>
      <c r="K249" s="259"/>
      <c r="L249" s="259"/>
      <c r="M249" s="259"/>
      <c r="N249" s="261"/>
      <c r="O249" s="259"/>
      <c r="P249" s="259"/>
      <c r="Q249" s="259"/>
      <c r="R249" s="272">
        <f t="shared" si="25"/>
        <v>94.81</v>
      </c>
      <c r="S249" s="258">
        <f t="shared" si="24"/>
        <v>-1039.9752542372883</v>
      </c>
      <c r="T249" s="253">
        <f t="shared" si="20"/>
        <v>1</v>
      </c>
      <c r="U249" s="253"/>
      <c r="V249" s="254">
        <f t="shared" si="21"/>
        <v>94.81</v>
      </c>
      <c r="W249" s="254">
        <f t="shared" si="22"/>
        <v>94.81</v>
      </c>
      <c r="X249" s="254">
        <f t="shared" si="23"/>
        <v>94.81</v>
      </c>
    </row>
    <row r="250" spans="1:24" ht="12.75">
      <c r="A250" s="256">
        <v>246</v>
      </c>
      <c r="B250" s="62">
        <v>241</v>
      </c>
      <c r="C250" s="196" t="s">
        <v>552</v>
      </c>
      <c r="D250" s="196" t="s">
        <v>162</v>
      </c>
      <c r="E250" s="259"/>
      <c r="F250" s="262"/>
      <c r="G250" s="259"/>
      <c r="H250" s="259"/>
      <c r="I250" s="259"/>
      <c r="J250" s="259"/>
      <c r="K250" s="259"/>
      <c r="L250" s="259"/>
      <c r="M250" s="259">
        <v>94.36</v>
      </c>
      <c r="N250" s="261"/>
      <c r="O250" s="259"/>
      <c r="P250" s="259"/>
      <c r="Q250" s="259"/>
      <c r="R250" s="272">
        <f t="shared" si="25"/>
        <v>94.36</v>
      </c>
      <c r="S250" s="258">
        <f t="shared" si="24"/>
        <v>-1040.4252542372883</v>
      </c>
      <c r="T250" s="253">
        <f t="shared" si="20"/>
        <v>1</v>
      </c>
      <c r="U250" s="253"/>
      <c r="V250" s="254">
        <f t="shared" si="21"/>
        <v>94.36</v>
      </c>
      <c r="W250" s="254">
        <f t="shared" si="22"/>
        <v>94.36</v>
      </c>
      <c r="X250" s="254">
        <f t="shared" si="23"/>
        <v>94.36</v>
      </c>
    </row>
    <row r="251" spans="1:24" ht="12.75">
      <c r="A251" s="256">
        <v>247</v>
      </c>
      <c r="B251" s="62">
        <v>242</v>
      </c>
      <c r="C251" s="199" t="s">
        <v>334</v>
      </c>
      <c r="D251" s="199" t="s">
        <v>448</v>
      </c>
      <c r="E251" s="259"/>
      <c r="F251" s="262"/>
      <c r="G251" s="259">
        <v>94.12</v>
      </c>
      <c r="H251" s="259"/>
      <c r="I251" s="259"/>
      <c r="J251" s="259"/>
      <c r="K251" s="259"/>
      <c r="L251" s="259"/>
      <c r="M251" s="259"/>
      <c r="N251" s="261"/>
      <c r="O251" s="259"/>
      <c r="P251" s="259"/>
      <c r="Q251" s="259"/>
      <c r="R251" s="272">
        <f t="shared" si="25"/>
        <v>94.12</v>
      </c>
      <c r="S251" s="258">
        <f t="shared" si="24"/>
        <v>-1040.665254237288</v>
      </c>
      <c r="T251" s="253">
        <f t="shared" si="20"/>
        <v>1</v>
      </c>
      <c r="U251" s="253"/>
      <c r="V251" s="254">
        <f t="shared" si="21"/>
        <v>94.12</v>
      </c>
      <c r="W251" s="254">
        <f t="shared" si="22"/>
        <v>94.12</v>
      </c>
      <c r="X251" s="254">
        <f t="shared" si="23"/>
        <v>94.12</v>
      </c>
    </row>
    <row r="252" spans="1:24" ht="12.75">
      <c r="A252" s="256">
        <v>248</v>
      </c>
      <c r="B252" s="62">
        <v>243</v>
      </c>
      <c r="C252" s="199" t="s">
        <v>223</v>
      </c>
      <c r="D252" s="199" t="s">
        <v>523</v>
      </c>
      <c r="E252" s="259"/>
      <c r="F252" s="262"/>
      <c r="G252" s="259"/>
      <c r="H252" s="259"/>
      <c r="I252" s="259"/>
      <c r="J252" s="259">
        <v>93.45</v>
      </c>
      <c r="K252" s="259"/>
      <c r="L252" s="259"/>
      <c r="M252" s="259"/>
      <c r="N252" s="261"/>
      <c r="O252" s="259"/>
      <c r="P252" s="259"/>
      <c r="Q252" s="259"/>
      <c r="R252" s="272">
        <f t="shared" si="25"/>
        <v>93.45</v>
      </c>
      <c r="S252" s="258">
        <f t="shared" si="24"/>
        <v>-1041.3352542372882</v>
      </c>
      <c r="T252" s="253">
        <f t="shared" si="20"/>
        <v>1</v>
      </c>
      <c r="U252" s="253"/>
      <c r="V252" s="254">
        <f t="shared" si="21"/>
        <v>93.45</v>
      </c>
      <c r="W252" s="254">
        <f t="shared" si="22"/>
        <v>93.45</v>
      </c>
      <c r="X252" s="254">
        <f t="shared" si="23"/>
        <v>93.45</v>
      </c>
    </row>
    <row r="253" spans="1:24" ht="12.75">
      <c r="A253" s="256">
        <v>249</v>
      </c>
      <c r="B253" s="62">
        <v>296</v>
      </c>
      <c r="C253" s="199" t="s">
        <v>363</v>
      </c>
      <c r="D253" s="199" t="s">
        <v>10</v>
      </c>
      <c r="E253" s="259"/>
      <c r="F253" s="262"/>
      <c r="G253" s="259"/>
      <c r="H253" s="259"/>
      <c r="I253" s="259"/>
      <c r="J253" s="259">
        <v>76.56</v>
      </c>
      <c r="K253" s="259"/>
      <c r="L253" s="259"/>
      <c r="M253" s="259"/>
      <c r="N253" s="261"/>
      <c r="O253" s="259"/>
      <c r="P253" s="259">
        <v>16.69</v>
      </c>
      <c r="Q253" s="259"/>
      <c r="R253" s="272">
        <f t="shared" si="25"/>
        <v>93.25</v>
      </c>
      <c r="S253" s="258">
        <f t="shared" si="24"/>
        <v>-1041.5352542372882</v>
      </c>
      <c r="T253" s="253">
        <f t="shared" si="20"/>
        <v>2</v>
      </c>
      <c r="U253" s="253"/>
      <c r="V253" s="254">
        <f t="shared" si="21"/>
        <v>16.69</v>
      </c>
      <c r="W253" s="254">
        <f t="shared" si="22"/>
        <v>76.56</v>
      </c>
      <c r="X253" s="254">
        <f t="shared" si="23"/>
        <v>46.625</v>
      </c>
    </row>
    <row r="254" spans="1:24" ht="12.75">
      <c r="A254" s="256">
        <v>250</v>
      </c>
      <c r="B254" s="62">
        <v>244</v>
      </c>
      <c r="C254" s="199" t="s">
        <v>400</v>
      </c>
      <c r="D254" s="199" t="s">
        <v>30</v>
      </c>
      <c r="E254" s="259"/>
      <c r="F254" s="262"/>
      <c r="G254" s="259"/>
      <c r="H254" s="259">
        <v>93.21</v>
      </c>
      <c r="I254" s="259"/>
      <c r="J254" s="259"/>
      <c r="K254" s="259"/>
      <c r="L254" s="259"/>
      <c r="M254" s="259"/>
      <c r="N254" s="261"/>
      <c r="O254" s="259"/>
      <c r="P254" s="259"/>
      <c r="Q254" s="259"/>
      <c r="R254" s="272">
        <f t="shared" si="25"/>
        <v>93.21</v>
      </c>
      <c r="S254" s="258">
        <f t="shared" si="24"/>
        <v>-1041.5752542372882</v>
      </c>
      <c r="T254" s="253">
        <f t="shared" si="20"/>
        <v>1</v>
      </c>
      <c r="U254" s="253">
        <v>1</v>
      </c>
      <c r="V254" s="254">
        <f t="shared" si="21"/>
        <v>93.21</v>
      </c>
      <c r="W254" s="254">
        <f t="shared" si="22"/>
        <v>93.21</v>
      </c>
      <c r="X254" s="254">
        <f t="shared" si="23"/>
        <v>93.21</v>
      </c>
    </row>
    <row r="255" spans="1:24" ht="12.75">
      <c r="A255" s="256">
        <v>251</v>
      </c>
      <c r="B255" s="62">
        <v>245</v>
      </c>
      <c r="C255" s="199" t="s">
        <v>280</v>
      </c>
      <c r="D255" s="199" t="s">
        <v>30</v>
      </c>
      <c r="E255" s="259"/>
      <c r="F255" s="262"/>
      <c r="G255" s="259">
        <v>93.19</v>
      </c>
      <c r="H255" s="259"/>
      <c r="I255" s="259"/>
      <c r="J255" s="259"/>
      <c r="K255" s="259"/>
      <c r="L255" s="259"/>
      <c r="M255" s="259"/>
      <c r="N255" s="261"/>
      <c r="O255" s="259"/>
      <c r="P255" s="259"/>
      <c r="Q255" s="259"/>
      <c r="R255" s="272">
        <f t="shared" si="25"/>
        <v>93.19</v>
      </c>
      <c r="S255" s="258">
        <f t="shared" si="24"/>
        <v>-1041.5952542372881</v>
      </c>
      <c r="T255" s="253">
        <f t="shared" si="20"/>
        <v>1</v>
      </c>
      <c r="U255" s="253"/>
      <c r="V255" s="254">
        <f t="shared" si="21"/>
        <v>93.19</v>
      </c>
      <c r="W255" s="254">
        <f t="shared" si="22"/>
        <v>93.19</v>
      </c>
      <c r="X255" s="254">
        <f t="shared" si="23"/>
        <v>93.19</v>
      </c>
    </row>
    <row r="256" spans="1:24" ht="12.75">
      <c r="A256" s="256">
        <v>252</v>
      </c>
      <c r="B256" s="62">
        <v>312</v>
      </c>
      <c r="C256" s="199" t="s">
        <v>72</v>
      </c>
      <c r="D256" s="194" t="s">
        <v>120</v>
      </c>
      <c r="E256" s="259"/>
      <c r="F256" s="262"/>
      <c r="G256" s="259"/>
      <c r="H256" s="259"/>
      <c r="I256" s="259">
        <v>69.08</v>
      </c>
      <c r="J256" s="259"/>
      <c r="K256" s="259"/>
      <c r="L256" s="259"/>
      <c r="M256" s="259"/>
      <c r="N256" s="261"/>
      <c r="O256" s="259"/>
      <c r="P256" s="259">
        <v>23.88</v>
      </c>
      <c r="Q256" s="259"/>
      <c r="R256" s="272">
        <f t="shared" si="25"/>
        <v>92.96</v>
      </c>
      <c r="S256" s="258">
        <f t="shared" si="24"/>
        <v>-1041.8252542372882</v>
      </c>
      <c r="T256" s="253">
        <f t="shared" si="20"/>
        <v>2</v>
      </c>
      <c r="U256" s="253"/>
      <c r="V256" s="254">
        <f t="shared" si="21"/>
        <v>23.88</v>
      </c>
      <c r="W256" s="254">
        <f t="shared" si="22"/>
        <v>69.08</v>
      </c>
      <c r="X256" s="254">
        <f t="shared" si="23"/>
        <v>46.48</v>
      </c>
    </row>
    <row r="257" spans="1:24" ht="12.75">
      <c r="A257" s="256">
        <v>253</v>
      </c>
      <c r="B257" s="62">
        <v>319</v>
      </c>
      <c r="C257" s="199" t="s">
        <v>88</v>
      </c>
      <c r="D257" s="199" t="s">
        <v>97</v>
      </c>
      <c r="E257" s="259"/>
      <c r="F257" s="262"/>
      <c r="G257" s="259"/>
      <c r="H257" s="259"/>
      <c r="I257" s="259"/>
      <c r="J257" s="259"/>
      <c r="K257" s="259"/>
      <c r="L257" s="259"/>
      <c r="M257" s="259"/>
      <c r="N257" s="261">
        <v>65.01</v>
      </c>
      <c r="O257" s="259"/>
      <c r="P257" s="259">
        <v>27.8</v>
      </c>
      <c r="Q257" s="259"/>
      <c r="R257" s="272">
        <f t="shared" si="25"/>
        <v>92.81</v>
      </c>
      <c r="S257" s="258">
        <f t="shared" si="24"/>
        <v>-1041.9752542372883</v>
      </c>
      <c r="T257" s="253">
        <f t="shared" si="20"/>
        <v>2</v>
      </c>
      <c r="U257" s="253"/>
      <c r="V257" s="254">
        <f t="shared" si="21"/>
        <v>27.8</v>
      </c>
      <c r="W257" s="254">
        <f t="shared" si="22"/>
        <v>65.01</v>
      </c>
      <c r="X257" s="254">
        <f t="shared" si="23"/>
        <v>46.405</v>
      </c>
    </row>
    <row r="258" spans="1:24" ht="12.75">
      <c r="A258" s="256">
        <v>254</v>
      </c>
      <c r="B258" s="62">
        <v>246</v>
      </c>
      <c r="C258" s="199" t="s">
        <v>270</v>
      </c>
      <c r="D258" s="199" t="s">
        <v>37</v>
      </c>
      <c r="E258" s="259"/>
      <c r="F258" s="262"/>
      <c r="G258" s="259">
        <v>92.5</v>
      </c>
      <c r="H258" s="259"/>
      <c r="I258" s="259"/>
      <c r="J258" s="259"/>
      <c r="K258" s="259"/>
      <c r="L258" s="259"/>
      <c r="M258" s="259"/>
      <c r="N258" s="261"/>
      <c r="O258" s="259"/>
      <c r="P258" s="259"/>
      <c r="Q258" s="259"/>
      <c r="R258" s="272">
        <f t="shared" si="25"/>
        <v>92.5</v>
      </c>
      <c r="S258" s="258">
        <f t="shared" si="24"/>
        <v>-1042.2852542372882</v>
      </c>
      <c r="T258" s="253">
        <f t="shared" si="20"/>
        <v>1</v>
      </c>
      <c r="U258" s="253"/>
      <c r="V258" s="254">
        <f t="shared" si="21"/>
        <v>92.5</v>
      </c>
      <c r="W258" s="254">
        <f t="shared" si="22"/>
        <v>92.5</v>
      </c>
      <c r="X258" s="254">
        <f t="shared" si="23"/>
        <v>92.5</v>
      </c>
    </row>
    <row r="259" spans="1:24" ht="12.75">
      <c r="A259" s="256">
        <v>255</v>
      </c>
      <c r="B259" s="62">
        <v>247</v>
      </c>
      <c r="C259" s="199" t="s">
        <v>595</v>
      </c>
      <c r="D259" s="199" t="s">
        <v>93</v>
      </c>
      <c r="E259" s="259"/>
      <c r="F259" s="262"/>
      <c r="G259" s="259"/>
      <c r="H259" s="259"/>
      <c r="I259" s="259"/>
      <c r="J259" s="259"/>
      <c r="K259" s="259"/>
      <c r="L259" s="259"/>
      <c r="M259" s="259"/>
      <c r="N259" s="261"/>
      <c r="O259" s="259">
        <v>92.49</v>
      </c>
      <c r="P259" s="259"/>
      <c r="Q259" s="259"/>
      <c r="R259" s="272">
        <f t="shared" si="25"/>
        <v>92.49</v>
      </c>
      <c r="S259" s="258">
        <f t="shared" si="24"/>
        <v>-1042.2952542372882</v>
      </c>
      <c r="T259" s="253">
        <f t="shared" si="20"/>
        <v>1</v>
      </c>
      <c r="U259" s="253">
        <v>1</v>
      </c>
      <c r="V259" s="254">
        <f t="shared" si="21"/>
        <v>92.49</v>
      </c>
      <c r="W259" s="254">
        <f t="shared" si="22"/>
        <v>92.49</v>
      </c>
      <c r="X259" s="254">
        <f t="shared" si="23"/>
        <v>92.49</v>
      </c>
    </row>
    <row r="260" spans="1:24" ht="12.75">
      <c r="A260" s="256">
        <v>256</v>
      </c>
      <c r="B260" s="62">
        <v>248</v>
      </c>
      <c r="C260" s="199" t="s">
        <v>596</v>
      </c>
      <c r="D260" s="199" t="s">
        <v>423</v>
      </c>
      <c r="E260" s="259"/>
      <c r="F260" s="262"/>
      <c r="G260" s="259"/>
      <c r="H260" s="259"/>
      <c r="I260" s="259"/>
      <c r="J260" s="259"/>
      <c r="K260" s="259"/>
      <c r="L260" s="259"/>
      <c r="M260" s="259"/>
      <c r="N260" s="261"/>
      <c r="O260" s="259">
        <v>91.8</v>
      </c>
      <c r="P260" s="259"/>
      <c r="Q260" s="259"/>
      <c r="R260" s="272">
        <f t="shared" si="25"/>
        <v>91.8</v>
      </c>
      <c r="S260" s="258">
        <f t="shared" si="24"/>
        <v>-1042.9852542372882</v>
      </c>
      <c r="T260" s="253">
        <f t="shared" si="20"/>
        <v>1</v>
      </c>
      <c r="U260" s="253">
        <v>1</v>
      </c>
      <c r="V260" s="254">
        <f t="shared" si="21"/>
        <v>91.8</v>
      </c>
      <c r="W260" s="254">
        <f t="shared" si="22"/>
        <v>91.8</v>
      </c>
      <c r="X260" s="254">
        <f t="shared" si="23"/>
        <v>91.8</v>
      </c>
    </row>
    <row r="261" spans="1:24" ht="12.75">
      <c r="A261" s="256">
        <v>257</v>
      </c>
      <c r="B261" s="62">
        <v>249</v>
      </c>
      <c r="C261" s="199" t="s">
        <v>153</v>
      </c>
      <c r="D261" s="199" t="s">
        <v>30</v>
      </c>
      <c r="E261" s="259"/>
      <c r="F261" s="262"/>
      <c r="G261" s="259"/>
      <c r="H261" s="259">
        <v>91.19</v>
      </c>
      <c r="I261" s="259"/>
      <c r="J261" s="259"/>
      <c r="K261" s="259"/>
      <c r="L261" s="259"/>
      <c r="M261" s="259"/>
      <c r="N261" s="261"/>
      <c r="O261" s="259"/>
      <c r="P261" s="259"/>
      <c r="Q261" s="259"/>
      <c r="R261" s="272">
        <f t="shared" si="25"/>
        <v>91.19</v>
      </c>
      <c r="S261" s="258">
        <f t="shared" si="24"/>
        <v>-1043.5952542372881</v>
      </c>
      <c r="T261" s="253">
        <f aca="true" t="shared" si="26" ref="T261:T324">COUNTA(E261:Q261)</f>
        <v>1</v>
      </c>
      <c r="U261" s="253">
        <v>1</v>
      </c>
      <c r="V261" s="254">
        <f aca="true" t="shared" si="27" ref="V261:V324">MIN(E261:Q261)</f>
        <v>91.19</v>
      </c>
      <c r="W261" s="254">
        <f t="shared" si="22"/>
        <v>91.19</v>
      </c>
      <c r="X261" s="254">
        <f t="shared" si="23"/>
        <v>91.19</v>
      </c>
    </row>
    <row r="262" spans="1:24" ht="12.75">
      <c r="A262" s="256">
        <v>258</v>
      </c>
      <c r="B262" s="62">
        <v>250</v>
      </c>
      <c r="C262" s="199" t="s">
        <v>210</v>
      </c>
      <c r="D262" s="199" t="s">
        <v>47</v>
      </c>
      <c r="E262" s="259"/>
      <c r="F262" s="262"/>
      <c r="G262" s="259">
        <v>90.77</v>
      </c>
      <c r="H262" s="259"/>
      <c r="I262" s="259"/>
      <c r="J262" s="259"/>
      <c r="K262" s="259"/>
      <c r="L262" s="259"/>
      <c r="M262" s="259"/>
      <c r="N262" s="261"/>
      <c r="O262" s="259"/>
      <c r="P262" s="259"/>
      <c r="Q262" s="259"/>
      <c r="R262" s="272">
        <f t="shared" si="25"/>
        <v>90.77</v>
      </c>
      <c r="S262" s="258">
        <f t="shared" si="24"/>
        <v>-1044.0152542372882</v>
      </c>
      <c r="T262" s="253">
        <f t="shared" si="26"/>
        <v>1</v>
      </c>
      <c r="U262" s="253"/>
      <c r="V262" s="254">
        <f t="shared" si="27"/>
        <v>90.77</v>
      </c>
      <c r="W262" s="254">
        <f aca="true" t="shared" si="28" ref="W262:W325">MAX(E262:Q262)</f>
        <v>90.77</v>
      </c>
      <c r="X262" s="254">
        <f aca="true" t="shared" si="29" ref="X262:X325">AVERAGE(E262:Q262)</f>
        <v>90.77</v>
      </c>
    </row>
    <row r="263" spans="1:24" ht="12.75">
      <c r="A263" s="256">
        <v>259</v>
      </c>
      <c r="B263" s="62">
        <v>251</v>
      </c>
      <c r="C263" s="199" t="s">
        <v>400</v>
      </c>
      <c r="D263" s="199" t="s">
        <v>14</v>
      </c>
      <c r="E263" s="259"/>
      <c r="F263" s="262"/>
      <c r="G263" s="259"/>
      <c r="H263" s="259"/>
      <c r="I263" s="259"/>
      <c r="J263" s="259">
        <v>90.48</v>
      </c>
      <c r="K263" s="259"/>
      <c r="L263" s="259"/>
      <c r="M263" s="259"/>
      <c r="N263" s="261"/>
      <c r="O263" s="259"/>
      <c r="P263" s="259"/>
      <c r="Q263" s="259"/>
      <c r="R263" s="272">
        <f t="shared" si="25"/>
        <v>90.48</v>
      </c>
      <c r="S263" s="258">
        <f aca="true" t="shared" si="30" ref="S263:S326">R263-R$5</f>
        <v>-1044.3052542372882</v>
      </c>
      <c r="T263" s="253">
        <f t="shared" si="26"/>
        <v>1</v>
      </c>
      <c r="U263" s="253"/>
      <c r="V263" s="254">
        <f t="shared" si="27"/>
        <v>90.48</v>
      </c>
      <c r="W263" s="254">
        <f t="shared" si="28"/>
        <v>90.48</v>
      </c>
      <c r="X263" s="254">
        <f t="shared" si="29"/>
        <v>90.48</v>
      </c>
    </row>
    <row r="264" spans="1:24" ht="12.75">
      <c r="A264" s="256">
        <v>260</v>
      </c>
      <c r="B264" s="62">
        <v>252</v>
      </c>
      <c r="C264" s="199" t="s">
        <v>85</v>
      </c>
      <c r="D264" s="199" t="s">
        <v>45</v>
      </c>
      <c r="E264" s="259"/>
      <c r="F264" s="262">
        <v>89.79</v>
      </c>
      <c r="G264" s="259"/>
      <c r="H264" s="259"/>
      <c r="I264" s="259"/>
      <c r="J264" s="259"/>
      <c r="K264" s="259"/>
      <c r="L264" s="259"/>
      <c r="M264" s="259"/>
      <c r="N264" s="261"/>
      <c r="O264" s="259"/>
      <c r="P264" s="259"/>
      <c r="Q264" s="259"/>
      <c r="R264" s="272">
        <f t="shared" si="25"/>
        <v>89.79</v>
      </c>
      <c r="S264" s="258">
        <f t="shared" si="30"/>
        <v>-1044.9952542372882</v>
      </c>
      <c r="T264" s="253">
        <f t="shared" si="26"/>
        <v>1</v>
      </c>
      <c r="U264" s="253">
        <v>1</v>
      </c>
      <c r="V264" s="254">
        <f t="shared" si="27"/>
        <v>89.79</v>
      </c>
      <c r="W264" s="254">
        <f t="shared" si="28"/>
        <v>89.79</v>
      </c>
      <c r="X264" s="254">
        <f t="shared" si="29"/>
        <v>89.79</v>
      </c>
    </row>
    <row r="265" spans="1:24" ht="12.75">
      <c r="A265" s="256">
        <v>261</v>
      </c>
      <c r="B265" s="62">
        <v>253</v>
      </c>
      <c r="C265" s="199" t="s">
        <v>451</v>
      </c>
      <c r="D265" s="199" t="s">
        <v>37</v>
      </c>
      <c r="E265" s="259"/>
      <c r="F265" s="262"/>
      <c r="G265" s="259">
        <v>89.52</v>
      </c>
      <c r="H265" s="259"/>
      <c r="I265" s="259"/>
      <c r="J265" s="259"/>
      <c r="K265" s="259"/>
      <c r="L265" s="259"/>
      <c r="M265" s="259"/>
      <c r="N265" s="261"/>
      <c r="O265" s="259"/>
      <c r="P265" s="259"/>
      <c r="Q265" s="259"/>
      <c r="R265" s="272">
        <f t="shared" si="25"/>
        <v>89.52</v>
      </c>
      <c r="S265" s="258">
        <f t="shared" si="30"/>
        <v>-1045.2652542372882</v>
      </c>
      <c r="T265" s="253">
        <f t="shared" si="26"/>
        <v>1</v>
      </c>
      <c r="U265" s="253"/>
      <c r="V265" s="254">
        <f t="shared" si="27"/>
        <v>89.52</v>
      </c>
      <c r="W265" s="254">
        <f t="shared" si="28"/>
        <v>89.52</v>
      </c>
      <c r="X265" s="254">
        <f t="shared" si="29"/>
        <v>89.52</v>
      </c>
    </row>
    <row r="266" spans="1:24" ht="12.75">
      <c r="A266" s="256">
        <v>262</v>
      </c>
      <c r="B266" s="62">
        <v>254</v>
      </c>
      <c r="C266" s="199" t="s">
        <v>433</v>
      </c>
      <c r="D266" s="199" t="s">
        <v>17</v>
      </c>
      <c r="E266" s="259"/>
      <c r="F266" s="262">
        <v>89.34</v>
      </c>
      <c r="G266" s="259"/>
      <c r="H266" s="259"/>
      <c r="I266" s="259"/>
      <c r="J266" s="259"/>
      <c r="K266" s="259"/>
      <c r="L266" s="259"/>
      <c r="M266" s="259"/>
      <c r="N266" s="261"/>
      <c r="O266" s="259"/>
      <c r="P266" s="259"/>
      <c r="Q266" s="259"/>
      <c r="R266" s="272">
        <f t="shared" si="25"/>
        <v>89.34</v>
      </c>
      <c r="S266" s="258">
        <f t="shared" si="30"/>
        <v>-1045.4452542372883</v>
      </c>
      <c r="T266" s="253">
        <f t="shared" si="26"/>
        <v>1</v>
      </c>
      <c r="U266" s="253">
        <v>1</v>
      </c>
      <c r="V266" s="254">
        <f t="shared" si="27"/>
        <v>89.34</v>
      </c>
      <c r="W266" s="254">
        <f t="shared" si="28"/>
        <v>89.34</v>
      </c>
      <c r="X266" s="254">
        <f t="shared" si="29"/>
        <v>89.34</v>
      </c>
    </row>
    <row r="267" spans="1:24" ht="12.75">
      <c r="A267" s="256">
        <v>263</v>
      </c>
      <c r="B267" s="62">
        <v>255</v>
      </c>
      <c r="C267" s="199" t="s">
        <v>452</v>
      </c>
      <c r="D267" s="199" t="s">
        <v>453</v>
      </c>
      <c r="E267" s="259"/>
      <c r="F267" s="262"/>
      <c r="G267" s="262">
        <v>89.19</v>
      </c>
      <c r="H267" s="259"/>
      <c r="I267" s="259"/>
      <c r="J267" s="259"/>
      <c r="K267" s="259"/>
      <c r="L267" s="259"/>
      <c r="M267" s="259"/>
      <c r="N267" s="261"/>
      <c r="O267" s="259"/>
      <c r="P267" s="259"/>
      <c r="Q267" s="259"/>
      <c r="R267" s="272">
        <f t="shared" si="25"/>
        <v>89.19</v>
      </c>
      <c r="S267" s="258">
        <f t="shared" si="30"/>
        <v>-1045.5952542372881</v>
      </c>
      <c r="T267" s="253">
        <f t="shared" si="26"/>
        <v>1</v>
      </c>
      <c r="U267" s="253"/>
      <c r="V267" s="254">
        <f t="shared" si="27"/>
        <v>89.19</v>
      </c>
      <c r="W267" s="254">
        <f t="shared" si="28"/>
        <v>89.19</v>
      </c>
      <c r="X267" s="254">
        <f t="shared" si="29"/>
        <v>89.19</v>
      </c>
    </row>
    <row r="268" spans="1:24" ht="12.75">
      <c r="A268" s="256">
        <v>264</v>
      </c>
      <c r="B268" s="62">
        <v>256</v>
      </c>
      <c r="C268" s="199" t="s">
        <v>207</v>
      </c>
      <c r="D268" s="199" t="s">
        <v>454</v>
      </c>
      <c r="E268" s="259"/>
      <c r="F268" s="262"/>
      <c r="G268" s="259">
        <v>88.99</v>
      </c>
      <c r="H268" s="259"/>
      <c r="I268" s="259"/>
      <c r="J268" s="259"/>
      <c r="K268" s="259"/>
      <c r="L268" s="259"/>
      <c r="M268" s="259"/>
      <c r="N268" s="261"/>
      <c r="O268" s="259"/>
      <c r="P268" s="259"/>
      <c r="Q268" s="259"/>
      <c r="R268" s="272">
        <f t="shared" si="25"/>
        <v>88.99</v>
      </c>
      <c r="S268" s="258">
        <f t="shared" si="30"/>
        <v>-1045.7952542372882</v>
      </c>
      <c r="T268" s="253">
        <f t="shared" si="26"/>
        <v>1</v>
      </c>
      <c r="U268" s="253"/>
      <c r="V268" s="254">
        <f t="shared" si="27"/>
        <v>88.99</v>
      </c>
      <c r="W268" s="254">
        <f t="shared" si="28"/>
        <v>88.99</v>
      </c>
      <c r="X268" s="254">
        <f t="shared" si="29"/>
        <v>88.99</v>
      </c>
    </row>
    <row r="269" spans="1:24" ht="12.75">
      <c r="A269" s="256">
        <v>265</v>
      </c>
      <c r="B269" s="62">
        <v>257</v>
      </c>
      <c r="C269" s="196" t="s">
        <v>467</v>
      </c>
      <c r="D269" s="196" t="s">
        <v>468</v>
      </c>
      <c r="E269" s="259"/>
      <c r="F269" s="262"/>
      <c r="G269" s="259"/>
      <c r="H269" s="259">
        <v>88.95</v>
      </c>
      <c r="I269" s="259"/>
      <c r="J269" s="259"/>
      <c r="K269" s="259"/>
      <c r="L269" s="259"/>
      <c r="M269" s="259"/>
      <c r="N269" s="261"/>
      <c r="O269" s="259"/>
      <c r="P269" s="259"/>
      <c r="Q269" s="259"/>
      <c r="R269" s="272">
        <f t="shared" si="25"/>
        <v>88.95</v>
      </c>
      <c r="S269" s="258">
        <f t="shared" si="30"/>
        <v>-1045.8352542372882</v>
      </c>
      <c r="T269" s="253">
        <f t="shared" si="26"/>
        <v>1</v>
      </c>
      <c r="U269" s="253">
        <v>1</v>
      </c>
      <c r="V269" s="254">
        <f t="shared" si="27"/>
        <v>88.95</v>
      </c>
      <c r="W269" s="254">
        <f t="shared" si="28"/>
        <v>88.95</v>
      </c>
      <c r="X269" s="254">
        <f t="shared" si="29"/>
        <v>88.95</v>
      </c>
    </row>
    <row r="270" spans="1:24" ht="12.75">
      <c r="A270" s="256">
        <v>266</v>
      </c>
      <c r="B270" s="62">
        <v>258</v>
      </c>
      <c r="C270" s="196" t="s">
        <v>471</v>
      </c>
      <c r="D270" s="196" t="s">
        <v>472</v>
      </c>
      <c r="E270" s="259"/>
      <c r="F270" s="262"/>
      <c r="G270" s="259"/>
      <c r="H270" s="259">
        <v>88.86</v>
      </c>
      <c r="I270" s="259"/>
      <c r="J270" s="259"/>
      <c r="K270" s="259"/>
      <c r="L270" s="259"/>
      <c r="M270" s="259"/>
      <c r="N270" s="261"/>
      <c r="O270" s="259"/>
      <c r="P270" s="259"/>
      <c r="Q270" s="259"/>
      <c r="R270" s="272">
        <f t="shared" si="25"/>
        <v>88.86</v>
      </c>
      <c r="S270" s="258">
        <f t="shared" si="30"/>
        <v>-1045.9252542372883</v>
      </c>
      <c r="T270" s="253">
        <f t="shared" si="26"/>
        <v>1</v>
      </c>
      <c r="U270" s="253">
        <v>1</v>
      </c>
      <c r="V270" s="254">
        <f t="shared" si="27"/>
        <v>88.86</v>
      </c>
      <c r="W270" s="254">
        <f t="shared" si="28"/>
        <v>88.86</v>
      </c>
      <c r="X270" s="254">
        <f t="shared" si="29"/>
        <v>88.86</v>
      </c>
    </row>
    <row r="271" spans="1:24" ht="12.75">
      <c r="A271" s="256">
        <v>267</v>
      </c>
      <c r="B271" s="62">
        <v>259</v>
      </c>
      <c r="C271" s="199" t="s">
        <v>303</v>
      </c>
      <c r="D271" s="199" t="s">
        <v>304</v>
      </c>
      <c r="E271" s="259"/>
      <c r="F271" s="262"/>
      <c r="G271" s="259">
        <v>88.67</v>
      </c>
      <c r="H271" s="259"/>
      <c r="I271" s="259"/>
      <c r="J271" s="259"/>
      <c r="K271" s="259"/>
      <c r="L271" s="259"/>
      <c r="M271" s="259"/>
      <c r="N271" s="261"/>
      <c r="O271" s="259"/>
      <c r="P271" s="259"/>
      <c r="Q271" s="259"/>
      <c r="R271" s="272">
        <f t="shared" si="25"/>
        <v>88.67</v>
      </c>
      <c r="S271" s="258">
        <f t="shared" si="30"/>
        <v>-1046.1152542372881</v>
      </c>
      <c r="T271" s="253">
        <f t="shared" si="26"/>
        <v>1</v>
      </c>
      <c r="U271" s="253"/>
      <c r="V271" s="254">
        <f t="shared" si="27"/>
        <v>88.67</v>
      </c>
      <c r="W271" s="254">
        <f t="shared" si="28"/>
        <v>88.67</v>
      </c>
      <c r="X271" s="254">
        <f t="shared" si="29"/>
        <v>88.67</v>
      </c>
    </row>
    <row r="272" spans="1:24" ht="12.75">
      <c r="A272" s="256">
        <v>268</v>
      </c>
      <c r="B272" s="62">
        <v>260</v>
      </c>
      <c r="C272" s="199" t="s">
        <v>156</v>
      </c>
      <c r="D272" s="199" t="s">
        <v>18</v>
      </c>
      <c r="E272" s="259">
        <v>88.64960075152653</v>
      </c>
      <c r="F272" s="262"/>
      <c r="G272" s="259"/>
      <c r="H272" s="259"/>
      <c r="I272" s="259"/>
      <c r="J272" s="259"/>
      <c r="K272" s="259"/>
      <c r="L272" s="259"/>
      <c r="M272" s="259"/>
      <c r="N272" s="261"/>
      <c r="O272" s="259"/>
      <c r="P272" s="259"/>
      <c r="Q272" s="259"/>
      <c r="R272" s="272">
        <f t="shared" si="25"/>
        <v>88.64960075152653</v>
      </c>
      <c r="S272" s="258">
        <f t="shared" si="30"/>
        <v>-1046.1356534857616</v>
      </c>
      <c r="T272" s="253">
        <f t="shared" si="26"/>
        <v>1</v>
      </c>
      <c r="U272" s="253"/>
      <c r="V272" s="254">
        <f t="shared" si="27"/>
        <v>88.64960075152653</v>
      </c>
      <c r="W272" s="254">
        <f t="shared" si="28"/>
        <v>88.64960075152653</v>
      </c>
      <c r="X272" s="254">
        <f t="shared" si="29"/>
        <v>88.64960075152653</v>
      </c>
    </row>
    <row r="273" spans="1:24" ht="12.75">
      <c r="A273" s="256">
        <v>269</v>
      </c>
      <c r="B273" s="62">
        <v>261</v>
      </c>
      <c r="C273" s="199" t="s">
        <v>368</v>
      </c>
      <c r="D273" s="199" t="s">
        <v>30</v>
      </c>
      <c r="E273" s="259"/>
      <c r="F273" s="262"/>
      <c r="G273" s="259">
        <v>87.92</v>
      </c>
      <c r="H273" s="259"/>
      <c r="I273" s="259"/>
      <c r="J273" s="259"/>
      <c r="K273" s="259"/>
      <c r="L273" s="259"/>
      <c r="M273" s="259"/>
      <c r="N273" s="261"/>
      <c r="O273" s="259"/>
      <c r="P273" s="259"/>
      <c r="Q273" s="259"/>
      <c r="R273" s="272">
        <f t="shared" si="25"/>
        <v>87.92</v>
      </c>
      <c r="S273" s="258">
        <f t="shared" si="30"/>
        <v>-1046.8652542372881</v>
      </c>
      <c r="T273" s="253">
        <f t="shared" si="26"/>
        <v>1</v>
      </c>
      <c r="U273" s="253"/>
      <c r="V273" s="254">
        <f t="shared" si="27"/>
        <v>87.92</v>
      </c>
      <c r="W273" s="254">
        <f t="shared" si="28"/>
        <v>87.92</v>
      </c>
      <c r="X273" s="254">
        <f t="shared" si="29"/>
        <v>87.92</v>
      </c>
    </row>
    <row r="274" spans="1:24" ht="12.75">
      <c r="A274" s="256">
        <v>270</v>
      </c>
      <c r="B274" s="62">
        <v>262</v>
      </c>
      <c r="C274" s="199" t="s">
        <v>553</v>
      </c>
      <c r="D274" s="199" t="s">
        <v>53</v>
      </c>
      <c r="E274" s="259"/>
      <c r="F274" s="262"/>
      <c r="G274" s="259"/>
      <c r="H274" s="259"/>
      <c r="I274" s="259"/>
      <c r="J274" s="259"/>
      <c r="K274" s="259"/>
      <c r="L274" s="259"/>
      <c r="M274" s="259">
        <v>87.81</v>
      </c>
      <c r="N274" s="261"/>
      <c r="O274" s="259"/>
      <c r="P274" s="259"/>
      <c r="Q274" s="259"/>
      <c r="R274" s="272">
        <f t="shared" si="25"/>
        <v>87.81</v>
      </c>
      <c r="S274" s="258">
        <f t="shared" si="30"/>
        <v>-1046.9752542372883</v>
      </c>
      <c r="T274" s="253">
        <f t="shared" si="26"/>
        <v>1</v>
      </c>
      <c r="U274" s="253"/>
      <c r="V274" s="254">
        <f t="shared" si="27"/>
        <v>87.81</v>
      </c>
      <c r="W274" s="254">
        <f t="shared" si="28"/>
        <v>87.81</v>
      </c>
      <c r="X274" s="254">
        <f t="shared" si="29"/>
        <v>87.81</v>
      </c>
    </row>
    <row r="275" spans="1:24" ht="12.75">
      <c r="A275" s="256">
        <v>271</v>
      </c>
      <c r="B275" s="62">
        <v>343</v>
      </c>
      <c r="C275" s="196" t="s">
        <v>557</v>
      </c>
      <c r="D275" s="196" t="s">
        <v>558</v>
      </c>
      <c r="E275" s="259"/>
      <c r="F275" s="262"/>
      <c r="G275" s="259"/>
      <c r="H275" s="259"/>
      <c r="I275" s="259"/>
      <c r="J275" s="259"/>
      <c r="K275" s="259"/>
      <c r="L275" s="259"/>
      <c r="M275" s="259"/>
      <c r="N275" s="261">
        <v>46.27</v>
      </c>
      <c r="O275" s="259"/>
      <c r="P275" s="259">
        <v>41.52</v>
      </c>
      <c r="Q275" s="259"/>
      <c r="R275" s="272">
        <f t="shared" si="25"/>
        <v>87.79</v>
      </c>
      <c r="S275" s="258">
        <f t="shared" si="30"/>
        <v>-1046.9952542372882</v>
      </c>
      <c r="T275" s="253">
        <f t="shared" si="26"/>
        <v>2</v>
      </c>
      <c r="U275" s="253"/>
      <c r="V275" s="254">
        <f t="shared" si="27"/>
        <v>41.52</v>
      </c>
      <c r="W275" s="254">
        <f t="shared" si="28"/>
        <v>46.27</v>
      </c>
      <c r="X275" s="254">
        <f t="shared" si="29"/>
        <v>43.895</v>
      </c>
    </row>
    <row r="276" spans="1:24" ht="12.75">
      <c r="A276" s="256">
        <v>272</v>
      </c>
      <c r="B276" s="62">
        <v>263</v>
      </c>
      <c r="C276" s="199" t="s">
        <v>466</v>
      </c>
      <c r="D276" s="199" t="s">
        <v>184</v>
      </c>
      <c r="E276" s="259"/>
      <c r="F276" s="262"/>
      <c r="G276" s="259"/>
      <c r="H276" s="259">
        <v>87.7</v>
      </c>
      <c r="I276" s="259"/>
      <c r="J276" s="259"/>
      <c r="K276" s="259"/>
      <c r="L276" s="259"/>
      <c r="M276" s="259"/>
      <c r="N276" s="261"/>
      <c r="O276" s="259"/>
      <c r="P276" s="259"/>
      <c r="Q276" s="259"/>
      <c r="R276" s="272">
        <f t="shared" si="25"/>
        <v>87.7</v>
      </c>
      <c r="S276" s="258">
        <f t="shared" si="30"/>
        <v>-1047.0852542372882</v>
      </c>
      <c r="T276" s="253">
        <f t="shared" si="26"/>
        <v>1</v>
      </c>
      <c r="U276" s="253"/>
      <c r="V276" s="254">
        <f t="shared" si="27"/>
        <v>87.7</v>
      </c>
      <c r="W276" s="254">
        <f t="shared" si="28"/>
        <v>87.7</v>
      </c>
      <c r="X276" s="254">
        <f t="shared" si="29"/>
        <v>87.7</v>
      </c>
    </row>
    <row r="277" spans="1:24" ht="12.75">
      <c r="A277" s="256">
        <v>273</v>
      </c>
      <c r="B277" s="62">
        <v>264</v>
      </c>
      <c r="C277" s="199" t="s">
        <v>455</v>
      </c>
      <c r="D277" s="199" t="s">
        <v>87</v>
      </c>
      <c r="E277" s="259"/>
      <c r="F277" s="262"/>
      <c r="G277" s="259">
        <v>87.54</v>
      </c>
      <c r="H277" s="259"/>
      <c r="I277" s="259"/>
      <c r="J277" s="259"/>
      <c r="K277" s="259"/>
      <c r="L277" s="259"/>
      <c r="M277" s="259"/>
      <c r="N277" s="261"/>
      <c r="O277" s="259"/>
      <c r="P277" s="259"/>
      <c r="Q277" s="259"/>
      <c r="R277" s="272">
        <f t="shared" si="25"/>
        <v>87.54</v>
      </c>
      <c r="S277" s="258">
        <f t="shared" si="30"/>
        <v>-1047.2452542372882</v>
      </c>
      <c r="T277" s="253">
        <f t="shared" si="26"/>
        <v>1</v>
      </c>
      <c r="U277" s="253"/>
      <c r="V277" s="254">
        <f t="shared" si="27"/>
        <v>87.54</v>
      </c>
      <c r="W277" s="254">
        <f t="shared" si="28"/>
        <v>87.54</v>
      </c>
      <c r="X277" s="254">
        <f t="shared" si="29"/>
        <v>87.54</v>
      </c>
    </row>
    <row r="278" spans="1:24" ht="12.75">
      <c r="A278" s="256">
        <v>274</v>
      </c>
      <c r="B278" s="62">
        <v>265</v>
      </c>
      <c r="C278" s="196" t="s">
        <v>469</v>
      </c>
      <c r="D278" s="196" t="s">
        <v>470</v>
      </c>
      <c r="E278" s="259"/>
      <c r="F278" s="262"/>
      <c r="G278" s="259"/>
      <c r="H278" s="259">
        <v>86.37</v>
      </c>
      <c r="I278" s="259"/>
      <c r="J278" s="259"/>
      <c r="K278" s="259"/>
      <c r="L278" s="259"/>
      <c r="M278" s="259"/>
      <c r="N278" s="261"/>
      <c r="O278" s="259"/>
      <c r="P278" s="259"/>
      <c r="Q278" s="259"/>
      <c r="R278" s="272">
        <f t="shared" si="25"/>
        <v>86.37</v>
      </c>
      <c r="S278" s="258">
        <f t="shared" si="30"/>
        <v>-1048.415254237288</v>
      </c>
      <c r="T278" s="253">
        <f t="shared" si="26"/>
        <v>1</v>
      </c>
      <c r="U278" s="253">
        <v>1</v>
      </c>
      <c r="V278" s="254">
        <f t="shared" si="27"/>
        <v>86.37</v>
      </c>
      <c r="W278" s="254">
        <f t="shared" si="28"/>
        <v>86.37</v>
      </c>
      <c r="X278" s="254">
        <f t="shared" si="29"/>
        <v>86.37</v>
      </c>
    </row>
    <row r="279" spans="1:24" ht="12.75">
      <c r="A279" s="256">
        <v>275</v>
      </c>
      <c r="B279" s="62">
        <v>266</v>
      </c>
      <c r="C279" s="199" t="s">
        <v>465</v>
      </c>
      <c r="D279" s="199" t="s">
        <v>473</v>
      </c>
      <c r="E279" s="259"/>
      <c r="F279" s="262"/>
      <c r="G279" s="259"/>
      <c r="H279" s="259">
        <v>86.33</v>
      </c>
      <c r="I279" s="259"/>
      <c r="J279" s="259"/>
      <c r="K279" s="259"/>
      <c r="L279" s="259"/>
      <c r="M279" s="259"/>
      <c r="N279" s="261"/>
      <c r="O279" s="259"/>
      <c r="P279" s="259"/>
      <c r="Q279" s="259"/>
      <c r="R279" s="272">
        <f t="shared" si="25"/>
        <v>86.33</v>
      </c>
      <c r="S279" s="258">
        <f t="shared" si="30"/>
        <v>-1048.4552542372883</v>
      </c>
      <c r="T279" s="253">
        <f t="shared" si="26"/>
        <v>1</v>
      </c>
      <c r="U279" s="253"/>
      <c r="V279" s="254">
        <f t="shared" si="27"/>
        <v>86.33</v>
      </c>
      <c r="W279" s="254">
        <f t="shared" si="28"/>
        <v>86.33</v>
      </c>
      <c r="X279" s="254">
        <f t="shared" si="29"/>
        <v>86.33</v>
      </c>
    </row>
    <row r="280" spans="1:24" ht="12.75">
      <c r="A280" s="256">
        <v>276</v>
      </c>
      <c r="B280" s="62">
        <v>267</v>
      </c>
      <c r="C280" s="199" t="s">
        <v>122</v>
      </c>
      <c r="D280" s="199" t="s">
        <v>20</v>
      </c>
      <c r="E280" s="259">
        <v>85.88607594936708</v>
      </c>
      <c r="F280" s="262"/>
      <c r="G280" s="259"/>
      <c r="H280" s="259"/>
      <c r="I280" s="259"/>
      <c r="J280" s="259"/>
      <c r="K280" s="259"/>
      <c r="L280" s="259"/>
      <c r="M280" s="259"/>
      <c r="N280" s="261"/>
      <c r="O280" s="259"/>
      <c r="P280" s="259"/>
      <c r="Q280" s="259"/>
      <c r="R280" s="272">
        <f t="shared" si="25"/>
        <v>85.88607594936708</v>
      </c>
      <c r="S280" s="258">
        <f t="shared" si="30"/>
        <v>-1048.8991782879211</v>
      </c>
      <c r="T280" s="253">
        <f t="shared" si="26"/>
        <v>1</v>
      </c>
      <c r="U280" s="253"/>
      <c r="V280" s="254">
        <f t="shared" si="27"/>
        <v>85.88607594936708</v>
      </c>
      <c r="W280" s="254">
        <f t="shared" si="28"/>
        <v>85.88607594936708</v>
      </c>
      <c r="X280" s="254">
        <f t="shared" si="29"/>
        <v>85.88607594936708</v>
      </c>
    </row>
    <row r="281" spans="1:24" ht="12.75">
      <c r="A281" s="256">
        <v>277</v>
      </c>
      <c r="B281" s="62">
        <v>268</v>
      </c>
      <c r="C281" s="199" t="s">
        <v>375</v>
      </c>
      <c r="D281" s="199" t="s">
        <v>47</v>
      </c>
      <c r="E281" s="259"/>
      <c r="F281" s="262"/>
      <c r="G281" s="259"/>
      <c r="H281" s="259"/>
      <c r="I281" s="259"/>
      <c r="J281" s="259"/>
      <c r="K281" s="259"/>
      <c r="L281" s="259"/>
      <c r="M281" s="259"/>
      <c r="N281" s="261">
        <v>84.68</v>
      </c>
      <c r="O281" s="259"/>
      <c r="P281" s="259"/>
      <c r="Q281" s="259"/>
      <c r="R281" s="272">
        <f t="shared" si="25"/>
        <v>84.68</v>
      </c>
      <c r="S281" s="258">
        <f t="shared" si="30"/>
        <v>-1050.1052542372881</v>
      </c>
      <c r="T281" s="253">
        <f t="shared" si="26"/>
        <v>1</v>
      </c>
      <c r="U281" s="253">
        <v>1</v>
      </c>
      <c r="V281" s="254">
        <f t="shared" si="27"/>
        <v>84.68</v>
      </c>
      <c r="W281" s="254">
        <f t="shared" si="28"/>
        <v>84.68</v>
      </c>
      <c r="X281" s="254">
        <f t="shared" si="29"/>
        <v>84.68</v>
      </c>
    </row>
    <row r="282" spans="1:24" ht="12.75">
      <c r="A282" s="256">
        <v>278</v>
      </c>
      <c r="B282" s="62">
        <v>269</v>
      </c>
      <c r="C282" s="199" t="s">
        <v>279</v>
      </c>
      <c r="D282" s="199" t="s">
        <v>19</v>
      </c>
      <c r="E282" s="259"/>
      <c r="F282" s="262">
        <v>84.41</v>
      </c>
      <c r="G282" s="259"/>
      <c r="H282" s="259"/>
      <c r="I282" s="259"/>
      <c r="J282" s="259"/>
      <c r="K282" s="259"/>
      <c r="L282" s="259"/>
      <c r="M282" s="259"/>
      <c r="N282" s="261"/>
      <c r="O282" s="259"/>
      <c r="P282" s="259"/>
      <c r="Q282" s="259"/>
      <c r="R282" s="272">
        <f t="shared" si="25"/>
        <v>84.41</v>
      </c>
      <c r="S282" s="258">
        <f t="shared" si="30"/>
        <v>-1050.3752542372881</v>
      </c>
      <c r="T282" s="253">
        <f t="shared" si="26"/>
        <v>1</v>
      </c>
      <c r="U282" s="253">
        <v>1</v>
      </c>
      <c r="V282" s="254">
        <f t="shared" si="27"/>
        <v>84.41</v>
      </c>
      <c r="W282" s="254">
        <f t="shared" si="28"/>
        <v>84.41</v>
      </c>
      <c r="X282" s="254">
        <f t="shared" si="29"/>
        <v>84.41</v>
      </c>
    </row>
    <row r="283" spans="1:24" ht="12.75">
      <c r="A283" s="256">
        <v>279</v>
      </c>
      <c r="B283" s="62">
        <v>270</v>
      </c>
      <c r="C283" s="196" t="s">
        <v>405</v>
      </c>
      <c r="D283" s="196" t="s">
        <v>94</v>
      </c>
      <c r="E283" s="259"/>
      <c r="F283" s="262"/>
      <c r="G283" s="259"/>
      <c r="H283" s="259">
        <v>84.33</v>
      </c>
      <c r="I283" s="259"/>
      <c r="J283" s="259"/>
      <c r="K283" s="259"/>
      <c r="L283" s="259"/>
      <c r="M283" s="259"/>
      <c r="N283" s="261"/>
      <c r="O283" s="259"/>
      <c r="P283" s="259"/>
      <c r="Q283" s="259"/>
      <c r="R283" s="272">
        <f t="shared" si="25"/>
        <v>84.33</v>
      </c>
      <c r="S283" s="258">
        <f t="shared" si="30"/>
        <v>-1050.4552542372883</v>
      </c>
      <c r="T283" s="253">
        <f t="shared" si="26"/>
        <v>1</v>
      </c>
      <c r="U283" s="253"/>
      <c r="V283" s="254">
        <f t="shared" si="27"/>
        <v>84.33</v>
      </c>
      <c r="W283" s="254">
        <f t="shared" si="28"/>
        <v>84.33</v>
      </c>
      <c r="X283" s="254">
        <f t="shared" si="29"/>
        <v>84.33</v>
      </c>
    </row>
    <row r="284" spans="1:24" ht="12.75">
      <c r="A284" s="256">
        <v>280</v>
      </c>
      <c r="B284" s="62">
        <v>271</v>
      </c>
      <c r="C284" s="199" t="s">
        <v>457</v>
      </c>
      <c r="D284" s="199" t="s">
        <v>16</v>
      </c>
      <c r="E284" s="259"/>
      <c r="F284" s="262"/>
      <c r="G284" s="259">
        <v>83.53</v>
      </c>
      <c r="H284" s="259"/>
      <c r="I284" s="259"/>
      <c r="J284" s="259"/>
      <c r="K284" s="259"/>
      <c r="L284" s="259"/>
      <c r="M284" s="259"/>
      <c r="N284" s="261"/>
      <c r="O284" s="259"/>
      <c r="P284" s="259"/>
      <c r="Q284" s="259"/>
      <c r="R284" s="272">
        <f t="shared" si="25"/>
        <v>83.53</v>
      </c>
      <c r="S284" s="258">
        <f t="shared" si="30"/>
        <v>-1051.2552542372882</v>
      </c>
      <c r="T284" s="253">
        <f t="shared" si="26"/>
        <v>1</v>
      </c>
      <c r="U284" s="253"/>
      <c r="V284" s="254">
        <f t="shared" si="27"/>
        <v>83.53</v>
      </c>
      <c r="W284" s="254">
        <f t="shared" si="28"/>
        <v>83.53</v>
      </c>
      <c r="X284" s="254">
        <f t="shared" si="29"/>
        <v>83.53</v>
      </c>
    </row>
    <row r="285" spans="1:24" ht="12.75">
      <c r="A285" s="256">
        <v>281</v>
      </c>
      <c r="B285" s="62">
        <v>272</v>
      </c>
      <c r="C285" s="196" t="s">
        <v>432</v>
      </c>
      <c r="D285" s="196" t="s">
        <v>291</v>
      </c>
      <c r="E285" s="259"/>
      <c r="F285" s="262">
        <v>83.06</v>
      </c>
      <c r="G285" s="259"/>
      <c r="H285" s="259"/>
      <c r="I285" s="259"/>
      <c r="J285" s="259"/>
      <c r="K285" s="259"/>
      <c r="L285" s="259"/>
      <c r="M285" s="259"/>
      <c r="N285" s="261"/>
      <c r="O285" s="259"/>
      <c r="P285" s="259"/>
      <c r="Q285" s="259"/>
      <c r="R285" s="272">
        <f t="shared" si="25"/>
        <v>83.06</v>
      </c>
      <c r="S285" s="258">
        <f t="shared" si="30"/>
        <v>-1051.7252542372883</v>
      </c>
      <c r="T285" s="253">
        <f t="shared" si="26"/>
        <v>1</v>
      </c>
      <c r="U285" s="253">
        <v>1</v>
      </c>
      <c r="V285" s="254">
        <f t="shared" si="27"/>
        <v>83.06</v>
      </c>
      <c r="W285" s="254">
        <f t="shared" si="28"/>
        <v>83.06</v>
      </c>
      <c r="X285" s="254">
        <f t="shared" si="29"/>
        <v>83.06</v>
      </c>
    </row>
    <row r="286" spans="1:24" ht="12.75">
      <c r="A286" s="256">
        <v>282</v>
      </c>
      <c r="B286" s="62">
        <v>273</v>
      </c>
      <c r="C286" s="199" t="s">
        <v>508</v>
      </c>
      <c r="D286" s="199" t="s">
        <v>83</v>
      </c>
      <c r="E286" s="259"/>
      <c r="F286" s="262"/>
      <c r="G286" s="259"/>
      <c r="H286" s="259"/>
      <c r="I286" s="259"/>
      <c r="J286" s="259">
        <v>82.3</v>
      </c>
      <c r="K286" s="259"/>
      <c r="L286" s="259"/>
      <c r="M286" s="259"/>
      <c r="N286" s="261"/>
      <c r="O286" s="259"/>
      <c r="P286" s="259"/>
      <c r="Q286" s="259"/>
      <c r="R286" s="272">
        <f t="shared" si="25"/>
        <v>82.3</v>
      </c>
      <c r="S286" s="258">
        <f t="shared" si="30"/>
        <v>-1052.4852542372882</v>
      </c>
      <c r="T286" s="253">
        <f t="shared" si="26"/>
        <v>1</v>
      </c>
      <c r="U286" s="253"/>
      <c r="V286" s="254">
        <f t="shared" si="27"/>
        <v>82.3</v>
      </c>
      <c r="W286" s="254">
        <f t="shared" si="28"/>
        <v>82.3</v>
      </c>
      <c r="X286" s="254">
        <f t="shared" si="29"/>
        <v>82.3</v>
      </c>
    </row>
    <row r="287" spans="1:24" ht="12.75">
      <c r="A287" s="256">
        <v>283</v>
      </c>
      <c r="B287" s="62">
        <v>274</v>
      </c>
      <c r="C287" s="199" t="s">
        <v>409</v>
      </c>
      <c r="D287" s="199" t="s">
        <v>410</v>
      </c>
      <c r="E287" s="259"/>
      <c r="F287" s="262"/>
      <c r="G287" s="259"/>
      <c r="H287" s="259"/>
      <c r="I287" s="259"/>
      <c r="J287" s="259"/>
      <c r="K287" s="259"/>
      <c r="L287" s="259"/>
      <c r="M287" s="259"/>
      <c r="N287" s="261"/>
      <c r="O287" s="259"/>
      <c r="P287" s="259"/>
      <c r="Q287" s="259">
        <v>82.27</v>
      </c>
      <c r="R287" s="272">
        <f t="shared" si="25"/>
        <v>82.27</v>
      </c>
      <c r="S287" s="258">
        <f t="shared" si="30"/>
        <v>-1052.5152542372882</v>
      </c>
      <c r="T287" s="253">
        <f t="shared" si="26"/>
        <v>1</v>
      </c>
      <c r="U287" s="253"/>
      <c r="V287" s="254">
        <f t="shared" si="27"/>
        <v>82.27</v>
      </c>
      <c r="W287" s="254">
        <f t="shared" si="28"/>
        <v>82.27</v>
      </c>
      <c r="X287" s="254">
        <f t="shared" si="29"/>
        <v>82.27</v>
      </c>
    </row>
    <row r="288" spans="1:24" ht="12.75">
      <c r="A288" s="256">
        <v>284</v>
      </c>
      <c r="B288" s="62">
        <v>275</v>
      </c>
      <c r="C288" s="196" t="s">
        <v>298</v>
      </c>
      <c r="D288" s="196" t="s">
        <v>430</v>
      </c>
      <c r="E288" s="259"/>
      <c r="F288" s="262">
        <v>81.72</v>
      </c>
      <c r="G288" s="259"/>
      <c r="H288" s="259"/>
      <c r="I288" s="259"/>
      <c r="J288" s="259"/>
      <c r="K288" s="259"/>
      <c r="L288" s="259"/>
      <c r="M288" s="259"/>
      <c r="N288" s="261"/>
      <c r="O288" s="259"/>
      <c r="P288" s="259"/>
      <c r="Q288" s="259"/>
      <c r="R288" s="272">
        <f t="shared" si="25"/>
        <v>81.72</v>
      </c>
      <c r="S288" s="258">
        <f t="shared" si="30"/>
        <v>-1053.0652542372882</v>
      </c>
      <c r="T288" s="253">
        <f t="shared" si="26"/>
        <v>1</v>
      </c>
      <c r="U288" s="253">
        <v>1</v>
      </c>
      <c r="V288" s="254">
        <f t="shared" si="27"/>
        <v>81.72</v>
      </c>
      <c r="W288" s="254">
        <f t="shared" si="28"/>
        <v>81.72</v>
      </c>
      <c r="X288" s="254">
        <f t="shared" si="29"/>
        <v>81.72</v>
      </c>
    </row>
    <row r="289" spans="1:24" ht="12.75">
      <c r="A289" s="256">
        <v>285</v>
      </c>
      <c r="B289" s="62">
        <v>276</v>
      </c>
      <c r="C289" s="199" t="s">
        <v>57</v>
      </c>
      <c r="D289" s="199" t="s">
        <v>22</v>
      </c>
      <c r="E289" s="259"/>
      <c r="F289" s="262"/>
      <c r="G289" s="259"/>
      <c r="H289" s="259"/>
      <c r="I289" s="259"/>
      <c r="J289" s="259"/>
      <c r="K289" s="259"/>
      <c r="L289" s="259"/>
      <c r="M289" s="259"/>
      <c r="N289" s="261"/>
      <c r="O289" s="259"/>
      <c r="P289" s="259"/>
      <c r="Q289" s="259">
        <v>81.4</v>
      </c>
      <c r="R289" s="272">
        <f t="shared" si="25"/>
        <v>81.4</v>
      </c>
      <c r="S289" s="258">
        <f t="shared" si="30"/>
        <v>-1053.385254237288</v>
      </c>
      <c r="T289" s="253">
        <f t="shared" si="26"/>
        <v>1</v>
      </c>
      <c r="U289" s="253"/>
      <c r="V289" s="254">
        <f t="shared" si="27"/>
        <v>81.4</v>
      </c>
      <c r="W289" s="254">
        <f t="shared" si="28"/>
        <v>81.4</v>
      </c>
      <c r="X289" s="254">
        <f t="shared" si="29"/>
        <v>81.4</v>
      </c>
    </row>
    <row r="290" spans="1:24" ht="12.75">
      <c r="A290" s="256">
        <v>286</v>
      </c>
      <c r="B290" s="62">
        <v>277</v>
      </c>
      <c r="C290" s="199" t="s">
        <v>475</v>
      </c>
      <c r="D290" s="199" t="s">
        <v>218</v>
      </c>
      <c r="E290" s="259"/>
      <c r="F290" s="262"/>
      <c r="G290" s="259"/>
      <c r="H290" s="259">
        <v>81.37</v>
      </c>
      <c r="I290" s="259"/>
      <c r="J290" s="259"/>
      <c r="K290" s="259"/>
      <c r="L290" s="259"/>
      <c r="M290" s="259"/>
      <c r="N290" s="261"/>
      <c r="O290" s="259"/>
      <c r="P290" s="259"/>
      <c r="Q290" s="259"/>
      <c r="R290" s="272">
        <f t="shared" si="25"/>
        <v>81.37</v>
      </c>
      <c r="S290" s="258">
        <f t="shared" si="30"/>
        <v>-1053.415254237288</v>
      </c>
      <c r="T290" s="253">
        <f t="shared" si="26"/>
        <v>1</v>
      </c>
      <c r="U290" s="253"/>
      <c r="V290" s="254">
        <f t="shared" si="27"/>
        <v>81.37</v>
      </c>
      <c r="W290" s="254">
        <f t="shared" si="28"/>
        <v>81.37</v>
      </c>
      <c r="X290" s="254">
        <f t="shared" si="29"/>
        <v>81.37</v>
      </c>
    </row>
    <row r="291" spans="1:24" ht="12.75">
      <c r="A291" s="256">
        <v>287</v>
      </c>
      <c r="B291" s="62">
        <v>278</v>
      </c>
      <c r="C291" s="199" t="s">
        <v>459</v>
      </c>
      <c r="D291" s="199" t="s">
        <v>20</v>
      </c>
      <c r="E291" s="259"/>
      <c r="F291" s="262"/>
      <c r="G291" s="259">
        <v>80.67</v>
      </c>
      <c r="H291" s="259"/>
      <c r="I291" s="259"/>
      <c r="J291" s="259"/>
      <c r="K291" s="259"/>
      <c r="L291" s="259"/>
      <c r="M291" s="259"/>
      <c r="N291" s="261"/>
      <c r="O291" s="259"/>
      <c r="P291" s="259"/>
      <c r="Q291" s="259"/>
      <c r="R291" s="272">
        <f t="shared" si="25"/>
        <v>80.67</v>
      </c>
      <c r="S291" s="258">
        <f t="shared" si="30"/>
        <v>-1054.1152542372881</v>
      </c>
      <c r="T291" s="253">
        <f t="shared" si="26"/>
        <v>1</v>
      </c>
      <c r="U291" s="253"/>
      <c r="V291" s="254">
        <f t="shared" si="27"/>
        <v>80.67</v>
      </c>
      <c r="W291" s="254">
        <f t="shared" si="28"/>
        <v>80.67</v>
      </c>
      <c r="X291" s="254">
        <f t="shared" si="29"/>
        <v>80.67</v>
      </c>
    </row>
    <row r="292" spans="1:24" ht="12.75">
      <c r="A292" s="256">
        <v>288</v>
      </c>
      <c r="B292" s="62">
        <v>279</v>
      </c>
      <c r="C292" s="199" t="s">
        <v>370</v>
      </c>
      <c r="D292" s="199" t="s">
        <v>53</v>
      </c>
      <c r="E292" s="259">
        <v>80.57925554161437</v>
      </c>
      <c r="F292" s="262"/>
      <c r="G292" s="259"/>
      <c r="H292" s="259"/>
      <c r="I292" s="259"/>
      <c r="J292" s="259"/>
      <c r="K292" s="259"/>
      <c r="L292" s="259"/>
      <c r="M292" s="259"/>
      <c r="N292" s="261"/>
      <c r="O292" s="259"/>
      <c r="P292" s="259"/>
      <c r="Q292" s="259"/>
      <c r="R292" s="272">
        <f t="shared" si="25"/>
        <v>80.57925554161437</v>
      </c>
      <c r="S292" s="258">
        <f t="shared" si="30"/>
        <v>-1054.2059986956738</v>
      </c>
      <c r="T292" s="253">
        <f t="shared" si="26"/>
        <v>1</v>
      </c>
      <c r="U292" s="253"/>
      <c r="V292" s="254">
        <f t="shared" si="27"/>
        <v>80.57925554161437</v>
      </c>
      <c r="W292" s="254">
        <f t="shared" si="28"/>
        <v>80.57925554161437</v>
      </c>
      <c r="X292" s="254">
        <f t="shared" si="29"/>
        <v>80.57925554161437</v>
      </c>
    </row>
    <row r="293" spans="1:24" ht="12.75">
      <c r="A293" s="256">
        <v>289</v>
      </c>
      <c r="B293" s="62">
        <v>280</v>
      </c>
      <c r="C293" s="196" t="s">
        <v>474</v>
      </c>
      <c r="D293" s="196" t="s">
        <v>188</v>
      </c>
      <c r="E293" s="259"/>
      <c r="F293" s="262"/>
      <c r="G293" s="259"/>
      <c r="H293" s="259">
        <v>80.48</v>
      </c>
      <c r="I293" s="259"/>
      <c r="J293" s="259"/>
      <c r="K293" s="259"/>
      <c r="L293" s="259"/>
      <c r="M293" s="259"/>
      <c r="N293" s="261"/>
      <c r="O293" s="259"/>
      <c r="P293" s="259"/>
      <c r="Q293" s="259"/>
      <c r="R293" s="272">
        <f t="shared" si="25"/>
        <v>80.48</v>
      </c>
      <c r="S293" s="258">
        <f t="shared" si="30"/>
        <v>-1054.3052542372882</v>
      </c>
      <c r="T293" s="253">
        <f t="shared" si="26"/>
        <v>1</v>
      </c>
      <c r="U293" s="253"/>
      <c r="V293" s="254">
        <f t="shared" si="27"/>
        <v>80.48</v>
      </c>
      <c r="W293" s="254">
        <f t="shared" si="28"/>
        <v>80.48</v>
      </c>
      <c r="X293" s="254">
        <f t="shared" si="29"/>
        <v>80.48</v>
      </c>
    </row>
    <row r="294" spans="1:24" ht="12.75">
      <c r="A294" s="256">
        <v>290</v>
      </c>
      <c r="B294" s="62">
        <v>281</v>
      </c>
      <c r="C294" s="199" t="s">
        <v>288</v>
      </c>
      <c r="D294" s="199" t="s">
        <v>22</v>
      </c>
      <c r="E294" s="259"/>
      <c r="F294" s="262">
        <v>37.32</v>
      </c>
      <c r="G294" s="259"/>
      <c r="H294" s="259">
        <v>43.16</v>
      </c>
      <c r="I294" s="259"/>
      <c r="J294" s="259"/>
      <c r="K294" s="259"/>
      <c r="L294" s="259"/>
      <c r="M294" s="259"/>
      <c r="N294" s="261"/>
      <c r="O294" s="259"/>
      <c r="P294" s="259"/>
      <c r="Q294" s="259"/>
      <c r="R294" s="272">
        <f t="shared" si="25"/>
        <v>80.47999999999999</v>
      </c>
      <c r="S294" s="258">
        <f t="shared" si="30"/>
        <v>-1054.3052542372882</v>
      </c>
      <c r="T294" s="253">
        <f t="shared" si="26"/>
        <v>2</v>
      </c>
      <c r="U294" s="253"/>
      <c r="V294" s="254">
        <f t="shared" si="27"/>
        <v>37.32</v>
      </c>
      <c r="W294" s="254">
        <f t="shared" si="28"/>
        <v>43.16</v>
      </c>
      <c r="X294" s="254">
        <f t="shared" si="29"/>
        <v>40.239999999999995</v>
      </c>
    </row>
    <row r="295" spans="1:24" ht="12.75">
      <c r="A295" s="256">
        <v>291</v>
      </c>
      <c r="B295" s="62">
        <v>282</v>
      </c>
      <c r="C295" s="196" t="s">
        <v>522</v>
      </c>
      <c r="D295" s="196" t="s">
        <v>40</v>
      </c>
      <c r="E295" s="259"/>
      <c r="F295" s="262"/>
      <c r="G295" s="259"/>
      <c r="H295" s="259"/>
      <c r="I295" s="259"/>
      <c r="J295" s="259">
        <v>79.87</v>
      </c>
      <c r="K295" s="259"/>
      <c r="L295" s="259"/>
      <c r="M295" s="259"/>
      <c r="N295" s="261"/>
      <c r="O295" s="259"/>
      <c r="P295" s="259"/>
      <c r="Q295" s="259"/>
      <c r="R295" s="272">
        <f t="shared" si="25"/>
        <v>79.87</v>
      </c>
      <c r="S295" s="258">
        <f t="shared" si="30"/>
        <v>-1054.915254237288</v>
      </c>
      <c r="T295" s="253">
        <f t="shared" si="26"/>
        <v>1</v>
      </c>
      <c r="U295" s="253"/>
      <c r="V295" s="254">
        <f t="shared" si="27"/>
        <v>79.87</v>
      </c>
      <c r="W295" s="254">
        <f t="shared" si="28"/>
        <v>79.87</v>
      </c>
      <c r="X295" s="254">
        <f t="shared" si="29"/>
        <v>79.87</v>
      </c>
    </row>
    <row r="296" spans="1:24" ht="12.75">
      <c r="A296" s="256">
        <v>292</v>
      </c>
      <c r="B296" s="62">
        <v>283</v>
      </c>
      <c r="C296" s="199" t="s">
        <v>26</v>
      </c>
      <c r="D296" s="199" t="s">
        <v>412</v>
      </c>
      <c r="E296" s="259"/>
      <c r="F296" s="262"/>
      <c r="G296" s="259"/>
      <c r="H296" s="259"/>
      <c r="I296" s="259"/>
      <c r="J296" s="259"/>
      <c r="K296" s="259"/>
      <c r="L296" s="259"/>
      <c r="M296" s="259"/>
      <c r="N296" s="261"/>
      <c r="O296" s="259"/>
      <c r="P296" s="259"/>
      <c r="Q296" s="259">
        <v>79.73</v>
      </c>
      <c r="R296" s="272">
        <f t="shared" si="25"/>
        <v>79.73</v>
      </c>
      <c r="S296" s="258">
        <f t="shared" si="30"/>
        <v>-1055.0552542372882</v>
      </c>
      <c r="T296" s="253">
        <f t="shared" si="26"/>
        <v>1</v>
      </c>
      <c r="U296" s="253"/>
      <c r="V296" s="254">
        <f t="shared" si="27"/>
        <v>79.73</v>
      </c>
      <c r="W296" s="254">
        <f t="shared" si="28"/>
        <v>79.73</v>
      </c>
      <c r="X296" s="254">
        <f t="shared" si="29"/>
        <v>79.73</v>
      </c>
    </row>
    <row r="297" spans="1:24" ht="12.75">
      <c r="A297" s="256">
        <v>293</v>
      </c>
      <c r="B297" s="62">
        <v>284</v>
      </c>
      <c r="C297" s="199" t="s">
        <v>26</v>
      </c>
      <c r="D297" s="199" t="s">
        <v>71</v>
      </c>
      <c r="E297" s="259"/>
      <c r="F297" s="262"/>
      <c r="G297" s="262"/>
      <c r="H297" s="259"/>
      <c r="I297" s="259"/>
      <c r="J297" s="259"/>
      <c r="K297" s="259"/>
      <c r="L297" s="259"/>
      <c r="M297" s="259"/>
      <c r="N297" s="261"/>
      <c r="O297" s="259"/>
      <c r="P297" s="259"/>
      <c r="Q297" s="259">
        <v>79.45</v>
      </c>
      <c r="R297" s="272">
        <f t="shared" si="25"/>
        <v>79.45</v>
      </c>
      <c r="S297" s="258">
        <f t="shared" si="30"/>
        <v>-1055.3352542372882</v>
      </c>
      <c r="T297" s="253">
        <f t="shared" si="26"/>
        <v>1</v>
      </c>
      <c r="U297" s="253"/>
      <c r="V297" s="254">
        <f t="shared" si="27"/>
        <v>79.45</v>
      </c>
      <c r="W297" s="254">
        <f t="shared" si="28"/>
        <v>79.45</v>
      </c>
      <c r="X297" s="254">
        <f t="shared" si="29"/>
        <v>79.45</v>
      </c>
    </row>
    <row r="298" spans="1:24" ht="12.75">
      <c r="A298" s="256">
        <v>294</v>
      </c>
      <c r="B298" s="62">
        <v>285</v>
      </c>
      <c r="C298" s="199" t="s">
        <v>563</v>
      </c>
      <c r="D298" s="199" t="s">
        <v>22</v>
      </c>
      <c r="E298" s="259"/>
      <c r="F298" s="262"/>
      <c r="G298" s="259"/>
      <c r="H298" s="259"/>
      <c r="I298" s="259"/>
      <c r="J298" s="259"/>
      <c r="K298" s="259"/>
      <c r="L298" s="259"/>
      <c r="M298" s="259"/>
      <c r="N298" s="261">
        <v>78.98</v>
      </c>
      <c r="O298" s="259"/>
      <c r="P298" s="259"/>
      <c r="Q298" s="259"/>
      <c r="R298" s="272">
        <f t="shared" si="25"/>
        <v>78.98</v>
      </c>
      <c r="S298" s="258">
        <f t="shared" si="30"/>
        <v>-1055.8052542372882</v>
      </c>
      <c r="T298" s="253">
        <f t="shared" si="26"/>
        <v>1</v>
      </c>
      <c r="U298" s="253">
        <v>1</v>
      </c>
      <c r="V298" s="254">
        <f t="shared" si="27"/>
        <v>78.98</v>
      </c>
      <c r="W298" s="254">
        <f t="shared" si="28"/>
        <v>78.98</v>
      </c>
      <c r="X298" s="254">
        <f t="shared" si="29"/>
        <v>78.98</v>
      </c>
    </row>
    <row r="299" spans="1:24" ht="12.75">
      <c r="A299" s="256">
        <v>295</v>
      </c>
      <c r="B299" s="62">
        <v>286</v>
      </c>
      <c r="C299" s="199" t="s">
        <v>72</v>
      </c>
      <c r="D299" s="199" t="s">
        <v>17</v>
      </c>
      <c r="E299" s="259"/>
      <c r="F299" s="262"/>
      <c r="G299" s="259">
        <v>78.91</v>
      </c>
      <c r="H299" s="259"/>
      <c r="I299" s="259"/>
      <c r="J299" s="259"/>
      <c r="K299" s="259"/>
      <c r="L299" s="259"/>
      <c r="M299" s="259"/>
      <c r="N299" s="261"/>
      <c r="O299" s="259"/>
      <c r="P299" s="259"/>
      <c r="Q299" s="259"/>
      <c r="R299" s="272">
        <f t="shared" si="25"/>
        <v>78.91</v>
      </c>
      <c r="S299" s="258">
        <f t="shared" si="30"/>
        <v>-1055.8752542372881</v>
      </c>
      <c r="T299" s="253">
        <f t="shared" si="26"/>
        <v>1</v>
      </c>
      <c r="U299" s="253"/>
      <c r="V299" s="254">
        <f t="shared" si="27"/>
        <v>78.91</v>
      </c>
      <c r="W299" s="254">
        <f t="shared" si="28"/>
        <v>78.91</v>
      </c>
      <c r="X299" s="254">
        <f t="shared" si="29"/>
        <v>78.91</v>
      </c>
    </row>
    <row r="300" spans="1:24" ht="12.75">
      <c r="A300" s="256">
        <v>296</v>
      </c>
      <c r="B300" s="62">
        <v>287</v>
      </c>
      <c r="C300" s="199" t="s">
        <v>374</v>
      </c>
      <c r="D300" s="199" t="s">
        <v>53</v>
      </c>
      <c r="E300" s="259">
        <v>78.84364820846905</v>
      </c>
      <c r="F300" s="262"/>
      <c r="G300" s="259"/>
      <c r="H300" s="259"/>
      <c r="I300" s="259"/>
      <c r="J300" s="259"/>
      <c r="K300" s="259"/>
      <c r="L300" s="259"/>
      <c r="M300" s="259"/>
      <c r="N300" s="261"/>
      <c r="O300" s="259"/>
      <c r="P300" s="259"/>
      <c r="Q300" s="259"/>
      <c r="R300" s="272">
        <f t="shared" si="25"/>
        <v>78.84364820846905</v>
      </c>
      <c r="S300" s="258">
        <f t="shared" si="30"/>
        <v>-1055.9416060288193</v>
      </c>
      <c r="T300" s="253">
        <f t="shared" si="26"/>
        <v>1</v>
      </c>
      <c r="U300" s="253"/>
      <c r="V300" s="254">
        <f t="shared" si="27"/>
        <v>78.84364820846905</v>
      </c>
      <c r="W300" s="254">
        <f t="shared" si="28"/>
        <v>78.84364820846905</v>
      </c>
      <c r="X300" s="254">
        <f t="shared" si="29"/>
        <v>78.84364820846905</v>
      </c>
    </row>
    <row r="301" spans="1:24" ht="12.75">
      <c r="A301" s="256">
        <v>297</v>
      </c>
      <c r="B301" s="62">
        <v>288</v>
      </c>
      <c r="C301" s="196" t="s">
        <v>484</v>
      </c>
      <c r="D301" s="196" t="s">
        <v>70</v>
      </c>
      <c r="E301" s="259"/>
      <c r="F301" s="262"/>
      <c r="G301" s="259"/>
      <c r="H301" s="259"/>
      <c r="I301" s="259">
        <v>78.44</v>
      </c>
      <c r="J301" s="259"/>
      <c r="K301" s="259"/>
      <c r="L301" s="259"/>
      <c r="M301" s="259"/>
      <c r="N301" s="261"/>
      <c r="O301" s="259"/>
      <c r="P301" s="259"/>
      <c r="Q301" s="259"/>
      <c r="R301" s="272">
        <f t="shared" si="25"/>
        <v>78.44</v>
      </c>
      <c r="S301" s="258">
        <f t="shared" si="30"/>
        <v>-1056.3452542372881</v>
      </c>
      <c r="T301" s="253">
        <f t="shared" si="26"/>
        <v>1</v>
      </c>
      <c r="U301" s="253"/>
      <c r="V301" s="254">
        <f t="shared" si="27"/>
        <v>78.44</v>
      </c>
      <c r="W301" s="254">
        <f t="shared" si="28"/>
        <v>78.44</v>
      </c>
      <c r="X301" s="254">
        <f t="shared" si="29"/>
        <v>78.44</v>
      </c>
    </row>
    <row r="302" spans="1:24" ht="12.75">
      <c r="A302" s="256">
        <v>298</v>
      </c>
      <c r="B302" s="62">
        <v>289</v>
      </c>
      <c r="C302" s="199" t="s">
        <v>513</v>
      </c>
      <c r="D302" s="199" t="s">
        <v>516</v>
      </c>
      <c r="E302" s="259"/>
      <c r="F302" s="262"/>
      <c r="G302" s="259"/>
      <c r="H302" s="259"/>
      <c r="I302" s="259"/>
      <c r="J302" s="259">
        <v>77.96</v>
      </c>
      <c r="K302" s="259"/>
      <c r="L302" s="259"/>
      <c r="M302" s="259"/>
      <c r="N302" s="261"/>
      <c r="O302" s="259"/>
      <c r="P302" s="259"/>
      <c r="Q302" s="259"/>
      <c r="R302" s="272">
        <f t="shared" si="25"/>
        <v>77.96</v>
      </c>
      <c r="S302" s="258">
        <f t="shared" si="30"/>
        <v>-1056.8252542372882</v>
      </c>
      <c r="T302" s="253">
        <f t="shared" si="26"/>
        <v>1</v>
      </c>
      <c r="U302" s="253"/>
      <c r="V302" s="254">
        <f t="shared" si="27"/>
        <v>77.96</v>
      </c>
      <c r="W302" s="254">
        <f t="shared" si="28"/>
        <v>77.96</v>
      </c>
      <c r="X302" s="254">
        <f t="shared" si="29"/>
        <v>77.96</v>
      </c>
    </row>
    <row r="303" spans="1:24" ht="12.75">
      <c r="A303" s="256">
        <v>299</v>
      </c>
      <c r="B303" s="62">
        <v>290</v>
      </c>
      <c r="C303" s="199" t="s">
        <v>161</v>
      </c>
      <c r="D303" s="199" t="s">
        <v>19</v>
      </c>
      <c r="E303" s="259"/>
      <c r="F303" s="262">
        <v>77.68</v>
      </c>
      <c r="G303" s="259"/>
      <c r="H303" s="259"/>
      <c r="I303" s="259"/>
      <c r="J303" s="259"/>
      <c r="K303" s="259"/>
      <c r="L303" s="259"/>
      <c r="M303" s="259"/>
      <c r="N303" s="261"/>
      <c r="O303" s="259"/>
      <c r="P303" s="259"/>
      <c r="Q303" s="259"/>
      <c r="R303" s="272">
        <f t="shared" si="25"/>
        <v>77.68</v>
      </c>
      <c r="S303" s="258">
        <f t="shared" si="30"/>
        <v>-1057.1052542372881</v>
      </c>
      <c r="T303" s="253">
        <f t="shared" si="26"/>
        <v>1</v>
      </c>
      <c r="U303" s="253"/>
      <c r="V303" s="254">
        <f t="shared" si="27"/>
        <v>77.68</v>
      </c>
      <c r="W303" s="254">
        <f t="shared" si="28"/>
        <v>77.68</v>
      </c>
      <c r="X303" s="254">
        <f t="shared" si="29"/>
        <v>77.68</v>
      </c>
    </row>
    <row r="304" spans="1:24" ht="12.75">
      <c r="A304" s="256">
        <v>300</v>
      </c>
      <c r="B304" s="62">
        <v>291</v>
      </c>
      <c r="C304" s="199" t="s">
        <v>137</v>
      </c>
      <c r="D304" s="199" t="s">
        <v>37</v>
      </c>
      <c r="E304" s="259"/>
      <c r="F304" s="262">
        <v>77.68</v>
      </c>
      <c r="G304" s="259"/>
      <c r="H304" s="259"/>
      <c r="I304" s="259"/>
      <c r="J304" s="259"/>
      <c r="K304" s="259"/>
      <c r="L304" s="259"/>
      <c r="M304" s="259"/>
      <c r="N304" s="261"/>
      <c r="O304" s="259"/>
      <c r="P304" s="259"/>
      <c r="Q304" s="259"/>
      <c r="R304" s="272">
        <f t="shared" si="25"/>
        <v>77.68</v>
      </c>
      <c r="S304" s="258">
        <f t="shared" si="30"/>
        <v>-1057.1052542372881</v>
      </c>
      <c r="T304" s="253">
        <f t="shared" si="26"/>
        <v>1</v>
      </c>
      <c r="U304" s="253"/>
      <c r="V304" s="254">
        <f t="shared" si="27"/>
        <v>77.68</v>
      </c>
      <c r="W304" s="254">
        <f t="shared" si="28"/>
        <v>77.68</v>
      </c>
      <c r="X304" s="254">
        <f t="shared" si="29"/>
        <v>77.68</v>
      </c>
    </row>
    <row r="305" spans="1:24" ht="12.75">
      <c r="A305" s="256">
        <v>301</v>
      </c>
      <c r="B305" s="62">
        <v>292</v>
      </c>
      <c r="C305" s="199" t="s">
        <v>597</v>
      </c>
      <c r="D305" s="199" t="s">
        <v>141</v>
      </c>
      <c r="E305" s="259"/>
      <c r="F305" s="262"/>
      <c r="G305" s="259"/>
      <c r="H305" s="259"/>
      <c r="I305" s="259"/>
      <c r="J305" s="259"/>
      <c r="K305" s="259"/>
      <c r="L305" s="259"/>
      <c r="M305" s="259"/>
      <c r="N305" s="261"/>
      <c r="O305" s="259">
        <v>77.64</v>
      </c>
      <c r="P305" s="259"/>
      <c r="Q305" s="259"/>
      <c r="R305" s="272">
        <f aca="true" t="shared" si="31" ref="R305:R362">E305+F305+G305+H305+I305+J305+K305+L305+M305+N305+O305+P305+Q305</f>
        <v>77.64</v>
      </c>
      <c r="S305" s="258">
        <f t="shared" si="30"/>
        <v>-1057.145254237288</v>
      </c>
      <c r="T305" s="253">
        <f t="shared" si="26"/>
        <v>1</v>
      </c>
      <c r="U305" s="253">
        <v>1</v>
      </c>
      <c r="V305" s="254">
        <f t="shared" si="27"/>
        <v>77.64</v>
      </c>
      <c r="W305" s="254">
        <f t="shared" si="28"/>
        <v>77.64</v>
      </c>
      <c r="X305" s="254">
        <f t="shared" si="29"/>
        <v>77.64</v>
      </c>
    </row>
    <row r="306" spans="1:24" ht="12.75">
      <c r="A306" s="256">
        <v>302</v>
      </c>
      <c r="B306" s="62">
        <v>293</v>
      </c>
      <c r="C306" s="196" t="s">
        <v>311</v>
      </c>
      <c r="D306" s="196" t="s">
        <v>117</v>
      </c>
      <c r="E306" s="259"/>
      <c r="F306" s="262"/>
      <c r="G306" s="259"/>
      <c r="H306" s="259">
        <v>77.27</v>
      </c>
      <c r="I306" s="259"/>
      <c r="J306" s="259"/>
      <c r="K306" s="259"/>
      <c r="L306" s="259"/>
      <c r="M306" s="259"/>
      <c r="N306" s="261"/>
      <c r="O306" s="259"/>
      <c r="P306" s="259"/>
      <c r="Q306" s="259"/>
      <c r="R306" s="272">
        <f t="shared" si="31"/>
        <v>77.27</v>
      </c>
      <c r="S306" s="258">
        <f t="shared" si="30"/>
        <v>-1057.5152542372882</v>
      </c>
      <c r="T306" s="253">
        <f t="shared" si="26"/>
        <v>1</v>
      </c>
      <c r="U306" s="253"/>
      <c r="V306" s="254">
        <f t="shared" si="27"/>
        <v>77.27</v>
      </c>
      <c r="W306" s="254">
        <f t="shared" si="28"/>
        <v>77.27</v>
      </c>
      <c r="X306" s="254">
        <f t="shared" si="29"/>
        <v>77.27</v>
      </c>
    </row>
    <row r="307" spans="1:24" ht="12.75">
      <c r="A307" s="256">
        <v>303</v>
      </c>
      <c r="B307" s="62">
        <v>294</v>
      </c>
      <c r="C307" s="196" t="s">
        <v>271</v>
      </c>
      <c r="D307" s="196" t="s">
        <v>59</v>
      </c>
      <c r="E307" s="259"/>
      <c r="F307" s="262"/>
      <c r="G307" s="259"/>
      <c r="H307" s="259"/>
      <c r="I307" s="259"/>
      <c r="J307" s="259"/>
      <c r="K307" s="259"/>
      <c r="L307" s="259"/>
      <c r="M307" s="259"/>
      <c r="N307" s="261"/>
      <c r="O307" s="259"/>
      <c r="P307" s="259"/>
      <c r="Q307" s="259">
        <v>77.08</v>
      </c>
      <c r="R307" s="272">
        <f t="shared" si="31"/>
        <v>77.08</v>
      </c>
      <c r="S307" s="258">
        <f t="shared" si="30"/>
        <v>-1057.7052542372883</v>
      </c>
      <c r="T307" s="253">
        <f t="shared" si="26"/>
        <v>1</v>
      </c>
      <c r="U307" s="253">
        <v>1</v>
      </c>
      <c r="V307" s="254">
        <f t="shared" si="27"/>
        <v>77.08</v>
      </c>
      <c r="W307" s="254">
        <f t="shared" si="28"/>
        <v>77.08</v>
      </c>
      <c r="X307" s="254">
        <f t="shared" si="29"/>
        <v>77.08</v>
      </c>
    </row>
    <row r="308" spans="1:24" ht="12.75">
      <c r="A308" s="256">
        <v>304</v>
      </c>
      <c r="B308" s="62">
        <v>295</v>
      </c>
      <c r="C308" s="196" t="s">
        <v>478</v>
      </c>
      <c r="D308" s="196" t="s">
        <v>117</v>
      </c>
      <c r="E308" s="259"/>
      <c r="F308" s="262"/>
      <c r="G308" s="259"/>
      <c r="H308" s="259"/>
      <c r="I308" s="259">
        <v>76.62</v>
      </c>
      <c r="J308" s="259"/>
      <c r="K308" s="259"/>
      <c r="L308" s="259"/>
      <c r="M308" s="259"/>
      <c r="N308" s="261"/>
      <c r="O308" s="259"/>
      <c r="P308" s="259"/>
      <c r="Q308" s="259"/>
      <c r="R308" s="272">
        <f t="shared" si="31"/>
        <v>76.62</v>
      </c>
      <c r="S308" s="258">
        <f t="shared" si="30"/>
        <v>-1058.165254237288</v>
      </c>
      <c r="T308" s="253">
        <f t="shared" si="26"/>
        <v>1</v>
      </c>
      <c r="U308" s="253"/>
      <c r="V308" s="254">
        <f t="shared" si="27"/>
        <v>76.62</v>
      </c>
      <c r="W308" s="254">
        <f t="shared" si="28"/>
        <v>76.62</v>
      </c>
      <c r="X308" s="254">
        <f t="shared" si="29"/>
        <v>76.62</v>
      </c>
    </row>
    <row r="309" spans="1:24" ht="12.75">
      <c r="A309" s="256">
        <v>305</v>
      </c>
      <c r="B309" s="62">
        <v>297</v>
      </c>
      <c r="C309" s="196" t="s">
        <v>490</v>
      </c>
      <c r="D309" s="196" t="s">
        <v>141</v>
      </c>
      <c r="E309" s="259"/>
      <c r="F309" s="262"/>
      <c r="G309" s="259"/>
      <c r="H309" s="259"/>
      <c r="I309" s="259">
        <v>75.97</v>
      </c>
      <c r="J309" s="259"/>
      <c r="K309" s="259"/>
      <c r="L309" s="259"/>
      <c r="M309" s="259"/>
      <c r="N309" s="261"/>
      <c r="O309" s="259"/>
      <c r="P309" s="259"/>
      <c r="Q309" s="259"/>
      <c r="R309" s="272">
        <f t="shared" si="31"/>
        <v>75.97</v>
      </c>
      <c r="S309" s="258">
        <f t="shared" si="30"/>
        <v>-1058.8152542372882</v>
      </c>
      <c r="T309" s="253">
        <f t="shared" si="26"/>
        <v>1</v>
      </c>
      <c r="U309" s="253"/>
      <c r="V309" s="254">
        <f t="shared" si="27"/>
        <v>75.97</v>
      </c>
      <c r="W309" s="254">
        <f t="shared" si="28"/>
        <v>75.97</v>
      </c>
      <c r="X309" s="254">
        <f t="shared" si="29"/>
        <v>75.97</v>
      </c>
    </row>
    <row r="310" spans="1:24" ht="12.75">
      <c r="A310" s="256">
        <v>306</v>
      </c>
      <c r="B310" s="62">
        <v>298</v>
      </c>
      <c r="C310" s="199" t="s">
        <v>460</v>
      </c>
      <c r="D310" s="199" t="s">
        <v>37</v>
      </c>
      <c r="E310" s="259"/>
      <c r="F310" s="262"/>
      <c r="G310" s="259">
        <v>75.86</v>
      </c>
      <c r="H310" s="259"/>
      <c r="I310" s="259"/>
      <c r="J310" s="259"/>
      <c r="K310" s="259"/>
      <c r="L310" s="259"/>
      <c r="M310" s="259"/>
      <c r="N310" s="261"/>
      <c r="O310" s="259"/>
      <c r="P310" s="259"/>
      <c r="Q310" s="259"/>
      <c r="R310" s="272">
        <f t="shared" si="31"/>
        <v>75.86</v>
      </c>
      <c r="S310" s="258">
        <f t="shared" si="30"/>
        <v>-1058.9252542372883</v>
      </c>
      <c r="T310" s="253">
        <f t="shared" si="26"/>
        <v>1</v>
      </c>
      <c r="U310" s="253"/>
      <c r="V310" s="254">
        <f t="shared" si="27"/>
        <v>75.86</v>
      </c>
      <c r="W310" s="254">
        <f t="shared" si="28"/>
        <v>75.86</v>
      </c>
      <c r="X310" s="254">
        <f t="shared" si="29"/>
        <v>75.86</v>
      </c>
    </row>
    <row r="311" spans="1:24" ht="12.75">
      <c r="A311" s="256">
        <v>307</v>
      </c>
      <c r="B311" s="62">
        <v>299</v>
      </c>
      <c r="C311" s="199" t="s">
        <v>562</v>
      </c>
      <c r="D311" s="199" t="s">
        <v>19</v>
      </c>
      <c r="E311" s="259"/>
      <c r="F311" s="262"/>
      <c r="G311" s="259"/>
      <c r="H311" s="259"/>
      <c r="I311" s="259"/>
      <c r="J311" s="259"/>
      <c r="K311" s="259"/>
      <c r="L311" s="259"/>
      <c r="M311" s="259"/>
      <c r="N311" s="261">
        <v>74.24</v>
      </c>
      <c r="O311" s="259"/>
      <c r="P311" s="259"/>
      <c r="Q311" s="259"/>
      <c r="R311" s="272">
        <f t="shared" si="31"/>
        <v>74.24</v>
      </c>
      <c r="S311" s="258">
        <f t="shared" si="30"/>
        <v>-1060.5452542372882</v>
      </c>
      <c r="T311" s="253">
        <f t="shared" si="26"/>
        <v>1</v>
      </c>
      <c r="U311" s="253">
        <v>1</v>
      </c>
      <c r="V311" s="254">
        <f t="shared" si="27"/>
        <v>74.24</v>
      </c>
      <c r="W311" s="254">
        <f t="shared" si="28"/>
        <v>74.24</v>
      </c>
      <c r="X311" s="254">
        <f t="shared" si="29"/>
        <v>74.24</v>
      </c>
    </row>
    <row r="312" spans="1:24" ht="12.75">
      <c r="A312" s="256">
        <v>308</v>
      </c>
      <c r="B312" s="62">
        <v>300</v>
      </c>
      <c r="C312" s="194" t="s">
        <v>308</v>
      </c>
      <c r="D312" s="194" t="s">
        <v>73</v>
      </c>
      <c r="E312" s="259"/>
      <c r="F312" s="262">
        <v>73.2</v>
      </c>
      <c r="G312" s="259"/>
      <c r="H312" s="259"/>
      <c r="I312" s="259"/>
      <c r="J312" s="259"/>
      <c r="K312" s="259"/>
      <c r="L312" s="259"/>
      <c r="M312" s="259"/>
      <c r="N312" s="261"/>
      <c r="O312" s="259"/>
      <c r="P312" s="259"/>
      <c r="Q312" s="259"/>
      <c r="R312" s="272">
        <f t="shared" si="31"/>
        <v>73.2</v>
      </c>
      <c r="S312" s="258">
        <f t="shared" si="30"/>
        <v>-1061.5852542372882</v>
      </c>
      <c r="T312" s="253">
        <f t="shared" si="26"/>
        <v>1</v>
      </c>
      <c r="U312" s="253"/>
      <c r="V312" s="254">
        <f t="shared" si="27"/>
        <v>73.2</v>
      </c>
      <c r="W312" s="254">
        <f t="shared" si="28"/>
        <v>73.2</v>
      </c>
      <c r="X312" s="254">
        <f t="shared" si="29"/>
        <v>73.2</v>
      </c>
    </row>
    <row r="313" spans="1:24" ht="12.75">
      <c r="A313" s="256">
        <v>309</v>
      </c>
      <c r="B313" s="62">
        <v>301</v>
      </c>
      <c r="C313" s="199" t="s">
        <v>369</v>
      </c>
      <c r="D313" s="199" t="s">
        <v>10</v>
      </c>
      <c r="E313" s="259"/>
      <c r="F313" s="262"/>
      <c r="G313" s="259"/>
      <c r="H313" s="259"/>
      <c r="I313" s="259"/>
      <c r="J313" s="259">
        <v>73.16</v>
      </c>
      <c r="K313" s="259"/>
      <c r="L313" s="259"/>
      <c r="M313" s="259"/>
      <c r="N313" s="261"/>
      <c r="O313" s="259"/>
      <c r="P313" s="259"/>
      <c r="Q313" s="259"/>
      <c r="R313" s="272">
        <f t="shared" si="31"/>
        <v>73.16</v>
      </c>
      <c r="S313" s="258">
        <f t="shared" si="30"/>
        <v>-1061.6252542372881</v>
      </c>
      <c r="T313" s="253">
        <f t="shared" si="26"/>
        <v>1</v>
      </c>
      <c r="U313" s="253"/>
      <c r="V313" s="254">
        <f t="shared" si="27"/>
        <v>73.16</v>
      </c>
      <c r="W313" s="254">
        <f t="shared" si="28"/>
        <v>73.16</v>
      </c>
      <c r="X313" s="254">
        <f t="shared" si="29"/>
        <v>73.16</v>
      </c>
    </row>
    <row r="314" spans="1:24" ht="12.75">
      <c r="A314" s="256">
        <v>310</v>
      </c>
      <c r="B314" s="62">
        <v>302</v>
      </c>
      <c r="C314" s="199" t="s">
        <v>481</v>
      </c>
      <c r="D314" s="199" t="s">
        <v>14</v>
      </c>
      <c r="E314" s="259"/>
      <c r="F314" s="262"/>
      <c r="G314" s="259"/>
      <c r="H314" s="259"/>
      <c r="I314" s="259"/>
      <c r="J314" s="259"/>
      <c r="K314" s="259"/>
      <c r="L314" s="259"/>
      <c r="M314" s="259"/>
      <c r="N314" s="261"/>
      <c r="O314" s="259">
        <v>72.71</v>
      </c>
      <c r="P314" s="259"/>
      <c r="Q314" s="259"/>
      <c r="R314" s="272">
        <f t="shared" si="31"/>
        <v>72.71</v>
      </c>
      <c r="S314" s="258">
        <f t="shared" si="30"/>
        <v>-1062.0752542372882</v>
      </c>
      <c r="T314" s="253">
        <f t="shared" si="26"/>
        <v>1</v>
      </c>
      <c r="U314" s="253"/>
      <c r="V314" s="254">
        <f t="shared" si="27"/>
        <v>72.71</v>
      </c>
      <c r="W314" s="254">
        <f t="shared" si="28"/>
        <v>72.71</v>
      </c>
      <c r="X314" s="254">
        <f t="shared" si="29"/>
        <v>72.71</v>
      </c>
    </row>
    <row r="315" spans="1:24" ht="12.75">
      <c r="A315" s="256">
        <v>311</v>
      </c>
      <c r="B315" s="62">
        <v>303</v>
      </c>
      <c r="C315" s="194" t="s">
        <v>518</v>
      </c>
      <c r="D315" s="194" t="s">
        <v>519</v>
      </c>
      <c r="E315" s="259"/>
      <c r="F315" s="262"/>
      <c r="G315" s="259"/>
      <c r="H315" s="259"/>
      <c r="I315" s="259"/>
      <c r="J315" s="259">
        <v>72.71</v>
      </c>
      <c r="K315" s="259"/>
      <c r="L315" s="259"/>
      <c r="M315" s="259"/>
      <c r="N315" s="261"/>
      <c r="O315" s="259"/>
      <c r="P315" s="259"/>
      <c r="Q315" s="259"/>
      <c r="R315" s="272">
        <f t="shared" si="31"/>
        <v>72.71</v>
      </c>
      <c r="S315" s="258">
        <f t="shared" si="30"/>
        <v>-1062.0752542372882</v>
      </c>
      <c r="T315" s="253">
        <f t="shared" si="26"/>
        <v>1</v>
      </c>
      <c r="U315" s="253"/>
      <c r="V315" s="254">
        <f t="shared" si="27"/>
        <v>72.71</v>
      </c>
      <c r="W315" s="254">
        <f t="shared" si="28"/>
        <v>72.71</v>
      </c>
      <c r="X315" s="254">
        <f t="shared" si="29"/>
        <v>72.71</v>
      </c>
    </row>
    <row r="316" spans="1:24" ht="12.75">
      <c r="A316" s="256">
        <v>312</v>
      </c>
      <c r="B316" s="62">
        <v>304</v>
      </c>
      <c r="C316" s="194" t="s">
        <v>461</v>
      </c>
      <c r="D316" s="194" t="s">
        <v>19</v>
      </c>
      <c r="E316" s="259"/>
      <c r="F316" s="262"/>
      <c r="G316" s="259">
        <v>71.46</v>
      </c>
      <c r="H316" s="259"/>
      <c r="I316" s="259"/>
      <c r="J316" s="259"/>
      <c r="K316" s="259"/>
      <c r="L316" s="259"/>
      <c r="M316" s="259"/>
      <c r="N316" s="261"/>
      <c r="O316" s="259"/>
      <c r="P316" s="259"/>
      <c r="Q316" s="259"/>
      <c r="R316" s="272">
        <f t="shared" si="31"/>
        <v>71.46</v>
      </c>
      <c r="S316" s="258">
        <f t="shared" si="30"/>
        <v>-1063.3252542372882</v>
      </c>
      <c r="T316" s="253">
        <f t="shared" si="26"/>
        <v>1</v>
      </c>
      <c r="U316" s="253"/>
      <c r="V316" s="254">
        <f t="shared" si="27"/>
        <v>71.46</v>
      </c>
      <c r="W316" s="254">
        <f t="shared" si="28"/>
        <v>71.46</v>
      </c>
      <c r="X316" s="254">
        <f t="shared" si="29"/>
        <v>71.46</v>
      </c>
    </row>
    <row r="317" spans="1:24" ht="12.75">
      <c r="A317" s="256">
        <v>313</v>
      </c>
      <c r="B317" s="62">
        <v>305</v>
      </c>
      <c r="C317" s="199" t="s">
        <v>466</v>
      </c>
      <c r="D317" s="199" t="s">
        <v>328</v>
      </c>
      <c r="E317" s="259"/>
      <c r="F317" s="262"/>
      <c r="G317" s="259"/>
      <c r="H317" s="259">
        <v>71.39</v>
      </c>
      <c r="I317" s="259"/>
      <c r="J317" s="259"/>
      <c r="K317" s="259"/>
      <c r="L317" s="259"/>
      <c r="M317" s="259"/>
      <c r="N317" s="261"/>
      <c r="O317" s="259"/>
      <c r="P317" s="259"/>
      <c r="Q317" s="259"/>
      <c r="R317" s="272">
        <f t="shared" si="31"/>
        <v>71.39</v>
      </c>
      <c r="S317" s="258">
        <f t="shared" si="30"/>
        <v>-1063.395254237288</v>
      </c>
      <c r="T317" s="253">
        <f t="shared" si="26"/>
        <v>1</v>
      </c>
      <c r="U317" s="253"/>
      <c r="V317" s="254">
        <f t="shared" si="27"/>
        <v>71.39</v>
      </c>
      <c r="W317" s="254">
        <f t="shared" si="28"/>
        <v>71.39</v>
      </c>
      <c r="X317" s="254">
        <f t="shared" si="29"/>
        <v>71.39</v>
      </c>
    </row>
    <row r="318" spans="1:24" ht="12.75">
      <c r="A318" s="256">
        <v>314</v>
      </c>
      <c r="B318" s="62">
        <v>307</v>
      </c>
      <c r="C318" s="194" t="s">
        <v>436</v>
      </c>
      <c r="D318" s="194" t="s">
        <v>209</v>
      </c>
      <c r="E318" s="259"/>
      <c r="F318" s="262">
        <v>70.96</v>
      </c>
      <c r="G318" s="259"/>
      <c r="H318" s="259"/>
      <c r="I318" s="259"/>
      <c r="J318" s="259"/>
      <c r="K318" s="259"/>
      <c r="L318" s="259"/>
      <c r="M318" s="259"/>
      <c r="N318" s="261"/>
      <c r="O318" s="259"/>
      <c r="P318" s="259"/>
      <c r="Q318" s="259"/>
      <c r="R318" s="272">
        <f t="shared" si="31"/>
        <v>70.96</v>
      </c>
      <c r="S318" s="258">
        <f t="shared" si="30"/>
        <v>-1063.8252542372882</v>
      </c>
      <c r="T318" s="253">
        <f t="shared" si="26"/>
        <v>1</v>
      </c>
      <c r="U318" s="253"/>
      <c r="V318" s="254">
        <f t="shared" si="27"/>
        <v>70.96</v>
      </c>
      <c r="W318" s="254">
        <f t="shared" si="28"/>
        <v>70.96</v>
      </c>
      <c r="X318" s="254">
        <f t="shared" si="29"/>
        <v>70.96</v>
      </c>
    </row>
    <row r="319" spans="1:24" ht="12.75">
      <c r="A319" s="256">
        <v>315</v>
      </c>
      <c r="B319" s="62">
        <v>308</v>
      </c>
      <c r="C319" s="196" t="s">
        <v>491</v>
      </c>
      <c r="D319" s="196" t="s">
        <v>492</v>
      </c>
      <c r="E319" s="259"/>
      <c r="F319" s="262"/>
      <c r="G319" s="259"/>
      <c r="H319" s="259"/>
      <c r="I319" s="259">
        <v>70.72</v>
      </c>
      <c r="J319" s="259"/>
      <c r="K319" s="259"/>
      <c r="L319" s="259"/>
      <c r="M319" s="259"/>
      <c r="N319" s="261"/>
      <c r="O319" s="259"/>
      <c r="P319" s="259"/>
      <c r="Q319" s="259"/>
      <c r="R319" s="272">
        <f t="shared" si="31"/>
        <v>70.72</v>
      </c>
      <c r="S319" s="258">
        <f t="shared" si="30"/>
        <v>-1064.0652542372882</v>
      </c>
      <c r="T319" s="253">
        <f t="shared" si="26"/>
        <v>1</v>
      </c>
      <c r="U319" s="253"/>
      <c r="V319" s="254">
        <f t="shared" si="27"/>
        <v>70.72</v>
      </c>
      <c r="W319" s="254">
        <f t="shared" si="28"/>
        <v>70.72</v>
      </c>
      <c r="X319" s="254">
        <f t="shared" si="29"/>
        <v>70.72</v>
      </c>
    </row>
    <row r="320" spans="1:24" ht="12.75">
      <c r="A320" s="256">
        <v>316</v>
      </c>
      <c r="B320" s="62">
        <v>309</v>
      </c>
      <c r="C320" s="199" t="s">
        <v>300</v>
      </c>
      <c r="D320" s="199" t="s">
        <v>14</v>
      </c>
      <c r="E320" s="259"/>
      <c r="F320" s="262"/>
      <c r="G320" s="259"/>
      <c r="H320" s="259"/>
      <c r="I320" s="259"/>
      <c r="J320" s="259">
        <v>69.89</v>
      </c>
      <c r="K320" s="259"/>
      <c r="L320" s="259"/>
      <c r="M320" s="259"/>
      <c r="N320" s="261"/>
      <c r="O320" s="259"/>
      <c r="P320" s="259"/>
      <c r="Q320" s="259"/>
      <c r="R320" s="272">
        <f t="shared" si="31"/>
        <v>69.89</v>
      </c>
      <c r="S320" s="258">
        <f t="shared" si="30"/>
        <v>-1064.895254237288</v>
      </c>
      <c r="T320" s="253">
        <f t="shared" si="26"/>
        <v>1</v>
      </c>
      <c r="U320" s="253"/>
      <c r="V320" s="254">
        <f t="shared" si="27"/>
        <v>69.89</v>
      </c>
      <c r="W320" s="254">
        <f t="shared" si="28"/>
        <v>69.89</v>
      </c>
      <c r="X320" s="254">
        <f t="shared" si="29"/>
        <v>69.89</v>
      </c>
    </row>
    <row r="321" spans="1:24" ht="12.75">
      <c r="A321" s="256">
        <v>317</v>
      </c>
      <c r="B321" s="62">
        <v>310</v>
      </c>
      <c r="C321" s="199" t="s">
        <v>465</v>
      </c>
      <c r="D321" s="199" t="s">
        <v>192</v>
      </c>
      <c r="E321" s="259"/>
      <c r="F321" s="262"/>
      <c r="G321" s="259"/>
      <c r="H321" s="259">
        <v>69.69</v>
      </c>
      <c r="I321" s="259"/>
      <c r="J321" s="259"/>
      <c r="K321" s="259"/>
      <c r="L321" s="259"/>
      <c r="M321" s="259"/>
      <c r="N321" s="261"/>
      <c r="O321" s="259"/>
      <c r="P321" s="259"/>
      <c r="Q321" s="259"/>
      <c r="R321" s="272">
        <f t="shared" si="31"/>
        <v>69.69</v>
      </c>
      <c r="S321" s="258">
        <f t="shared" si="30"/>
        <v>-1065.0952542372881</v>
      </c>
      <c r="T321" s="253">
        <f t="shared" si="26"/>
        <v>1</v>
      </c>
      <c r="U321" s="253"/>
      <c r="V321" s="254">
        <f t="shared" si="27"/>
        <v>69.69</v>
      </c>
      <c r="W321" s="254">
        <f t="shared" si="28"/>
        <v>69.69</v>
      </c>
      <c r="X321" s="254">
        <f t="shared" si="29"/>
        <v>69.69</v>
      </c>
    </row>
    <row r="322" spans="1:24" ht="12.75">
      <c r="A322" s="256">
        <v>318</v>
      </c>
      <c r="B322" s="62">
        <v>313</v>
      </c>
      <c r="C322" s="199" t="s">
        <v>425</v>
      </c>
      <c r="D322" s="199" t="s">
        <v>17</v>
      </c>
      <c r="E322" s="259"/>
      <c r="F322" s="262">
        <v>67.37</v>
      </c>
      <c r="G322" s="259"/>
      <c r="H322" s="259"/>
      <c r="I322" s="259"/>
      <c r="J322" s="259"/>
      <c r="K322" s="259"/>
      <c r="L322" s="259"/>
      <c r="M322" s="259"/>
      <c r="N322" s="261"/>
      <c r="O322" s="259"/>
      <c r="P322" s="259"/>
      <c r="Q322" s="259"/>
      <c r="R322" s="272">
        <f t="shared" si="31"/>
        <v>67.37</v>
      </c>
      <c r="S322" s="258">
        <f t="shared" si="30"/>
        <v>-1067.415254237288</v>
      </c>
      <c r="T322" s="253">
        <f t="shared" si="26"/>
        <v>1</v>
      </c>
      <c r="U322" s="253"/>
      <c r="V322" s="254">
        <f t="shared" si="27"/>
        <v>67.37</v>
      </c>
      <c r="W322" s="254">
        <f t="shared" si="28"/>
        <v>67.37</v>
      </c>
      <c r="X322" s="254">
        <f t="shared" si="29"/>
        <v>67.37</v>
      </c>
    </row>
    <row r="323" spans="1:24" ht="12.75">
      <c r="A323" s="256">
        <v>319</v>
      </c>
      <c r="B323" s="62">
        <v>314</v>
      </c>
      <c r="C323" s="194" t="s">
        <v>411</v>
      </c>
      <c r="D323" s="194" t="s">
        <v>19</v>
      </c>
      <c r="E323" s="259"/>
      <c r="F323" s="262"/>
      <c r="G323" s="259"/>
      <c r="H323" s="259"/>
      <c r="I323" s="259"/>
      <c r="J323" s="259"/>
      <c r="K323" s="259"/>
      <c r="L323" s="259"/>
      <c r="M323" s="259"/>
      <c r="N323" s="261"/>
      <c r="O323" s="259"/>
      <c r="P323" s="259"/>
      <c r="Q323" s="259">
        <v>67.2</v>
      </c>
      <c r="R323" s="272">
        <f t="shared" si="31"/>
        <v>67.2</v>
      </c>
      <c r="S323" s="258">
        <f t="shared" si="30"/>
        <v>-1067.5852542372882</v>
      </c>
      <c r="T323" s="253">
        <f t="shared" si="26"/>
        <v>1</v>
      </c>
      <c r="U323" s="253"/>
      <c r="V323" s="254">
        <f t="shared" si="27"/>
        <v>67.2</v>
      </c>
      <c r="W323" s="254">
        <f t="shared" si="28"/>
        <v>67.2</v>
      </c>
      <c r="X323" s="254">
        <f t="shared" si="29"/>
        <v>67.2</v>
      </c>
    </row>
    <row r="324" spans="1:24" ht="12.75">
      <c r="A324" s="256">
        <v>320</v>
      </c>
      <c r="B324" s="62">
        <v>315</v>
      </c>
      <c r="C324" s="195" t="s">
        <v>379</v>
      </c>
      <c r="D324" s="195" t="s">
        <v>380</v>
      </c>
      <c r="E324" s="259">
        <v>67.12765957446808</v>
      </c>
      <c r="F324" s="262"/>
      <c r="G324" s="259"/>
      <c r="H324" s="259"/>
      <c r="I324" s="259"/>
      <c r="J324" s="259"/>
      <c r="K324" s="259"/>
      <c r="L324" s="259"/>
      <c r="M324" s="259"/>
      <c r="N324" s="261"/>
      <c r="O324" s="259"/>
      <c r="P324" s="259"/>
      <c r="Q324" s="259"/>
      <c r="R324" s="272">
        <f t="shared" si="31"/>
        <v>67.12765957446808</v>
      </c>
      <c r="S324" s="258">
        <f t="shared" si="30"/>
        <v>-1067.6575946628202</v>
      </c>
      <c r="T324" s="253">
        <f t="shared" si="26"/>
        <v>1</v>
      </c>
      <c r="U324" s="253"/>
      <c r="V324" s="254">
        <f t="shared" si="27"/>
        <v>67.12765957446808</v>
      </c>
      <c r="W324" s="254">
        <f t="shared" si="28"/>
        <v>67.12765957446808</v>
      </c>
      <c r="X324" s="254">
        <f t="shared" si="29"/>
        <v>67.12765957446808</v>
      </c>
    </row>
    <row r="325" spans="1:24" ht="12.75">
      <c r="A325" s="256">
        <v>321</v>
      </c>
      <c r="B325" s="62">
        <v>316</v>
      </c>
      <c r="C325" s="196" t="s">
        <v>489</v>
      </c>
      <c r="D325" s="196" t="s">
        <v>35</v>
      </c>
      <c r="E325" s="259"/>
      <c r="F325" s="262"/>
      <c r="G325" s="259"/>
      <c r="H325" s="259"/>
      <c r="I325" s="259">
        <v>65.83</v>
      </c>
      <c r="J325" s="259"/>
      <c r="K325" s="259"/>
      <c r="L325" s="259"/>
      <c r="M325" s="259"/>
      <c r="N325" s="261"/>
      <c r="O325" s="259"/>
      <c r="P325" s="259"/>
      <c r="Q325" s="259"/>
      <c r="R325" s="272">
        <f t="shared" si="31"/>
        <v>65.83</v>
      </c>
      <c r="S325" s="258">
        <f t="shared" si="30"/>
        <v>-1068.9552542372883</v>
      </c>
      <c r="T325" s="253">
        <f aca="true" t="shared" si="32" ref="T325:T362">COUNTA(E325:Q325)</f>
        <v>1</v>
      </c>
      <c r="U325" s="253"/>
      <c r="V325" s="254">
        <f aca="true" t="shared" si="33" ref="V325:V362">MIN(E325:Q325)</f>
        <v>65.83</v>
      </c>
      <c r="W325" s="254">
        <f t="shared" si="28"/>
        <v>65.83</v>
      </c>
      <c r="X325" s="254">
        <f t="shared" si="29"/>
        <v>65.83</v>
      </c>
    </row>
    <row r="326" spans="1:24" ht="12.75">
      <c r="A326" s="256">
        <v>322</v>
      </c>
      <c r="B326" s="62">
        <v>318</v>
      </c>
      <c r="C326" s="195" t="s">
        <v>381</v>
      </c>
      <c r="D326" s="195" t="s">
        <v>382</v>
      </c>
      <c r="E326" s="259">
        <v>65.41800643086816</v>
      </c>
      <c r="F326" s="262"/>
      <c r="G326" s="259"/>
      <c r="H326" s="259"/>
      <c r="I326" s="259"/>
      <c r="J326" s="259"/>
      <c r="K326" s="259"/>
      <c r="L326" s="259"/>
      <c r="M326" s="259"/>
      <c r="N326" s="261"/>
      <c r="O326" s="259"/>
      <c r="P326" s="259"/>
      <c r="Q326" s="259"/>
      <c r="R326" s="272">
        <f t="shared" si="31"/>
        <v>65.41800643086816</v>
      </c>
      <c r="S326" s="258">
        <f t="shared" si="30"/>
        <v>-1069.36724780642</v>
      </c>
      <c r="T326" s="253">
        <f t="shared" si="32"/>
        <v>1</v>
      </c>
      <c r="U326" s="253"/>
      <c r="V326" s="254">
        <f t="shared" si="33"/>
        <v>65.41800643086816</v>
      </c>
      <c r="W326" s="254">
        <f aca="true" t="shared" si="34" ref="W326:W362">MAX(E326:Q326)</f>
        <v>65.41800643086816</v>
      </c>
      <c r="X326" s="254">
        <f aca="true" t="shared" si="35" ref="X326:X362">AVERAGE(E326:Q326)</f>
        <v>65.41800643086816</v>
      </c>
    </row>
    <row r="327" spans="1:24" ht="12.75">
      <c r="A327" s="256">
        <v>323</v>
      </c>
      <c r="B327" s="62">
        <v>320</v>
      </c>
      <c r="C327" s="194" t="s">
        <v>272</v>
      </c>
      <c r="D327" s="194" t="s">
        <v>120</v>
      </c>
      <c r="E327" s="259">
        <v>64.30817610062893</v>
      </c>
      <c r="F327" s="262"/>
      <c r="G327" s="259"/>
      <c r="H327" s="259"/>
      <c r="I327" s="259"/>
      <c r="J327" s="259"/>
      <c r="K327" s="259"/>
      <c r="L327" s="259"/>
      <c r="M327" s="259"/>
      <c r="N327" s="261"/>
      <c r="O327" s="259"/>
      <c r="P327" s="259"/>
      <c r="Q327" s="259"/>
      <c r="R327" s="272">
        <f t="shared" si="31"/>
        <v>64.30817610062893</v>
      </c>
      <c r="S327" s="258">
        <f aca="true" t="shared" si="36" ref="S327:S362">R327-R$5</f>
        <v>-1070.4770781366592</v>
      </c>
      <c r="T327" s="253">
        <f t="shared" si="32"/>
        <v>1</v>
      </c>
      <c r="U327" s="253"/>
      <c r="V327" s="254">
        <f t="shared" si="33"/>
        <v>64.30817610062893</v>
      </c>
      <c r="W327" s="254">
        <f t="shared" si="34"/>
        <v>64.30817610062893</v>
      </c>
      <c r="X327" s="254">
        <f t="shared" si="35"/>
        <v>64.30817610062893</v>
      </c>
    </row>
    <row r="328" spans="1:24" ht="12.75">
      <c r="A328" s="256">
        <v>324</v>
      </c>
      <c r="B328" s="62">
        <v>321</v>
      </c>
      <c r="C328" s="196" t="s">
        <v>522</v>
      </c>
      <c r="D328" s="196" t="s">
        <v>141</v>
      </c>
      <c r="E328" s="259"/>
      <c r="F328" s="262"/>
      <c r="G328" s="259"/>
      <c r="H328" s="259"/>
      <c r="I328" s="259"/>
      <c r="J328" s="259">
        <v>62.13</v>
      </c>
      <c r="K328" s="259"/>
      <c r="L328" s="259"/>
      <c r="M328" s="259"/>
      <c r="N328" s="261"/>
      <c r="O328" s="259"/>
      <c r="P328" s="259"/>
      <c r="Q328" s="259"/>
      <c r="R328" s="272">
        <f t="shared" si="31"/>
        <v>62.13</v>
      </c>
      <c r="S328" s="258">
        <f t="shared" si="36"/>
        <v>-1072.655254237288</v>
      </c>
      <c r="T328" s="253">
        <f t="shared" si="32"/>
        <v>1</v>
      </c>
      <c r="U328" s="253"/>
      <c r="V328" s="254">
        <f t="shared" si="33"/>
        <v>62.13</v>
      </c>
      <c r="W328" s="254">
        <f t="shared" si="34"/>
        <v>62.13</v>
      </c>
      <c r="X328" s="254">
        <f t="shared" si="35"/>
        <v>62.13</v>
      </c>
    </row>
    <row r="329" spans="1:24" ht="12.75">
      <c r="A329" s="256">
        <v>325</v>
      </c>
      <c r="B329" s="62">
        <v>322</v>
      </c>
      <c r="C329" s="194" t="s">
        <v>124</v>
      </c>
      <c r="D329" s="194" t="s">
        <v>327</v>
      </c>
      <c r="E329" s="259"/>
      <c r="F329" s="262"/>
      <c r="G329" s="259"/>
      <c r="H329" s="259"/>
      <c r="I329" s="259"/>
      <c r="J329" s="259"/>
      <c r="K329" s="259"/>
      <c r="L329" s="259"/>
      <c r="M329" s="259"/>
      <c r="N329" s="261"/>
      <c r="O329" s="259"/>
      <c r="P329" s="259"/>
      <c r="Q329" s="259">
        <v>61.82</v>
      </c>
      <c r="R329" s="272">
        <f t="shared" si="31"/>
        <v>61.82</v>
      </c>
      <c r="S329" s="258">
        <f t="shared" si="36"/>
        <v>-1072.9652542372883</v>
      </c>
      <c r="T329" s="253">
        <f t="shared" si="32"/>
        <v>1</v>
      </c>
      <c r="U329" s="253"/>
      <c r="V329" s="254">
        <f t="shared" si="33"/>
        <v>61.82</v>
      </c>
      <c r="W329" s="254">
        <f t="shared" si="34"/>
        <v>61.82</v>
      </c>
      <c r="X329" s="254">
        <f t="shared" si="35"/>
        <v>61.82</v>
      </c>
    </row>
    <row r="330" spans="1:24" ht="12.75">
      <c r="A330" s="256">
        <v>326</v>
      </c>
      <c r="B330" s="62">
        <v>324</v>
      </c>
      <c r="C330" s="196" t="s">
        <v>420</v>
      </c>
      <c r="D330" s="196" t="s">
        <v>70</v>
      </c>
      <c r="E330" s="259"/>
      <c r="F330" s="262">
        <v>61.54</v>
      </c>
      <c r="G330" s="259"/>
      <c r="H330" s="259"/>
      <c r="I330" s="259"/>
      <c r="J330" s="259"/>
      <c r="K330" s="259"/>
      <c r="L330" s="259"/>
      <c r="M330" s="259"/>
      <c r="N330" s="261"/>
      <c r="O330" s="259"/>
      <c r="P330" s="259"/>
      <c r="Q330" s="259"/>
      <c r="R330" s="272">
        <f t="shared" si="31"/>
        <v>61.54</v>
      </c>
      <c r="S330" s="258">
        <f t="shared" si="36"/>
        <v>-1073.2452542372882</v>
      </c>
      <c r="T330" s="253">
        <f t="shared" si="32"/>
        <v>1</v>
      </c>
      <c r="U330" s="253"/>
      <c r="V330" s="254">
        <f t="shared" si="33"/>
        <v>61.54</v>
      </c>
      <c r="W330" s="254">
        <f t="shared" si="34"/>
        <v>61.54</v>
      </c>
      <c r="X330" s="254">
        <f t="shared" si="35"/>
        <v>61.54</v>
      </c>
    </row>
    <row r="331" spans="1:24" ht="12.75">
      <c r="A331" s="256">
        <v>327</v>
      </c>
      <c r="B331" s="62">
        <v>325</v>
      </c>
      <c r="C331" s="196" t="s">
        <v>385</v>
      </c>
      <c r="D331" s="196" t="s">
        <v>386</v>
      </c>
      <c r="E331" s="259">
        <v>61.240047183721614</v>
      </c>
      <c r="F331" s="262"/>
      <c r="G331" s="259"/>
      <c r="H331" s="259"/>
      <c r="I331" s="259"/>
      <c r="J331" s="259"/>
      <c r="K331" s="259"/>
      <c r="L331" s="259"/>
      <c r="M331" s="259"/>
      <c r="N331" s="261"/>
      <c r="O331" s="259"/>
      <c r="P331" s="259"/>
      <c r="Q331" s="259"/>
      <c r="R331" s="272">
        <f t="shared" si="31"/>
        <v>61.240047183721614</v>
      </c>
      <c r="S331" s="258">
        <f t="shared" si="36"/>
        <v>-1073.5452070535666</v>
      </c>
      <c r="T331" s="253">
        <f t="shared" si="32"/>
        <v>1</v>
      </c>
      <c r="U331" s="253"/>
      <c r="V331" s="254">
        <f t="shared" si="33"/>
        <v>61.240047183721614</v>
      </c>
      <c r="W331" s="254">
        <f t="shared" si="34"/>
        <v>61.240047183721614</v>
      </c>
      <c r="X331" s="254">
        <f t="shared" si="35"/>
        <v>61.240047183721614</v>
      </c>
    </row>
    <row r="332" spans="1:24" ht="12.75">
      <c r="A332" s="256">
        <v>328</v>
      </c>
      <c r="B332" s="62">
        <v>326</v>
      </c>
      <c r="C332" s="196" t="s">
        <v>464</v>
      </c>
      <c r="D332" s="196" t="s">
        <v>141</v>
      </c>
      <c r="E332" s="259"/>
      <c r="F332" s="262"/>
      <c r="G332" s="259"/>
      <c r="H332" s="259">
        <v>60.59</v>
      </c>
      <c r="I332" s="259"/>
      <c r="J332" s="259"/>
      <c r="K332" s="259"/>
      <c r="L332" s="259"/>
      <c r="M332" s="259"/>
      <c r="N332" s="261"/>
      <c r="O332" s="259"/>
      <c r="P332" s="259"/>
      <c r="Q332" s="259"/>
      <c r="R332" s="272">
        <f t="shared" si="31"/>
        <v>60.59</v>
      </c>
      <c r="S332" s="258">
        <f t="shared" si="36"/>
        <v>-1074.1952542372883</v>
      </c>
      <c r="T332" s="253">
        <f t="shared" si="32"/>
        <v>1</v>
      </c>
      <c r="U332" s="253"/>
      <c r="V332" s="254">
        <f t="shared" si="33"/>
        <v>60.59</v>
      </c>
      <c r="W332" s="254">
        <f t="shared" si="34"/>
        <v>60.59</v>
      </c>
      <c r="X332" s="254">
        <f t="shared" si="35"/>
        <v>60.59</v>
      </c>
    </row>
    <row r="333" spans="1:24" ht="12.75">
      <c r="A333" s="256">
        <v>329</v>
      </c>
      <c r="B333" s="62">
        <v>327</v>
      </c>
      <c r="C333" s="196" t="s">
        <v>187</v>
      </c>
      <c r="D333" s="196" t="s">
        <v>188</v>
      </c>
      <c r="E333" s="259"/>
      <c r="F333" s="262"/>
      <c r="G333" s="259"/>
      <c r="H333" s="259"/>
      <c r="I333" s="259"/>
      <c r="J333" s="259"/>
      <c r="K333" s="259"/>
      <c r="L333" s="259"/>
      <c r="M333" s="259"/>
      <c r="N333" s="261">
        <v>60.57</v>
      </c>
      <c r="O333" s="259"/>
      <c r="P333" s="259"/>
      <c r="Q333" s="259"/>
      <c r="R333" s="272">
        <f t="shared" si="31"/>
        <v>60.57</v>
      </c>
      <c r="S333" s="258">
        <f t="shared" si="36"/>
        <v>-1074.2152542372883</v>
      </c>
      <c r="T333" s="253">
        <f t="shared" si="32"/>
        <v>1</v>
      </c>
      <c r="U333" s="253"/>
      <c r="V333" s="254">
        <f t="shared" si="33"/>
        <v>60.57</v>
      </c>
      <c r="W333" s="254">
        <f t="shared" si="34"/>
        <v>60.57</v>
      </c>
      <c r="X333" s="254">
        <f t="shared" si="35"/>
        <v>60.57</v>
      </c>
    </row>
    <row r="334" spans="1:24" ht="12.75">
      <c r="A334" s="256">
        <v>330</v>
      </c>
      <c r="B334" s="62"/>
      <c r="C334" s="196" t="s">
        <v>321</v>
      </c>
      <c r="D334" s="196" t="s">
        <v>626</v>
      </c>
      <c r="E334" s="259"/>
      <c r="F334" s="262"/>
      <c r="G334" s="259"/>
      <c r="H334" s="259"/>
      <c r="I334" s="259"/>
      <c r="J334" s="259"/>
      <c r="K334" s="259"/>
      <c r="L334" s="259"/>
      <c r="M334" s="259"/>
      <c r="N334" s="261"/>
      <c r="O334" s="259"/>
      <c r="P334" s="259">
        <v>60.48</v>
      </c>
      <c r="Q334" s="259"/>
      <c r="R334" s="272">
        <f t="shared" si="31"/>
        <v>60.48</v>
      </c>
      <c r="S334" s="258">
        <f t="shared" si="36"/>
        <v>-1074.3052542372882</v>
      </c>
      <c r="T334" s="253">
        <f t="shared" si="32"/>
        <v>1</v>
      </c>
      <c r="U334" s="253">
        <v>1</v>
      </c>
      <c r="V334" s="254">
        <f t="shared" si="33"/>
        <v>60.48</v>
      </c>
      <c r="W334" s="254">
        <f t="shared" si="34"/>
        <v>60.48</v>
      </c>
      <c r="X334" s="254">
        <f t="shared" si="35"/>
        <v>60.48</v>
      </c>
    </row>
    <row r="335" spans="1:24" ht="12.75">
      <c r="A335" s="256">
        <v>331</v>
      </c>
      <c r="B335" s="62">
        <v>328</v>
      </c>
      <c r="C335" s="194" t="s">
        <v>428</v>
      </c>
      <c r="D335" s="194" t="s">
        <v>34</v>
      </c>
      <c r="E335" s="259"/>
      <c r="F335" s="262">
        <v>60.19</v>
      </c>
      <c r="G335" s="259"/>
      <c r="H335" s="259"/>
      <c r="I335" s="259"/>
      <c r="J335" s="259"/>
      <c r="K335" s="259"/>
      <c r="L335" s="259"/>
      <c r="M335" s="259"/>
      <c r="N335" s="261"/>
      <c r="O335" s="259"/>
      <c r="P335" s="259"/>
      <c r="Q335" s="259"/>
      <c r="R335" s="272">
        <f t="shared" si="31"/>
        <v>60.19</v>
      </c>
      <c r="S335" s="258">
        <f t="shared" si="36"/>
        <v>-1074.5952542372881</v>
      </c>
      <c r="T335" s="253">
        <f t="shared" si="32"/>
        <v>1</v>
      </c>
      <c r="U335" s="253"/>
      <c r="V335" s="254">
        <f t="shared" si="33"/>
        <v>60.19</v>
      </c>
      <c r="W335" s="254">
        <f t="shared" si="34"/>
        <v>60.19</v>
      </c>
      <c r="X335" s="254">
        <f t="shared" si="35"/>
        <v>60.19</v>
      </c>
    </row>
    <row r="336" spans="1:24" ht="12.75">
      <c r="A336" s="256">
        <v>332</v>
      </c>
      <c r="B336" s="62">
        <v>329</v>
      </c>
      <c r="C336" s="194" t="s">
        <v>434</v>
      </c>
      <c r="D336" s="194" t="s">
        <v>435</v>
      </c>
      <c r="E336" s="259"/>
      <c r="F336" s="262">
        <v>58.85</v>
      </c>
      <c r="G336" s="259"/>
      <c r="H336" s="259"/>
      <c r="I336" s="259"/>
      <c r="J336" s="259"/>
      <c r="K336" s="259"/>
      <c r="L336" s="259"/>
      <c r="M336" s="259"/>
      <c r="N336" s="261"/>
      <c r="O336" s="259"/>
      <c r="P336" s="259"/>
      <c r="Q336" s="259"/>
      <c r="R336" s="272">
        <f t="shared" si="31"/>
        <v>58.85</v>
      </c>
      <c r="S336" s="258">
        <f t="shared" si="36"/>
        <v>-1075.9352542372883</v>
      </c>
      <c r="T336" s="253">
        <f t="shared" si="32"/>
        <v>1</v>
      </c>
      <c r="U336" s="253"/>
      <c r="V336" s="254">
        <f t="shared" si="33"/>
        <v>58.85</v>
      </c>
      <c r="W336" s="254">
        <f t="shared" si="34"/>
        <v>58.85</v>
      </c>
      <c r="X336" s="254">
        <f t="shared" si="35"/>
        <v>58.85</v>
      </c>
    </row>
    <row r="337" spans="1:24" ht="12.75">
      <c r="A337" s="256">
        <v>333</v>
      </c>
      <c r="B337" s="62">
        <v>344</v>
      </c>
      <c r="C337" s="196" t="s">
        <v>277</v>
      </c>
      <c r="D337" s="196" t="s">
        <v>70</v>
      </c>
      <c r="E337" s="259"/>
      <c r="F337" s="262"/>
      <c r="G337" s="259"/>
      <c r="H337" s="259"/>
      <c r="I337" s="259"/>
      <c r="J337" s="259"/>
      <c r="K337" s="259"/>
      <c r="L337" s="259"/>
      <c r="M337" s="259"/>
      <c r="N337" s="261">
        <v>46.24</v>
      </c>
      <c r="O337" s="259"/>
      <c r="P337" s="259">
        <v>12.11</v>
      </c>
      <c r="Q337" s="259"/>
      <c r="R337" s="272">
        <f t="shared" si="31"/>
        <v>58.35</v>
      </c>
      <c r="S337" s="258">
        <f t="shared" si="36"/>
        <v>-1076.4352542372883</v>
      </c>
      <c r="T337" s="253">
        <f t="shared" si="32"/>
        <v>2</v>
      </c>
      <c r="U337" s="253"/>
      <c r="V337" s="254">
        <f t="shared" si="33"/>
        <v>12.11</v>
      </c>
      <c r="W337" s="254">
        <f t="shared" si="34"/>
        <v>46.24</v>
      </c>
      <c r="X337" s="254">
        <f t="shared" si="35"/>
        <v>29.175</v>
      </c>
    </row>
    <row r="338" spans="1:24" ht="12.75">
      <c r="A338" s="256">
        <v>334</v>
      </c>
      <c r="B338" s="62"/>
      <c r="C338" s="199" t="s">
        <v>627</v>
      </c>
      <c r="D338" s="199" t="s">
        <v>14</v>
      </c>
      <c r="E338" s="259"/>
      <c r="F338" s="262"/>
      <c r="G338" s="259"/>
      <c r="H338" s="259"/>
      <c r="I338" s="259"/>
      <c r="J338" s="259"/>
      <c r="K338" s="259"/>
      <c r="L338" s="259"/>
      <c r="M338" s="259"/>
      <c r="N338" s="261"/>
      <c r="O338" s="259"/>
      <c r="P338" s="259">
        <v>57.86</v>
      </c>
      <c r="Q338" s="259"/>
      <c r="R338" s="272">
        <f t="shared" si="31"/>
        <v>57.86</v>
      </c>
      <c r="S338" s="258">
        <f t="shared" si="36"/>
        <v>-1076.9252542372883</v>
      </c>
      <c r="T338" s="253">
        <f t="shared" si="32"/>
        <v>1</v>
      </c>
      <c r="U338" s="253"/>
      <c r="V338" s="254">
        <f t="shared" si="33"/>
        <v>57.86</v>
      </c>
      <c r="W338" s="254">
        <f t="shared" si="34"/>
        <v>57.86</v>
      </c>
      <c r="X338" s="254">
        <f t="shared" si="35"/>
        <v>57.86</v>
      </c>
    </row>
    <row r="339" spans="1:24" ht="12.75">
      <c r="A339" s="256">
        <v>335</v>
      </c>
      <c r="B339" s="62">
        <v>330</v>
      </c>
      <c r="C339" s="199" t="s">
        <v>307</v>
      </c>
      <c r="D339" s="199" t="s">
        <v>10</v>
      </c>
      <c r="E339" s="259"/>
      <c r="F339" s="262">
        <v>57.5</v>
      </c>
      <c r="G339" s="259"/>
      <c r="H339" s="259"/>
      <c r="I339" s="259"/>
      <c r="J339" s="259"/>
      <c r="K339" s="259"/>
      <c r="L339" s="259"/>
      <c r="M339" s="259"/>
      <c r="N339" s="261"/>
      <c r="O339" s="259"/>
      <c r="P339" s="259"/>
      <c r="Q339" s="259"/>
      <c r="R339" s="272">
        <f t="shared" si="31"/>
        <v>57.5</v>
      </c>
      <c r="S339" s="258">
        <f t="shared" si="36"/>
        <v>-1077.2852542372882</v>
      </c>
      <c r="T339" s="253">
        <f t="shared" si="32"/>
        <v>1</v>
      </c>
      <c r="U339" s="253"/>
      <c r="V339" s="254">
        <f t="shared" si="33"/>
        <v>57.5</v>
      </c>
      <c r="W339" s="254">
        <f t="shared" si="34"/>
        <v>57.5</v>
      </c>
      <c r="X339" s="254">
        <f t="shared" si="35"/>
        <v>57.5</v>
      </c>
    </row>
    <row r="340" spans="1:24" ht="12.75">
      <c r="A340" s="256">
        <v>336</v>
      </c>
      <c r="B340" s="62">
        <v>331</v>
      </c>
      <c r="C340" s="199" t="s">
        <v>111</v>
      </c>
      <c r="D340" s="199" t="s">
        <v>286</v>
      </c>
      <c r="E340" s="259"/>
      <c r="F340" s="262">
        <v>57.5</v>
      </c>
      <c r="G340" s="259"/>
      <c r="H340" s="259"/>
      <c r="I340" s="259"/>
      <c r="J340" s="259"/>
      <c r="K340" s="259"/>
      <c r="L340" s="259"/>
      <c r="M340" s="259"/>
      <c r="N340" s="261"/>
      <c r="O340" s="259"/>
      <c r="P340" s="259"/>
      <c r="Q340" s="259"/>
      <c r="R340" s="272">
        <f t="shared" si="31"/>
        <v>57.5</v>
      </c>
      <c r="S340" s="258">
        <f t="shared" si="36"/>
        <v>-1077.2852542372882</v>
      </c>
      <c r="T340" s="253">
        <f t="shared" si="32"/>
        <v>1</v>
      </c>
      <c r="U340" s="253"/>
      <c r="V340" s="254">
        <f t="shared" si="33"/>
        <v>57.5</v>
      </c>
      <c r="W340" s="254">
        <f t="shared" si="34"/>
        <v>57.5</v>
      </c>
      <c r="X340" s="254">
        <f t="shared" si="35"/>
        <v>57.5</v>
      </c>
    </row>
    <row r="341" spans="1:24" ht="12.75">
      <c r="A341" s="256">
        <v>337</v>
      </c>
      <c r="B341" s="62">
        <v>332</v>
      </c>
      <c r="C341" s="194" t="s">
        <v>189</v>
      </c>
      <c r="D341" s="194" t="s">
        <v>198</v>
      </c>
      <c r="E341" s="259"/>
      <c r="F341" s="262"/>
      <c r="G341" s="259"/>
      <c r="H341" s="259"/>
      <c r="I341" s="259">
        <v>56.45</v>
      </c>
      <c r="J341" s="259"/>
      <c r="K341" s="259"/>
      <c r="L341" s="259"/>
      <c r="M341" s="259"/>
      <c r="N341" s="261"/>
      <c r="O341" s="259"/>
      <c r="P341" s="259"/>
      <c r="Q341" s="259"/>
      <c r="R341" s="272">
        <f t="shared" si="31"/>
        <v>56.45</v>
      </c>
      <c r="S341" s="258">
        <f t="shared" si="36"/>
        <v>-1078.3352542372882</v>
      </c>
      <c r="T341" s="253">
        <f t="shared" si="32"/>
        <v>1</v>
      </c>
      <c r="U341" s="253"/>
      <c r="V341" s="254">
        <f t="shared" si="33"/>
        <v>56.45</v>
      </c>
      <c r="W341" s="254">
        <f t="shared" si="34"/>
        <v>56.45</v>
      </c>
      <c r="X341" s="254">
        <f t="shared" si="35"/>
        <v>56.45</v>
      </c>
    </row>
    <row r="342" spans="1:24" ht="12.75">
      <c r="A342" s="256">
        <v>338</v>
      </c>
      <c r="B342" s="62">
        <v>333</v>
      </c>
      <c r="C342" s="194" t="s">
        <v>332</v>
      </c>
      <c r="D342" s="194" t="s">
        <v>30</v>
      </c>
      <c r="E342" s="259"/>
      <c r="F342" s="262"/>
      <c r="G342" s="259"/>
      <c r="H342" s="259"/>
      <c r="I342" s="259"/>
      <c r="J342" s="259"/>
      <c r="K342" s="259">
        <v>55.88</v>
      </c>
      <c r="L342" s="259"/>
      <c r="M342" s="259"/>
      <c r="N342" s="261"/>
      <c r="O342" s="259"/>
      <c r="P342" s="259"/>
      <c r="Q342" s="259"/>
      <c r="R342" s="272">
        <f t="shared" si="31"/>
        <v>55.88</v>
      </c>
      <c r="S342" s="258">
        <f t="shared" si="36"/>
        <v>-1078.905254237288</v>
      </c>
      <c r="T342" s="253">
        <f t="shared" si="32"/>
        <v>1</v>
      </c>
      <c r="U342" s="253"/>
      <c r="V342" s="254">
        <f t="shared" si="33"/>
        <v>55.88</v>
      </c>
      <c r="W342" s="254">
        <f t="shared" si="34"/>
        <v>55.88</v>
      </c>
      <c r="X342" s="254">
        <f t="shared" si="35"/>
        <v>55.88</v>
      </c>
    </row>
    <row r="343" spans="1:24" ht="12.75">
      <c r="A343" s="256">
        <v>339</v>
      </c>
      <c r="B343" s="62">
        <v>334</v>
      </c>
      <c r="C343" s="194" t="s">
        <v>189</v>
      </c>
      <c r="D343" s="194" t="s">
        <v>287</v>
      </c>
      <c r="E343" s="259"/>
      <c r="F343" s="262"/>
      <c r="G343" s="259"/>
      <c r="H343" s="259"/>
      <c r="I343" s="259">
        <v>54.96</v>
      </c>
      <c r="J343" s="259"/>
      <c r="K343" s="259"/>
      <c r="L343" s="259"/>
      <c r="M343" s="259"/>
      <c r="N343" s="261"/>
      <c r="O343" s="259"/>
      <c r="P343" s="259"/>
      <c r="Q343" s="259"/>
      <c r="R343" s="272">
        <f t="shared" si="31"/>
        <v>54.96</v>
      </c>
      <c r="S343" s="258">
        <f t="shared" si="36"/>
        <v>-1079.8252542372882</v>
      </c>
      <c r="T343" s="253">
        <f t="shared" si="32"/>
        <v>1</v>
      </c>
      <c r="U343" s="253"/>
      <c r="V343" s="254">
        <f t="shared" si="33"/>
        <v>54.96</v>
      </c>
      <c r="W343" s="254">
        <f t="shared" si="34"/>
        <v>54.96</v>
      </c>
      <c r="X343" s="254">
        <f t="shared" si="35"/>
        <v>54.96</v>
      </c>
    </row>
    <row r="344" spans="1:24" ht="12.75">
      <c r="A344" s="256">
        <v>340</v>
      </c>
      <c r="B344" s="62">
        <v>335</v>
      </c>
      <c r="C344" s="194" t="s">
        <v>402</v>
      </c>
      <c r="D344" s="194" t="s">
        <v>517</v>
      </c>
      <c r="E344" s="259"/>
      <c r="F344" s="262"/>
      <c r="G344" s="259"/>
      <c r="H344" s="259"/>
      <c r="I344" s="259"/>
      <c r="J344" s="259">
        <v>54.53</v>
      </c>
      <c r="K344" s="259"/>
      <c r="L344" s="259"/>
      <c r="M344" s="259"/>
      <c r="N344" s="261"/>
      <c r="O344" s="259"/>
      <c r="P344" s="259"/>
      <c r="Q344" s="259"/>
      <c r="R344" s="272">
        <f t="shared" si="31"/>
        <v>54.53</v>
      </c>
      <c r="S344" s="258">
        <f t="shared" si="36"/>
        <v>-1080.2552542372882</v>
      </c>
      <c r="T344" s="253">
        <f t="shared" si="32"/>
        <v>1</v>
      </c>
      <c r="U344" s="253"/>
      <c r="V344" s="254">
        <f t="shared" si="33"/>
        <v>54.53</v>
      </c>
      <c r="W344" s="254">
        <f t="shared" si="34"/>
        <v>54.53</v>
      </c>
      <c r="X344" s="254">
        <f t="shared" si="35"/>
        <v>54.53</v>
      </c>
    </row>
    <row r="345" spans="1:24" ht="12.75">
      <c r="A345" s="256">
        <v>341</v>
      </c>
      <c r="B345" s="62">
        <v>336</v>
      </c>
      <c r="C345" s="196" t="s">
        <v>462</v>
      </c>
      <c r="D345" s="196" t="s">
        <v>463</v>
      </c>
      <c r="E345" s="259"/>
      <c r="F345" s="262"/>
      <c r="G345" s="259"/>
      <c r="H345" s="259">
        <v>52.6</v>
      </c>
      <c r="I345" s="259"/>
      <c r="J345" s="259"/>
      <c r="K345" s="259"/>
      <c r="L345" s="259"/>
      <c r="M345" s="259"/>
      <c r="N345" s="261"/>
      <c r="O345" s="259"/>
      <c r="P345" s="259"/>
      <c r="Q345" s="259"/>
      <c r="R345" s="272">
        <f t="shared" si="31"/>
        <v>52.6</v>
      </c>
      <c r="S345" s="258">
        <f t="shared" si="36"/>
        <v>-1082.1852542372883</v>
      </c>
      <c r="T345" s="253">
        <f t="shared" si="32"/>
        <v>1</v>
      </c>
      <c r="U345" s="253"/>
      <c r="V345" s="254">
        <f t="shared" si="33"/>
        <v>52.6</v>
      </c>
      <c r="W345" s="254">
        <f t="shared" si="34"/>
        <v>52.6</v>
      </c>
      <c r="X345" s="254">
        <f t="shared" si="35"/>
        <v>52.6</v>
      </c>
    </row>
    <row r="346" spans="1:24" ht="12.75">
      <c r="A346" s="256">
        <v>342</v>
      </c>
      <c r="B346" s="62">
        <v>337</v>
      </c>
      <c r="C346" s="199" t="s">
        <v>560</v>
      </c>
      <c r="D346" s="199" t="s">
        <v>30</v>
      </c>
      <c r="E346" s="259"/>
      <c r="F346" s="262"/>
      <c r="G346" s="259"/>
      <c r="H346" s="259"/>
      <c r="I346" s="259"/>
      <c r="J346" s="259"/>
      <c r="K346" s="259"/>
      <c r="L346" s="259"/>
      <c r="M346" s="259"/>
      <c r="N346" s="261">
        <v>52.4</v>
      </c>
      <c r="O346" s="259"/>
      <c r="P346" s="259"/>
      <c r="Q346" s="259"/>
      <c r="R346" s="272">
        <f t="shared" si="31"/>
        <v>52.4</v>
      </c>
      <c r="S346" s="258">
        <f t="shared" si="36"/>
        <v>-1082.385254237288</v>
      </c>
      <c r="T346" s="253">
        <f t="shared" si="32"/>
        <v>1</v>
      </c>
      <c r="U346" s="253"/>
      <c r="V346" s="254">
        <f t="shared" si="33"/>
        <v>52.4</v>
      </c>
      <c r="W346" s="254">
        <f t="shared" si="34"/>
        <v>52.4</v>
      </c>
      <c r="X346" s="254">
        <f t="shared" si="35"/>
        <v>52.4</v>
      </c>
    </row>
    <row r="347" spans="1:24" ht="12.75">
      <c r="A347" s="256">
        <v>343</v>
      </c>
      <c r="B347" s="62">
        <v>338</v>
      </c>
      <c r="C347" s="199" t="s">
        <v>76</v>
      </c>
      <c r="D347" s="199" t="s">
        <v>144</v>
      </c>
      <c r="E347" s="259"/>
      <c r="F347" s="262">
        <v>52.12</v>
      </c>
      <c r="G347" s="259"/>
      <c r="H347" s="259"/>
      <c r="I347" s="259"/>
      <c r="J347" s="259"/>
      <c r="K347" s="259"/>
      <c r="L347" s="259"/>
      <c r="M347" s="259"/>
      <c r="N347" s="261"/>
      <c r="O347" s="259"/>
      <c r="P347" s="259"/>
      <c r="Q347" s="259"/>
      <c r="R347" s="272">
        <f t="shared" si="31"/>
        <v>52.12</v>
      </c>
      <c r="S347" s="258">
        <f t="shared" si="36"/>
        <v>-1082.6652542372883</v>
      </c>
      <c r="T347" s="253">
        <f t="shared" si="32"/>
        <v>1</v>
      </c>
      <c r="U347" s="253"/>
      <c r="V347" s="254">
        <f t="shared" si="33"/>
        <v>52.12</v>
      </c>
      <c r="W347" s="254">
        <f t="shared" si="34"/>
        <v>52.12</v>
      </c>
      <c r="X347" s="254">
        <f t="shared" si="35"/>
        <v>52.12</v>
      </c>
    </row>
    <row r="348" spans="1:24" ht="12.75">
      <c r="A348" s="256">
        <v>344</v>
      </c>
      <c r="B348" s="62">
        <v>340</v>
      </c>
      <c r="C348" s="195" t="s">
        <v>145</v>
      </c>
      <c r="D348" s="195" t="s">
        <v>437</v>
      </c>
      <c r="E348" s="259"/>
      <c r="F348" s="262">
        <v>50.78</v>
      </c>
      <c r="G348" s="259"/>
      <c r="H348" s="259"/>
      <c r="I348" s="259"/>
      <c r="J348" s="259"/>
      <c r="K348" s="259"/>
      <c r="L348" s="259"/>
      <c r="M348" s="259"/>
      <c r="N348" s="261"/>
      <c r="O348" s="259"/>
      <c r="P348" s="259"/>
      <c r="Q348" s="259"/>
      <c r="R348" s="272">
        <f t="shared" si="31"/>
        <v>50.78</v>
      </c>
      <c r="S348" s="258">
        <f t="shared" si="36"/>
        <v>-1084.0052542372882</v>
      </c>
      <c r="T348" s="253">
        <f t="shared" si="32"/>
        <v>1</v>
      </c>
      <c r="U348" s="253"/>
      <c r="V348" s="254">
        <f t="shared" si="33"/>
        <v>50.78</v>
      </c>
      <c r="W348" s="254">
        <f t="shared" si="34"/>
        <v>50.78</v>
      </c>
      <c r="X348" s="254">
        <f t="shared" si="35"/>
        <v>50.78</v>
      </c>
    </row>
    <row r="349" spans="1:24" ht="12.75">
      <c r="A349" s="256">
        <v>345</v>
      </c>
      <c r="B349" s="62">
        <v>341</v>
      </c>
      <c r="C349" s="194" t="s">
        <v>431</v>
      </c>
      <c r="D349" s="194" t="s">
        <v>68</v>
      </c>
      <c r="E349" s="259"/>
      <c r="F349" s="262">
        <v>49.88</v>
      </c>
      <c r="G349" s="259"/>
      <c r="H349" s="259"/>
      <c r="I349" s="259"/>
      <c r="J349" s="259"/>
      <c r="K349" s="259"/>
      <c r="L349" s="259"/>
      <c r="M349" s="259"/>
      <c r="N349" s="261"/>
      <c r="O349" s="259"/>
      <c r="P349" s="259"/>
      <c r="Q349" s="259"/>
      <c r="R349" s="272">
        <f t="shared" si="31"/>
        <v>49.88</v>
      </c>
      <c r="S349" s="258">
        <f t="shared" si="36"/>
        <v>-1084.905254237288</v>
      </c>
      <c r="T349" s="253">
        <f t="shared" si="32"/>
        <v>1</v>
      </c>
      <c r="U349" s="253"/>
      <c r="V349" s="254">
        <f t="shared" si="33"/>
        <v>49.88</v>
      </c>
      <c r="W349" s="254">
        <f t="shared" si="34"/>
        <v>49.88</v>
      </c>
      <c r="X349" s="254">
        <f t="shared" si="35"/>
        <v>49.88</v>
      </c>
    </row>
    <row r="350" spans="1:24" ht="12.75">
      <c r="A350" s="256">
        <v>346</v>
      </c>
      <c r="B350" s="62">
        <v>342</v>
      </c>
      <c r="C350" s="196" t="s">
        <v>290</v>
      </c>
      <c r="D350" s="196" t="s">
        <v>183</v>
      </c>
      <c r="E350" s="259"/>
      <c r="F350" s="262">
        <v>47.64</v>
      </c>
      <c r="G350" s="259"/>
      <c r="H350" s="259"/>
      <c r="I350" s="259"/>
      <c r="J350" s="259"/>
      <c r="K350" s="259"/>
      <c r="L350" s="259"/>
      <c r="M350" s="259"/>
      <c r="N350" s="261"/>
      <c r="O350" s="259"/>
      <c r="P350" s="259"/>
      <c r="Q350" s="259"/>
      <c r="R350" s="272">
        <f t="shared" si="31"/>
        <v>47.64</v>
      </c>
      <c r="S350" s="258">
        <f t="shared" si="36"/>
        <v>-1087.145254237288</v>
      </c>
      <c r="T350" s="253">
        <f t="shared" si="32"/>
        <v>1</v>
      </c>
      <c r="U350" s="253"/>
      <c r="V350" s="254">
        <f t="shared" si="33"/>
        <v>47.64</v>
      </c>
      <c r="W350" s="254">
        <f t="shared" si="34"/>
        <v>47.64</v>
      </c>
      <c r="X350" s="254">
        <f t="shared" si="35"/>
        <v>47.64</v>
      </c>
    </row>
    <row r="351" spans="1:24" ht="12.75">
      <c r="A351" s="256">
        <v>347</v>
      </c>
      <c r="B351" s="62"/>
      <c r="C351" s="199" t="s">
        <v>628</v>
      </c>
      <c r="D351" s="199" t="s">
        <v>8</v>
      </c>
      <c r="E351" s="259"/>
      <c r="F351" s="262"/>
      <c r="G351" s="259"/>
      <c r="H351" s="259"/>
      <c r="I351" s="259"/>
      <c r="J351" s="259"/>
      <c r="K351" s="259"/>
      <c r="L351" s="259"/>
      <c r="M351" s="259"/>
      <c r="N351" s="261"/>
      <c r="O351" s="259"/>
      <c r="P351" s="259">
        <v>47.41</v>
      </c>
      <c r="Q351" s="259"/>
      <c r="R351" s="272">
        <f t="shared" si="31"/>
        <v>47.41</v>
      </c>
      <c r="S351" s="258">
        <f t="shared" si="36"/>
        <v>-1087.3752542372881</v>
      </c>
      <c r="T351" s="253">
        <f t="shared" si="32"/>
        <v>1</v>
      </c>
      <c r="U351" s="253"/>
      <c r="V351" s="254">
        <f t="shared" si="33"/>
        <v>47.41</v>
      </c>
      <c r="W351" s="254">
        <f t="shared" si="34"/>
        <v>47.41</v>
      </c>
      <c r="X351" s="254">
        <f t="shared" si="35"/>
        <v>47.41</v>
      </c>
    </row>
    <row r="352" spans="1:24" ht="12.75">
      <c r="A352" s="256">
        <v>348</v>
      </c>
      <c r="B352" s="62"/>
      <c r="C352" s="199" t="s">
        <v>152</v>
      </c>
      <c r="D352" s="199" t="s">
        <v>22</v>
      </c>
      <c r="E352" s="259"/>
      <c r="F352" s="262"/>
      <c r="G352" s="259"/>
      <c r="H352" s="259"/>
      <c r="I352" s="259"/>
      <c r="J352" s="259"/>
      <c r="K352" s="259"/>
      <c r="L352" s="259"/>
      <c r="M352" s="259"/>
      <c r="N352" s="261"/>
      <c r="O352" s="259"/>
      <c r="P352" s="259">
        <v>46.1</v>
      </c>
      <c r="Q352" s="259"/>
      <c r="R352" s="272">
        <f t="shared" si="31"/>
        <v>46.1</v>
      </c>
      <c r="S352" s="258">
        <f t="shared" si="36"/>
        <v>-1088.6852542372883</v>
      </c>
      <c r="T352" s="253">
        <f t="shared" si="32"/>
        <v>1</v>
      </c>
      <c r="U352" s="253"/>
      <c r="V352" s="254">
        <f t="shared" si="33"/>
        <v>46.1</v>
      </c>
      <c r="W352" s="254">
        <f t="shared" si="34"/>
        <v>46.1</v>
      </c>
      <c r="X352" s="254">
        <f t="shared" si="35"/>
        <v>46.1</v>
      </c>
    </row>
    <row r="353" spans="1:24" ht="12.75">
      <c r="A353" s="256">
        <v>349</v>
      </c>
      <c r="B353" s="62">
        <v>345</v>
      </c>
      <c r="C353" s="196" t="s">
        <v>160</v>
      </c>
      <c r="D353" s="196" t="s">
        <v>174</v>
      </c>
      <c r="E353" s="259"/>
      <c r="F353" s="262">
        <v>45.84</v>
      </c>
      <c r="G353" s="259"/>
      <c r="H353" s="259"/>
      <c r="I353" s="259"/>
      <c r="J353" s="259"/>
      <c r="K353" s="259"/>
      <c r="L353" s="259"/>
      <c r="M353" s="259"/>
      <c r="N353" s="261"/>
      <c r="O353" s="259"/>
      <c r="P353" s="259"/>
      <c r="Q353" s="259"/>
      <c r="R353" s="272">
        <f t="shared" si="31"/>
        <v>45.84</v>
      </c>
      <c r="S353" s="258">
        <f t="shared" si="36"/>
        <v>-1088.9452542372883</v>
      </c>
      <c r="T353" s="253">
        <f t="shared" si="32"/>
        <v>1</v>
      </c>
      <c r="U353" s="253"/>
      <c r="V353" s="254">
        <f t="shared" si="33"/>
        <v>45.84</v>
      </c>
      <c r="W353" s="254">
        <f t="shared" si="34"/>
        <v>45.84</v>
      </c>
      <c r="X353" s="254">
        <f t="shared" si="35"/>
        <v>45.84</v>
      </c>
    </row>
    <row r="354" spans="1:24" ht="12.75">
      <c r="A354" s="256">
        <v>350</v>
      </c>
      <c r="B354" s="62">
        <v>346</v>
      </c>
      <c r="C354" s="196" t="s">
        <v>39</v>
      </c>
      <c r="D354" s="196" t="s">
        <v>427</v>
      </c>
      <c r="E354" s="259"/>
      <c r="F354" s="262">
        <v>45.39</v>
      </c>
      <c r="G354" s="259"/>
      <c r="H354" s="259"/>
      <c r="I354" s="259"/>
      <c r="J354" s="259"/>
      <c r="K354" s="259"/>
      <c r="L354" s="259"/>
      <c r="M354" s="259"/>
      <c r="N354" s="261"/>
      <c r="O354" s="259"/>
      <c r="P354" s="259"/>
      <c r="Q354" s="259"/>
      <c r="R354" s="272">
        <f t="shared" si="31"/>
        <v>45.39</v>
      </c>
      <c r="S354" s="258">
        <f t="shared" si="36"/>
        <v>-1089.395254237288</v>
      </c>
      <c r="T354" s="253">
        <f t="shared" si="32"/>
        <v>1</v>
      </c>
      <c r="U354" s="253"/>
      <c r="V354" s="254">
        <f t="shared" si="33"/>
        <v>45.39</v>
      </c>
      <c r="W354" s="254">
        <f t="shared" si="34"/>
        <v>45.39</v>
      </c>
      <c r="X354" s="254">
        <f t="shared" si="35"/>
        <v>45.39</v>
      </c>
    </row>
    <row r="355" spans="1:24" ht="12.75">
      <c r="A355" s="256">
        <v>351</v>
      </c>
      <c r="B355" s="62"/>
      <c r="C355" s="199" t="s">
        <v>629</v>
      </c>
      <c r="D355" s="199" t="s">
        <v>10</v>
      </c>
      <c r="E355" s="259"/>
      <c r="F355" s="262"/>
      <c r="G355" s="259"/>
      <c r="H355" s="259"/>
      <c r="I355" s="259"/>
      <c r="J355" s="259"/>
      <c r="K355" s="259"/>
      <c r="L355" s="259"/>
      <c r="M355" s="259"/>
      <c r="N355" s="261"/>
      <c r="O355" s="259"/>
      <c r="P355" s="259">
        <v>44.79</v>
      </c>
      <c r="Q355" s="259"/>
      <c r="R355" s="272">
        <f t="shared" si="31"/>
        <v>44.79</v>
      </c>
      <c r="S355" s="258">
        <f t="shared" si="36"/>
        <v>-1089.9952542372882</v>
      </c>
      <c r="T355" s="253">
        <f t="shared" si="32"/>
        <v>1</v>
      </c>
      <c r="U355" s="253"/>
      <c r="V355" s="254">
        <f t="shared" si="33"/>
        <v>44.79</v>
      </c>
      <c r="W355" s="254">
        <f t="shared" si="34"/>
        <v>44.79</v>
      </c>
      <c r="X355" s="254">
        <f t="shared" si="35"/>
        <v>44.79</v>
      </c>
    </row>
    <row r="356" spans="1:24" ht="12.75">
      <c r="A356" s="256">
        <v>352</v>
      </c>
      <c r="B356" s="62">
        <v>347</v>
      </c>
      <c r="C356" s="194" t="s">
        <v>158</v>
      </c>
      <c r="D356" s="194" t="s">
        <v>22</v>
      </c>
      <c r="E356" s="259"/>
      <c r="F356" s="262">
        <v>41.36</v>
      </c>
      <c r="G356" s="259"/>
      <c r="H356" s="259"/>
      <c r="I356" s="259"/>
      <c r="J356" s="259"/>
      <c r="K356" s="259"/>
      <c r="L356" s="259"/>
      <c r="M356" s="259"/>
      <c r="N356" s="261"/>
      <c r="O356" s="259"/>
      <c r="P356" s="259"/>
      <c r="Q356" s="259"/>
      <c r="R356" s="272">
        <f t="shared" si="31"/>
        <v>41.36</v>
      </c>
      <c r="S356" s="258">
        <f t="shared" si="36"/>
        <v>-1093.4252542372883</v>
      </c>
      <c r="T356" s="253">
        <f t="shared" si="32"/>
        <v>1</v>
      </c>
      <c r="U356" s="253"/>
      <c r="V356" s="254">
        <f t="shared" si="33"/>
        <v>41.36</v>
      </c>
      <c r="W356" s="254">
        <f t="shared" si="34"/>
        <v>41.36</v>
      </c>
      <c r="X356" s="254">
        <f t="shared" si="35"/>
        <v>41.36</v>
      </c>
    </row>
    <row r="357" spans="1:24" ht="12.75">
      <c r="A357" s="256">
        <v>353</v>
      </c>
      <c r="B357" s="62">
        <v>348</v>
      </c>
      <c r="C357" s="195" t="s">
        <v>208</v>
      </c>
      <c r="D357" s="195" t="s">
        <v>430</v>
      </c>
      <c r="E357" s="259"/>
      <c r="F357" s="262"/>
      <c r="G357" s="259"/>
      <c r="H357" s="259">
        <v>40.77</v>
      </c>
      <c r="I357" s="259"/>
      <c r="J357" s="259"/>
      <c r="K357" s="259"/>
      <c r="L357" s="259"/>
      <c r="M357" s="259"/>
      <c r="N357" s="261"/>
      <c r="O357" s="259"/>
      <c r="P357" s="259"/>
      <c r="Q357" s="259"/>
      <c r="R357" s="272">
        <f t="shared" si="31"/>
        <v>40.77</v>
      </c>
      <c r="S357" s="258">
        <f t="shared" si="36"/>
        <v>-1094.0152542372882</v>
      </c>
      <c r="T357" s="253">
        <f t="shared" si="32"/>
        <v>1</v>
      </c>
      <c r="U357" s="253"/>
      <c r="V357" s="254">
        <f t="shared" si="33"/>
        <v>40.77</v>
      </c>
      <c r="W357" s="254">
        <f t="shared" si="34"/>
        <v>40.77</v>
      </c>
      <c r="X357" s="254">
        <f t="shared" si="35"/>
        <v>40.77</v>
      </c>
    </row>
    <row r="358" spans="1:24" ht="12.75">
      <c r="A358" s="256">
        <v>354</v>
      </c>
      <c r="B358" s="62">
        <v>349</v>
      </c>
      <c r="C358" s="196" t="s">
        <v>396</v>
      </c>
      <c r="D358" s="196" t="s">
        <v>75</v>
      </c>
      <c r="E358" s="259"/>
      <c r="F358" s="262"/>
      <c r="G358" s="259"/>
      <c r="H358" s="259"/>
      <c r="I358" s="259"/>
      <c r="J358" s="259"/>
      <c r="K358" s="259"/>
      <c r="L358" s="259"/>
      <c r="M358" s="259"/>
      <c r="N358" s="261"/>
      <c r="O358" s="259"/>
      <c r="P358" s="259"/>
      <c r="Q358" s="259">
        <v>40.73</v>
      </c>
      <c r="R358" s="272">
        <f t="shared" si="31"/>
        <v>40.73</v>
      </c>
      <c r="S358" s="258">
        <f t="shared" si="36"/>
        <v>-1094.0552542372882</v>
      </c>
      <c r="T358" s="253">
        <f t="shared" si="32"/>
        <v>1</v>
      </c>
      <c r="U358" s="253"/>
      <c r="V358" s="254">
        <f t="shared" si="33"/>
        <v>40.73</v>
      </c>
      <c r="W358" s="254">
        <f t="shared" si="34"/>
        <v>40.73</v>
      </c>
      <c r="X358" s="254">
        <f t="shared" si="35"/>
        <v>40.73</v>
      </c>
    </row>
    <row r="359" spans="1:24" ht="12.75">
      <c r="A359" s="256">
        <v>355</v>
      </c>
      <c r="B359" s="62">
        <v>350</v>
      </c>
      <c r="C359" s="196" t="s">
        <v>486</v>
      </c>
      <c r="D359" s="196" t="s">
        <v>561</v>
      </c>
      <c r="E359" s="259"/>
      <c r="F359" s="262"/>
      <c r="G359" s="259"/>
      <c r="H359" s="259"/>
      <c r="I359" s="259"/>
      <c r="J359" s="259"/>
      <c r="K359" s="259"/>
      <c r="L359" s="259"/>
      <c r="M359" s="259"/>
      <c r="N359" s="261">
        <v>38.95</v>
      </c>
      <c r="O359" s="259"/>
      <c r="P359" s="259"/>
      <c r="Q359" s="259"/>
      <c r="R359" s="272">
        <f t="shared" si="31"/>
        <v>38.95</v>
      </c>
      <c r="S359" s="258">
        <f t="shared" si="36"/>
        <v>-1095.8352542372882</v>
      </c>
      <c r="T359" s="253">
        <f t="shared" si="32"/>
        <v>1</v>
      </c>
      <c r="U359" s="253"/>
      <c r="V359" s="254">
        <f t="shared" si="33"/>
        <v>38.95</v>
      </c>
      <c r="W359" s="254">
        <f t="shared" si="34"/>
        <v>38.95</v>
      </c>
      <c r="X359" s="254">
        <f t="shared" si="35"/>
        <v>38.95</v>
      </c>
    </row>
    <row r="360" spans="1:24" ht="12.75">
      <c r="A360" s="256">
        <v>356</v>
      </c>
      <c r="B360" s="62">
        <v>351</v>
      </c>
      <c r="C360" s="194" t="s">
        <v>375</v>
      </c>
      <c r="D360" s="194" t="s">
        <v>423</v>
      </c>
      <c r="E360" s="259"/>
      <c r="F360" s="262">
        <v>35.08</v>
      </c>
      <c r="G360" s="259"/>
      <c r="H360" s="259"/>
      <c r="I360" s="259"/>
      <c r="J360" s="259"/>
      <c r="K360" s="259"/>
      <c r="L360" s="259"/>
      <c r="M360" s="259"/>
      <c r="N360" s="261"/>
      <c r="O360" s="259"/>
      <c r="P360" s="259"/>
      <c r="Q360" s="259"/>
      <c r="R360" s="272">
        <f t="shared" si="31"/>
        <v>35.08</v>
      </c>
      <c r="S360" s="258">
        <f t="shared" si="36"/>
        <v>-1099.7052542372883</v>
      </c>
      <c r="T360" s="253">
        <f t="shared" si="32"/>
        <v>1</v>
      </c>
      <c r="U360" s="253"/>
      <c r="V360" s="254">
        <f t="shared" si="33"/>
        <v>35.08</v>
      </c>
      <c r="W360" s="254">
        <f t="shared" si="34"/>
        <v>35.08</v>
      </c>
      <c r="X360" s="254">
        <f t="shared" si="35"/>
        <v>35.08</v>
      </c>
    </row>
    <row r="361" spans="1:24" ht="12.75">
      <c r="A361" s="256">
        <v>357</v>
      </c>
      <c r="B361" s="62">
        <v>352</v>
      </c>
      <c r="C361" s="195" t="s">
        <v>396</v>
      </c>
      <c r="D361" s="195" t="s">
        <v>35</v>
      </c>
      <c r="E361" s="259"/>
      <c r="F361" s="262"/>
      <c r="G361" s="259"/>
      <c r="H361" s="259"/>
      <c r="I361" s="259"/>
      <c r="J361" s="259"/>
      <c r="K361" s="259"/>
      <c r="L361" s="259"/>
      <c r="M361" s="259"/>
      <c r="N361" s="261"/>
      <c r="O361" s="259"/>
      <c r="P361" s="259"/>
      <c r="Q361" s="259">
        <v>33.9</v>
      </c>
      <c r="R361" s="272">
        <f t="shared" si="31"/>
        <v>33.9</v>
      </c>
      <c r="S361" s="258">
        <f t="shared" si="36"/>
        <v>-1100.885254237288</v>
      </c>
      <c r="T361" s="253">
        <f t="shared" si="32"/>
        <v>1</v>
      </c>
      <c r="U361" s="253"/>
      <c r="V361" s="254">
        <f t="shared" si="33"/>
        <v>33.9</v>
      </c>
      <c r="W361" s="254">
        <f t="shared" si="34"/>
        <v>33.9</v>
      </c>
      <c r="X361" s="254">
        <f t="shared" si="35"/>
        <v>33.9</v>
      </c>
    </row>
    <row r="362" spans="1:24" ht="12.75">
      <c r="A362" s="256">
        <v>358</v>
      </c>
      <c r="B362" s="62"/>
      <c r="C362" s="196" t="s">
        <v>478</v>
      </c>
      <c r="D362" s="196" t="s">
        <v>630</v>
      </c>
      <c r="E362" s="259"/>
      <c r="F362" s="262"/>
      <c r="G362" s="259"/>
      <c r="H362" s="259"/>
      <c r="I362" s="259"/>
      <c r="J362" s="259"/>
      <c r="K362" s="259"/>
      <c r="L362" s="259"/>
      <c r="M362" s="259"/>
      <c r="N362" s="261"/>
      <c r="O362" s="259"/>
      <c r="P362" s="259">
        <v>23.22</v>
      </c>
      <c r="Q362" s="259"/>
      <c r="R362" s="272">
        <f t="shared" si="31"/>
        <v>23.22</v>
      </c>
      <c r="S362" s="258">
        <f t="shared" si="36"/>
        <v>-1111.5652542372882</v>
      </c>
      <c r="T362" s="253">
        <f t="shared" si="32"/>
        <v>1</v>
      </c>
      <c r="U362" s="253"/>
      <c r="V362" s="254">
        <f t="shared" si="33"/>
        <v>23.22</v>
      </c>
      <c r="W362" s="254">
        <f t="shared" si="34"/>
        <v>23.22</v>
      </c>
      <c r="X362" s="254">
        <f t="shared" si="35"/>
        <v>23.22</v>
      </c>
    </row>
    <row r="363" ht="12.75">
      <c r="S363" s="268"/>
    </row>
    <row r="364" ht="12.75">
      <c r="S364" s="268"/>
    </row>
    <row r="365" ht="12.75">
      <c r="S365" s="268"/>
    </row>
    <row r="366" ht="12.75">
      <c r="S366" s="268"/>
    </row>
    <row r="367" ht="12.75">
      <c r="S367" s="268"/>
    </row>
    <row r="368" ht="12.75">
      <c r="S368" s="268"/>
    </row>
    <row r="369" ht="12.75">
      <c r="S369" s="268"/>
    </row>
    <row r="370" ht="12.75">
      <c r="S370" s="268"/>
    </row>
    <row r="371" ht="12.75">
      <c r="S371" s="268"/>
    </row>
    <row r="372" ht="12.75">
      <c r="S372" s="268"/>
    </row>
    <row r="373" ht="12.75">
      <c r="S373" s="268"/>
    </row>
    <row r="374" ht="12.75">
      <c r="S374" s="268"/>
    </row>
    <row r="375" ht="12.75">
      <c r="S375" s="268"/>
    </row>
    <row r="376" ht="12.75">
      <c r="S376" s="268"/>
    </row>
    <row r="377" ht="12.75">
      <c r="S377" s="268"/>
    </row>
    <row r="378" ht="12.75">
      <c r="S378" s="268"/>
    </row>
    <row r="379" ht="12.75">
      <c r="S379" s="268"/>
    </row>
    <row r="380" ht="12.75">
      <c r="S380" s="268"/>
    </row>
    <row r="381" ht="12.75">
      <c r="S381" s="268"/>
    </row>
    <row r="382" ht="12.75">
      <c r="S382" s="268"/>
    </row>
    <row r="383" ht="12.75">
      <c r="S383" s="268"/>
    </row>
    <row r="384" ht="12.75">
      <c r="S384" s="268"/>
    </row>
    <row r="385" ht="12.75">
      <c r="S385" s="268"/>
    </row>
    <row r="386" ht="12.75">
      <c r="S386" s="268"/>
    </row>
    <row r="387" ht="12.75">
      <c r="S387" s="268"/>
    </row>
    <row r="388" ht="12.75">
      <c r="S388" s="268"/>
    </row>
    <row r="389" ht="12.75">
      <c r="S389" s="268"/>
    </row>
    <row r="390" ht="12.75">
      <c r="S390" s="268"/>
    </row>
    <row r="391" ht="12.75">
      <c r="S391" s="268"/>
    </row>
    <row r="392" ht="12.75">
      <c r="S392" s="268"/>
    </row>
    <row r="393" ht="12.75">
      <c r="S393" s="268"/>
    </row>
    <row r="394" ht="12.75">
      <c r="S394" s="268"/>
    </row>
    <row r="395" ht="12.75">
      <c r="S395" s="268"/>
    </row>
    <row r="396" ht="12.75">
      <c r="S396" s="268"/>
    </row>
    <row r="397" ht="12.75">
      <c r="S397" s="268"/>
    </row>
    <row r="398" ht="12.75">
      <c r="S398" s="268"/>
    </row>
    <row r="399" ht="12.75">
      <c r="S399" s="268"/>
    </row>
    <row r="400" ht="12.75">
      <c r="S400" s="268"/>
    </row>
    <row r="401" ht="12.75">
      <c r="S401" s="268"/>
    </row>
    <row r="402" ht="12.75">
      <c r="S402" s="268"/>
    </row>
    <row r="403" ht="12.75">
      <c r="S403" s="268"/>
    </row>
    <row r="404" ht="12.75">
      <c r="S404" s="268"/>
    </row>
    <row r="405" ht="12.75">
      <c r="S405" s="268"/>
    </row>
    <row r="406" ht="12.75">
      <c r="S406" s="268"/>
    </row>
    <row r="407" ht="12.75">
      <c r="S407" s="268"/>
    </row>
    <row r="408" ht="12.75">
      <c r="S408" s="268"/>
    </row>
    <row r="409" ht="12.75">
      <c r="S409" s="268"/>
    </row>
    <row r="410" ht="12.75">
      <c r="S410" s="268"/>
    </row>
    <row r="411" ht="12.75">
      <c r="S411" s="268"/>
    </row>
    <row r="412" ht="12.75">
      <c r="S412" s="268"/>
    </row>
    <row r="413" ht="12.75">
      <c r="S413" s="268"/>
    </row>
    <row r="414" ht="12.75">
      <c r="S414" s="268"/>
    </row>
    <row r="415" ht="12.75">
      <c r="S415" s="268"/>
    </row>
    <row r="416" ht="12.75">
      <c r="S416" s="268"/>
    </row>
    <row r="417" ht="12.75">
      <c r="S417" s="268"/>
    </row>
    <row r="418" ht="12.75">
      <c r="S418" s="268"/>
    </row>
    <row r="419" ht="12.75">
      <c r="S419" s="268"/>
    </row>
    <row r="420" ht="12.75">
      <c r="S420" s="268"/>
    </row>
    <row r="421" ht="12.75">
      <c r="S421" s="268"/>
    </row>
    <row r="422" ht="12.75">
      <c r="S422" s="268"/>
    </row>
    <row r="423" ht="12.75">
      <c r="S423" s="268"/>
    </row>
    <row r="424" ht="12.75">
      <c r="S424" s="268"/>
    </row>
    <row r="425" ht="12.75">
      <c r="S425" s="268"/>
    </row>
    <row r="426" ht="12.75">
      <c r="S426" s="268"/>
    </row>
    <row r="427" ht="12.75">
      <c r="S427" s="268"/>
    </row>
    <row r="428" ht="12.75">
      <c r="S428" s="268"/>
    </row>
    <row r="429" ht="12.75">
      <c r="S429" s="268"/>
    </row>
    <row r="430" ht="12.75">
      <c r="S430" s="268"/>
    </row>
    <row r="431" ht="12.75">
      <c r="S431" s="268"/>
    </row>
    <row r="432" ht="12.75">
      <c r="S432" s="268"/>
    </row>
    <row r="433" ht="12.75">
      <c r="S433" s="268"/>
    </row>
    <row r="434" ht="12.75">
      <c r="S434" s="268"/>
    </row>
    <row r="435" ht="12.75">
      <c r="S435" s="268"/>
    </row>
    <row r="436" ht="12.75">
      <c r="S436" s="268"/>
    </row>
    <row r="437" ht="12.75">
      <c r="S437" s="268"/>
    </row>
    <row r="438" ht="12.75">
      <c r="S438" s="268"/>
    </row>
    <row r="439" ht="12.75">
      <c r="S439" s="268"/>
    </row>
    <row r="440" ht="12.75">
      <c r="S440" s="268"/>
    </row>
    <row r="441" ht="12.75">
      <c r="S441" s="268"/>
    </row>
    <row r="442" ht="12.75">
      <c r="S442" s="268"/>
    </row>
    <row r="443" ht="12.75">
      <c r="S443" s="268"/>
    </row>
    <row r="444" ht="12.75">
      <c r="S444" s="268"/>
    </row>
    <row r="445" ht="12.75">
      <c r="S445" s="268"/>
    </row>
    <row r="446" ht="12.75">
      <c r="S446" s="268"/>
    </row>
    <row r="447" ht="12.75">
      <c r="S447" s="268"/>
    </row>
    <row r="448" ht="12.75">
      <c r="S448" s="268"/>
    </row>
    <row r="449" ht="12.75">
      <c r="S449" s="268"/>
    </row>
    <row r="450" ht="12.75">
      <c r="S450" s="268"/>
    </row>
    <row r="451" ht="12.75">
      <c r="S451" s="268"/>
    </row>
    <row r="452" ht="12.75">
      <c r="S452" s="268"/>
    </row>
    <row r="453" ht="12.75">
      <c r="S453" s="268"/>
    </row>
    <row r="454" ht="12.75">
      <c r="S454" s="268"/>
    </row>
    <row r="455" ht="12.75">
      <c r="S455" s="268"/>
    </row>
    <row r="456" ht="12.75">
      <c r="S456" s="268"/>
    </row>
    <row r="457" ht="12.75">
      <c r="S457" s="268"/>
    </row>
    <row r="458" ht="12.75">
      <c r="S458" s="268"/>
    </row>
    <row r="459" ht="12.75">
      <c r="S459" s="268"/>
    </row>
    <row r="460" ht="12.75">
      <c r="S460" s="268"/>
    </row>
    <row r="461" ht="12.75">
      <c r="S461" s="268"/>
    </row>
    <row r="462" ht="12.75">
      <c r="S462" s="268"/>
    </row>
    <row r="463" ht="12.75">
      <c r="S463" s="268"/>
    </row>
    <row r="464" ht="12.75">
      <c r="S464" s="268"/>
    </row>
    <row r="465" ht="12.75">
      <c r="S465" s="268"/>
    </row>
  </sheetData>
  <mergeCells count="9">
    <mergeCell ref="T2:T4"/>
    <mergeCell ref="U2:U4"/>
    <mergeCell ref="A3:D4"/>
    <mergeCell ref="R2:R4"/>
    <mergeCell ref="A1:X1"/>
    <mergeCell ref="V3:V4"/>
    <mergeCell ref="W3:W4"/>
    <mergeCell ref="X3:X4"/>
    <mergeCell ref="S2:S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landscape" paperSize="9" r:id="rId1"/>
  <headerFooter alignWithMargins="0">
    <oddFooter>&amp;L&amp;"Arial CE,Tučné"&amp;7http://zrliga.zrnet.cz&amp;C&amp;"Arial CE,Tučné"&amp;8 4. ročník LIGY MISTRŮ&amp;R&amp;8&amp;D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:L1"/>
    </sheetView>
  </sheetViews>
  <sheetFormatPr defaultColWidth="9.00390625" defaultRowHeight="12.75"/>
  <cols>
    <col min="1" max="1" width="3.625" style="0" bestFit="1" customWidth="1"/>
    <col min="2" max="2" width="11.25390625" style="0" bestFit="1" customWidth="1"/>
    <col min="3" max="3" width="11.625" style="0" bestFit="1" customWidth="1"/>
    <col min="4" max="4" width="4.375" style="0" bestFit="1" customWidth="1"/>
    <col min="5" max="5" width="6.125" style="0" bestFit="1" customWidth="1"/>
    <col min="6" max="6" width="5.625" style="0" bestFit="1" customWidth="1"/>
    <col min="7" max="7" width="5.25390625" style="0" bestFit="1" customWidth="1"/>
    <col min="8" max="8" width="5.125" style="0" bestFit="1" customWidth="1"/>
    <col min="9" max="9" width="6.125" style="0" bestFit="1" customWidth="1"/>
    <col min="10" max="10" width="8.125" style="0" customWidth="1"/>
    <col min="11" max="11" width="3.875" style="0" bestFit="1" customWidth="1"/>
    <col min="12" max="12" width="7.625" style="0" customWidth="1"/>
  </cols>
  <sheetData>
    <row r="1" spans="1:12" ht="27">
      <c r="A1" s="290" t="s">
        <v>497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ht="12.75">
      <c r="A2" s="293"/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</row>
    <row r="3" spans="1:12" ht="12.75">
      <c r="A3" s="289"/>
      <c r="B3" s="289"/>
      <c r="C3" s="289"/>
      <c r="D3" s="289"/>
      <c r="E3" s="3" t="s">
        <v>33</v>
      </c>
      <c r="F3" s="68"/>
      <c r="G3" s="68"/>
      <c r="H3" s="68"/>
      <c r="I3" s="68"/>
      <c r="J3" s="68"/>
      <c r="K3" s="68"/>
      <c r="L3" s="68"/>
    </row>
    <row r="4" spans="1:12" ht="12.75">
      <c r="A4" s="287" t="s">
        <v>0</v>
      </c>
      <c r="B4" s="287"/>
      <c r="C4" s="23" t="s">
        <v>107</v>
      </c>
      <c r="D4" s="296"/>
      <c r="E4" s="3">
        <v>10</v>
      </c>
      <c r="F4" s="68"/>
      <c r="G4" s="68"/>
      <c r="H4" s="68"/>
      <c r="I4" s="68"/>
      <c r="J4" s="68"/>
      <c r="K4" s="68"/>
      <c r="L4" s="68"/>
    </row>
    <row r="5" spans="1:12" ht="12.75">
      <c r="A5" s="287" t="s">
        <v>1</v>
      </c>
      <c r="B5" s="287"/>
      <c r="C5" s="2">
        <v>38137</v>
      </c>
      <c r="D5" s="296"/>
      <c r="E5" s="68"/>
      <c r="F5" s="68"/>
      <c r="G5" s="68"/>
      <c r="H5" s="68"/>
      <c r="I5" s="68"/>
      <c r="J5" s="68"/>
      <c r="K5" s="68"/>
      <c r="L5" s="68"/>
    </row>
    <row r="6" spans="1:12" ht="12.75">
      <c r="A6" s="287" t="s">
        <v>2</v>
      </c>
      <c r="B6" s="287"/>
      <c r="C6" s="297" t="s">
        <v>313</v>
      </c>
      <c r="D6" s="297"/>
      <c r="E6" s="297"/>
      <c r="F6" s="68"/>
      <c r="G6" s="68"/>
      <c r="H6" s="68"/>
      <c r="I6" s="68"/>
      <c r="J6" s="68"/>
      <c r="K6" s="68"/>
      <c r="L6" s="68"/>
    </row>
    <row r="7" spans="1:12" ht="12.75">
      <c r="A7" s="287" t="s">
        <v>3</v>
      </c>
      <c r="B7" s="287"/>
      <c r="C7" s="8">
        <f>COUNTA(B10:B159)</f>
        <v>99</v>
      </c>
      <c r="D7" s="30"/>
      <c r="E7" s="68"/>
      <c r="F7" s="68"/>
      <c r="G7" s="68"/>
      <c r="H7" s="68"/>
      <c r="I7" s="68"/>
      <c r="J7" s="68"/>
      <c r="K7" s="68"/>
      <c r="L7" s="68"/>
    </row>
    <row r="8" spans="1:12" ht="12.75">
      <c r="A8" s="67"/>
      <c r="B8" s="67"/>
      <c r="C8" s="8"/>
      <c r="D8" s="30"/>
      <c r="E8" s="68"/>
      <c r="F8" s="68"/>
      <c r="G8" s="3">
        <v>33.03</v>
      </c>
      <c r="H8" s="3">
        <v>5.73</v>
      </c>
      <c r="I8" s="76">
        <v>0.00028472222222222223</v>
      </c>
      <c r="J8" s="68"/>
      <c r="K8" s="68"/>
      <c r="L8" s="68"/>
    </row>
    <row r="9" spans="1:12" ht="18" customHeight="1" thickBot="1">
      <c r="A9" s="69" t="s">
        <v>4</v>
      </c>
      <c r="B9" s="69" t="s">
        <v>6</v>
      </c>
      <c r="C9" s="69" t="s">
        <v>5</v>
      </c>
      <c r="D9" s="69" t="s">
        <v>314</v>
      </c>
      <c r="E9" s="69" t="s">
        <v>202</v>
      </c>
      <c r="F9" s="73" t="s">
        <v>315</v>
      </c>
      <c r="G9" s="72" t="s">
        <v>314</v>
      </c>
      <c r="H9" s="69" t="s">
        <v>202</v>
      </c>
      <c r="I9" s="69" t="s">
        <v>482</v>
      </c>
      <c r="J9" s="127" t="s">
        <v>65</v>
      </c>
      <c r="K9" s="70" t="s">
        <v>201</v>
      </c>
      <c r="L9" s="71" t="s">
        <v>203</v>
      </c>
    </row>
    <row r="10" spans="1:12" ht="12.75">
      <c r="A10" s="5">
        <v>1</v>
      </c>
      <c r="B10" s="80" t="s">
        <v>334</v>
      </c>
      <c r="C10" s="80" t="s">
        <v>30</v>
      </c>
      <c r="D10" s="22">
        <v>25.33</v>
      </c>
      <c r="E10" s="22">
        <v>5.73</v>
      </c>
      <c r="F10" s="74">
        <v>0.00028472222222222223</v>
      </c>
      <c r="G10" s="49">
        <f aca="true" t="shared" si="0" ref="G10:G41">(D10/G$8)*100</f>
        <v>76.68785952164698</v>
      </c>
      <c r="H10" s="35">
        <f aca="true" t="shared" si="1" ref="H10:H41">(E10/H$8)*100</f>
        <v>100</v>
      </c>
      <c r="I10" s="109">
        <f aca="true" t="shared" si="2" ref="I10:I41">(I$8/F10)*100</f>
        <v>100</v>
      </c>
      <c r="J10" s="128">
        <f aca="true" t="shared" si="3" ref="J10:J41">SUM(G10:I10)</f>
        <v>276.687859521647</v>
      </c>
      <c r="K10" s="49">
        <f aca="true" t="shared" si="4" ref="K10:K41">(J10/J$10)*100</f>
        <v>100</v>
      </c>
      <c r="L10" s="21">
        <f aca="true" t="shared" si="5" ref="L10:L41">K10+E$4</f>
        <v>110</v>
      </c>
    </row>
    <row r="11" spans="1:12" ht="12.75">
      <c r="A11" s="5">
        <v>2</v>
      </c>
      <c r="B11" s="80" t="s">
        <v>179</v>
      </c>
      <c r="C11" s="80" t="s">
        <v>17</v>
      </c>
      <c r="D11" s="22">
        <v>33.03</v>
      </c>
      <c r="E11" s="22">
        <v>4.73</v>
      </c>
      <c r="F11" s="74">
        <v>0.0003414351851851851</v>
      </c>
      <c r="G11" s="49">
        <f t="shared" si="0"/>
        <v>100</v>
      </c>
      <c r="H11" s="35">
        <f t="shared" si="1"/>
        <v>82.54799301919721</v>
      </c>
      <c r="I11" s="109">
        <f t="shared" si="2"/>
        <v>83.38983050847459</v>
      </c>
      <c r="J11" s="129">
        <f t="shared" si="3"/>
        <v>265.9378235276718</v>
      </c>
      <c r="K11" s="49">
        <f t="shared" si="4"/>
        <v>96.11474243482874</v>
      </c>
      <c r="L11" s="21">
        <f t="shared" si="5"/>
        <v>106.11474243482874</v>
      </c>
    </row>
    <row r="12" spans="1:12" ht="12.75">
      <c r="A12" s="5">
        <v>3</v>
      </c>
      <c r="B12" s="80" t="s">
        <v>309</v>
      </c>
      <c r="C12" s="80" t="s">
        <v>17</v>
      </c>
      <c r="D12" s="22">
        <v>19.96</v>
      </c>
      <c r="E12" s="22">
        <v>5.38</v>
      </c>
      <c r="F12" s="74">
        <v>0.00030092592592592595</v>
      </c>
      <c r="G12" s="49">
        <f t="shared" si="0"/>
        <v>60.42991220102937</v>
      </c>
      <c r="H12" s="35">
        <f t="shared" si="1"/>
        <v>93.89179755671901</v>
      </c>
      <c r="I12" s="109">
        <f t="shared" si="2"/>
        <v>94.61538461538461</v>
      </c>
      <c r="J12" s="129">
        <f t="shared" si="3"/>
        <v>248.937094373133</v>
      </c>
      <c r="K12" s="49">
        <f t="shared" si="4"/>
        <v>89.97037123475855</v>
      </c>
      <c r="L12" s="21">
        <f t="shared" si="5"/>
        <v>99.97037123475855</v>
      </c>
    </row>
    <row r="13" spans="1:12" ht="12.75">
      <c r="A13" s="5">
        <v>4</v>
      </c>
      <c r="B13" s="80" t="s">
        <v>294</v>
      </c>
      <c r="C13" s="80" t="s">
        <v>97</v>
      </c>
      <c r="D13" s="22">
        <v>22.07</v>
      </c>
      <c r="E13" s="22">
        <v>4.99</v>
      </c>
      <c r="F13" s="74">
        <v>0.0002997685185185185</v>
      </c>
      <c r="G13" s="49">
        <f t="shared" si="0"/>
        <v>66.81804420224039</v>
      </c>
      <c r="H13" s="35">
        <f t="shared" si="1"/>
        <v>87.08551483420594</v>
      </c>
      <c r="I13" s="109">
        <f t="shared" si="2"/>
        <v>94.98069498069499</v>
      </c>
      <c r="J13" s="129">
        <f t="shared" si="3"/>
        <v>248.8842540171413</v>
      </c>
      <c r="K13" s="49">
        <f t="shared" si="4"/>
        <v>89.95127377378462</v>
      </c>
      <c r="L13" s="21">
        <f t="shared" si="5"/>
        <v>99.95127377378462</v>
      </c>
    </row>
    <row r="14" spans="1:12" ht="12.75">
      <c r="A14" s="5">
        <v>5</v>
      </c>
      <c r="B14" s="80" t="s">
        <v>402</v>
      </c>
      <c r="C14" s="80" t="s">
        <v>403</v>
      </c>
      <c r="D14" s="22">
        <v>23.52</v>
      </c>
      <c r="E14" s="22">
        <v>4.7</v>
      </c>
      <c r="F14" s="74">
        <v>0.0003032407407407407</v>
      </c>
      <c r="G14" s="49">
        <f t="shared" si="0"/>
        <v>71.20799273387829</v>
      </c>
      <c r="H14" s="35">
        <f t="shared" si="1"/>
        <v>82.02443280977312</v>
      </c>
      <c r="I14" s="109">
        <f t="shared" si="2"/>
        <v>93.89312977099239</v>
      </c>
      <c r="J14" s="129">
        <f t="shared" si="3"/>
        <v>247.1255553146438</v>
      </c>
      <c r="K14" s="49">
        <f t="shared" si="4"/>
        <v>89.31564823331529</v>
      </c>
      <c r="L14" s="21">
        <f t="shared" si="5"/>
        <v>99.31564823331529</v>
      </c>
    </row>
    <row r="15" spans="1:12" ht="12.75">
      <c r="A15" s="5">
        <v>6</v>
      </c>
      <c r="B15" s="80" t="s">
        <v>309</v>
      </c>
      <c r="C15" s="80" t="s">
        <v>10</v>
      </c>
      <c r="D15" s="22">
        <v>19.79</v>
      </c>
      <c r="E15" s="22">
        <v>5.21</v>
      </c>
      <c r="F15" s="74">
        <v>0.0002974537037037037</v>
      </c>
      <c r="G15" s="49">
        <f t="shared" si="0"/>
        <v>59.91522858007872</v>
      </c>
      <c r="H15" s="35">
        <f t="shared" si="1"/>
        <v>90.92495636998254</v>
      </c>
      <c r="I15" s="109">
        <f t="shared" si="2"/>
        <v>95.71984435797665</v>
      </c>
      <c r="J15" s="129">
        <f t="shared" si="3"/>
        <v>246.5600293080379</v>
      </c>
      <c r="K15" s="49">
        <f t="shared" si="4"/>
        <v>89.1112568994911</v>
      </c>
      <c r="L15" s="21">
        <f t="shared" si="5"/>
        <v>99.1112568994911</v>
      </c>
    </row>
    <row r="16" spans="1:12" ht="12.75">
      <c r="A16" s="5">
        <v>7</v>
      </c>
      <c r="B16" s="80" t="s">
        <v>105</v>
      </c>
      <c r="C16" s="80" t="s">
        <v>361</v>
      </c>
      <c r="D16" s="22">
        <v>20.73</v>
      </c>
      <c r="E16" s="22">
        <v>5.05</v>
      </c>
      <c r="F16" s="74">
        <v>0.00030092592592592595</v>
      </c>
      <c r="G16" s="49">
        <f t="shared" si="0"/>
        <v>62.76112624886466</v>
      </c>
      <c r="H16" s="35">
        <f t="shared" si="1"/>
        <v>88.13263525305409</v>
      </c>
      <c r="I16" s="109">
        <f t="shared" si="2"/>
        <v>94.61538461538461</v>
      </c>
      <c r="J16" s="129">
        <f t="shared" si="3"/>
        <v>245.50914611730337</v>
      </c>
      <c r="K16" s="49">
        <f t="shared" si="4"/>
        <v>88.7314486952022</v>
      </c>
      <c r="L16" s="21">
        <f t="shared" si="5"/>
        <v>98.7314486952022</v>
      </c>
    </row>
    <row r="17" spans="1:12" ht="12.75">
      <c r="A17" s="5">
        <v>8</v>
      </c>
      <c r="B17" s="80" t="s">
        <v>180</v>
      </c>
      <c r="C17" s="80" t="s">
        <v>93</v>
      </c>
      <c r="D17" s="22">
        <v>21.6</v>
      </c>
      <c r="E17" s="22">
        <v>5.09</v>
      </c>
      <c r="F17" s="74">
        <v>0.000318287037037037</v>
      </c>
      <c r="G17" s="49">
        <f t="shared" si="0"/>
        <v>65.39509536784742</v>
      </c>
      <c r="H17" s="35">
        <f t="shared" si="1"/>
        <v>88.8307155322862</v>
      </c>
      <c r="I17" s="109">
        <f t="shared" si="2"/>
        <v>89.45454545454547</v>
      </c>
      <c r="J17" s="129">
        <f t="shared" si="3"/>
        <v>243.6803563546791</v>
      </c>
      <c r="K17" s="49">
        <f t="shared" si="4"/>
        <v>88.07049097707682</v>
      </c>
      <c r="L17" s="21">
        <f t="shared" si="5"/>
        <v>98.07049097707682</v>
      </c>
    </row>
    <row r="18" spans="1:12" ht="12.75">
      <c r="A18" s="5">
        <v>9</v>
      </c>
      <c r="B18" s="80" t="s">
        <v>322</v>
      </c>
      <c r="C18" s="80" t="s">
        <v>17</v>
      </c>
      <c r="D18" s="22">
        <v>20.24</v>
      </c>
      <c r="E18" s="22">
        <v>4.84</v>
      </c>
      <c r="F18" s="74">
        <v>0.00030555555555555555</v>
      </c>
      <c r="G18" s="49">
        <f t="shared" si="0"/>
        <v>61.277626400242205</v>
      </c>
      <c r="H18" s="35">
        <f t="shared" si="1"/>
        <v>84.4677137870855</v>
      </c>
      <c r="I18" s="109">
        <f t="shared" si="2"/>
        <v>93.18181818181819</v>
      </c>
      <c r="J18" s="129">
        <f t="shared" si="3"/>
        <v>238.9271583691459</v>
      </c>
      <c r="K18" s="49">
        <f t="shared" si="4"/>
        <v>86.35259920049117</v>
      </c>
      <c r="L18" s="21">
        <f t="shared" si="5"/>
        <v>96.35259920049117</v>
      </c>
    </row>
    <row r="19" spans="1:12" ht="12.75">
      <c r="A19" s="5">
        <v>10</v>
      </c>
      <c r="B19" s="80" t="s">
        <v>155</v>
      </c>
      <c r="C19" s="80" t="s">
        <v>19</v>
      </c>
      <c r="D19" s="22">
        <v>23.74</v>
      </c>
      <c r="E19" s="22">
        <v>4.6</v>
      </c>
      <c r="F19" s="74">
        <v>0.00032986111111111107</v>
      </c>
      <c r="G19" s="49">
        <f t="shared" si="0"/>
        <v>71.87405389040265</v>
      </c>
      <c r="H19" s="35">
        <f t="shared" si="1"/>
        <v>80.27923211169283</v>
      </c>
      <c r="I19" s="109">
        <f t="shared" si="2"/>
        <v>86.31578947368422</v>
      </c>
      <c r="J19" s="129">
        <f t="shared" si="3"/>
        <v>238.4690754757797</v>
      </c>
      <c r="K19" s="49">
        <f t="shared" si="4"/>
        <v>86.18703975232523</v>
      </c>
      <c r="L19" s="21">
        <f t="shared" si="5"/>
        <v>96.18703975232523</v>
      </c>
    </row>
    <row r="20" spans="1:12" ht="12.75">
      <c r="A20" s="5">
        <v>11</v>
      </c>
      <c r="B20" s="80" t="s">
        <v>268</v>
      </c>
      <c r="C20" s="80" t="s">
        <v>17</v>
      </c>
      <c r="D20" s="22">
        <v>21.51</v>
      </c>
      <c r="E20" s="22">
        <v>4.63</v>
      </c>
      <c r="F20" s="74">
        <v>0.0003125</v>
      </c>
      <c r="G20" s="49">
        <f t="shared" si="0"/>
        <v>65.12261580381472</v>
      </c>
      <c r="H20" s="35">
        <f t="shared" si="1"/>
        <v>80.80279232111693</v>
      </c>
      <c r="I20" s="109">
        <f t="shared" si="2"/>
        <v>91.11111111111111</v>
      </c>
      <c r="J20" s="129">
        <f t="shared" si="3"/>
        <v>237.03651923604278</v>
      </c>
      <c r="K20" s="49">
        <f t="shared" si="4"/>
        <v>85.66928800050873</v>
      </c>
      <c r="L20" s="21">
        <f t="shared" si="5"/>
        <v>95.66928800050873</v>
      </c>
    </row>
    <row r="21" spans="1:12" ht="13.5" thickBot="1">
      <c r="A21" s="33">
        <v>12</v>
      </c>
      <c r="B21" s="141" t="s">
        <v>164</v>
      </c>
      <c r="C21" s="141" t="s">
        <v>22</v>
      </c>
      <c r="D21" s="123">
        <v>21.75</v>
      </c>
      <c r="E21" s="123">
        <v>4.8</v>
      </c>
      <c r="F21" s="124">
        <v>0.00032638888888888887</v>
      </c>
      <c r="G21" s="50">
        <f t="shared" si="0"/>
        <v>65.84922797456856</v>
      </c>
      <c r="H21" s="111">
        <f t="shared" si="1"/>
        <v>83.76963350785338</v>
      </c>
      <c r="I21" s="125">
        <f t="shared" si="2"/>
        <v>87.2340425531915</v>
      </c>
      <c r="J21" s="130">
        <f t="shared" si="3"/>
        <v>236.85290403561345</v>
      </c>
      <c r="K21" s="49">
        <f t="shared" si="4"/>
        <v>85.60292614395789</v>
      </c>
      <c r="L21" s="21">
        <f t="shared" si="5"/>
        <v>95.60292614395789</v>
      </c>
    </row>
    <row r="22" spans="1:12" ht="12.75">
      <c r="A22" s="31">
        <v>13</v>
      </c>
      <c r="B22" s="214" t="s">
        <v>29</v>
      </c>
      <c r="C22" s="214" t="s">
        <v>17</v>
      </c>
      <c r="D22" s="121">
        <v>24.32</v>
      </c>
      <c r="E22" s="121">
        <v>4.43</v>
      </c>
      <c r="F22" s="122">
        <v>0.0003414351851851851</v>
      </c>
      <c r="G22" s="51">
        <f t="shared" si="0"/>
        <v>73.63003330305783</v>
      </c>
      <c r="H22" s="110">
        <f t="shared" si="1"/>
        <v>77.31239092495636</v>
      </c>
      <c r="I22" s="126">
        <f t="shared" si="2"/>
        <v>83.38983050847459</v>
      </c>
      <c r="J22" s="131">
        <f t="shared" si="3"/>
        <v>234.33225473648878</v>
      </c>
      <c r="K22" s="49">
        <f t="shared" si="4"/>
        <v>84.69191786788734</v>
      </c>
      <c r="L22" s="21">
        <f t="shared" si="5"/>
        <v>94.69191786788734</v>
      </c>
    </row>
    <row r="23" spans="1:12" ht="12.75">
      <c r="A23" s="5">
        <v>14</v>
      </c>
      <c r="B23" s="6" t="s">
        <v>45</v>
      </c>
      <c r="C23" s="6" t="s">
        <v>12</v>
      </c>
      <c r="D23" s="22">
        <v>21.42</v>
      </c>
      <c r="E23" s="22">
        <v>4.72</v>
      </c>
      <c r="F23" s="74">
        <v>0.00032986111111111107</v>
      </c>
      <c r="G23" s="49">
        <f t="shared" si="0"/>
        <v>64.85013623978202</v>
      </c>
      <c r="H23" s="35">
        <f t="shared" si="1"/>
        <v>82.37347294938917</v>
      </c>
      <c r="I23" s="109">
        <f t="shared" si="2"/>
        <v>86.31578947368422</v>
      </c>
      <c r="J23" s="129">
        <f t="shared" si="3"/>
        <v>233.5393986628554</v>
      </c>
      <c r="K23" s="49">
        <f t="shared" si="4"/>
        <v>84.40536533356071</v>
      </c>
      <c r="L23" s="21">
        <f t="shared" si="5"/>
        <v>94.40536533356071</v>
      </c>
    </row>
    <row r="24" spans="1:15" ht="12.75">
      <c r="A24" s="5">
        <v>15</v>
      </c>
      <c r="B24" s="17" t="s">
        <v>28</v>
      </c>
      <c r="C24" s="17" t="s">
        <v>93</v>
      </c>
      <c r="D24" s="22">
        <v>26.77</v>
      </c>
      <c r="E24" s="22">
        <v>4.11</v>
      </c>
      <c r="F24" s="74">
        <v>0.00035300925925925924</v>
      </c>
      <c r="G24" s="49">
        <f t="shared" si="0"/>
        <v>81.04753254617015</v>
      </c>
      <c r="H24" s="35">
        <f t="shared" si="1"/>
        <v>71.72774869109948</v>
      </c>
      <c r="I24" s="109">
        <f t="shared" si="2"/>
        <v>80.65573770491804</v>
      </c>
      <c r="J24" s="129">
        <f t="shared" si="3"/>
        <v>233.43101894218765</v>
      </c>
      <c r="K24" s="49">
        <f t="shared" si="4"/>
        <v>84.366194941027</v>
      </c>
      <c r="L24" s="21">
        <f t="shared" si="5"/>
        <v>94.366194941027</v>
      </c>
      <c r="N24" s="75"/>
      <c r="O24" s="75"/>
    </row>
    <row r="25" spans="1:12" ht="12.75">
      <c r="A25" s="5">
        <v>16</v>
      </c>
      <c r="B25" s="77" t="s">
        <v>212</v>
      </c>
      <c r="C25" s="77" t="s">
        <v>30</v>
      </c>
      <c r="D25" s="22">
        <v>21.05</v>
      </c>
      <c r="E25" s="22">
        <v>4.7</v>
      </c>
      <c r="F25" s="74">
        <v>0.00032638888888888887</v>
      </c>
      <c r="G25" s="49">
        <f t="shared" si="0"/>
        <v>63.729942476536486</v>
      </c>
      <c r="H25" s="35">
        <f t="shared" si="1"/>
        <v>82.02443280977312</v>
      </c>
      <c r="I25" s="109">
        <f t="shared" si="2"/>
        <v>87.2340425531915</v>
      </c>
      <c r="J25" s="129">
        <f t="shared" si="3"/>
        <v>232.9884178395011</v>
      </c>
      <c r="K25" s="49">
        <f t="shared" si="4"/>
        <v>84.20623089220615</v>
      </c>
      <c r="L25" s="21">
        <f t="shared" si="5"/>
        <v>94.20623089220615</v>
      </c>
    </row>
    <row r="26" spans="1:12" ht="12.75">
      <c r="A26" s="5">
        <v>17</v>
      </c>
      <c r="B26" s="6" t="s">
        <v>164</v>
      </c>
      <c r="C26" s="17" t="s">
        <v>83</v>
      </c>
      <c r="D26" s="22">
        <v>23.26</v>
      </c>
      <c r="E26" s="22">
        <v>4.33</v>
      </c>
      <c r="F26" s="74">
        <v>0.0003310185185185185</v>
      </c>
      <c r="G26" s="49">
        <f t="shared" si="0"/>
        <v>70.42082954889494</v>
      </c>
      <c r="H26" s="35">
        <f t="shared" si="1"/>
        <v>75.5671902268761</v>
      </c>
      <c r="I26" s="109">
        <f t="shared" si="2"/>
        <v>86.01398601398603</v>
      </c>
      <c r="J26" s="129">
        <f t="shared" si="3"/>
        <v>232.00200578975705</v>
      </c>
      <c r="K26" s="49">
        <f t="shared" si="4"/>
        <v>83.8497237250867</v>
      </c>
      <c r="L26" s="21">
        <f t="shared" si="5"/>
        <v>93.8497237250867</v>
      </c>
    </row>
    <row r="27" spans="1:12" ht="12.75">
      <c r="A27" s="5">
        <v>18</v>
      </c>
      <c r="B27" s="77" t="s">
        <v>443</v>
      </c>
      <c r="C27" s="77" t="s">
        <v>10</v>
      </c>
      <c r="D27" s="22">
        <v>13.31</v>
      </c>
      <c r="E27" s="22">
        <v>5.33</v>
      </c>
      <c r="F27" s="74">
        <v>0.0002905092592592593</v>
      </c>
      <c r="G27" s="49">
        <f t="shared" si="0"/>
        <v>40.29669996972449</v>
      </c>
      <c r="H27" s="35">
        <f t="shared" si="1"/>
        <v>93.01919720767887</v>
      </c>
      <c r="I27" s="109">
        <f t="shared" si="2"/>
        <v>98.00796812749003</v>
      </c>
      <c r="J27" s="129">
        <f t="shared" si="3"/>
        <v>231.3238653048934</v>
      </c>
      <c r="K27" s="49">
        <f t="shared" si="4"/>
        <v>83.60463148069404</v>
      </c>
      <c r="L27" s="21">
        <f t="shared" si="5"/>
        <v>93.60463148069404</v>
      </c>
    </row>
    <row r="28" spans="1:12" ht="12.75">
      <c r="A28" s="5">
        <v>19</v>
      </c>
      <c r="B28" s="77" t="s">
        <v>326</v>
      </c>
      <c r="C28" s="77" t="s">
        <v>184</v>
      </c>
      <c r="D28" s="22">
        <v>14.47</v>
      </c>
      <c r="E28" s="22">
        <v>4.78</v>
      </c>
      <c r="F28" s="74">
        <v>0.00028703703703703703</v>
      </c>
      <c r="G28" s="49">
        <f t="shared" si="0"/>
        <v>43.808658795034816</v>
      </c>
      <c r="H28" s="35">
        <f t="shared" si="1"/>
        <v>83.42059336823735</v>
      </c>
      <c r="I28" s="109">
        <f t="shared" si="2"/>
        <v>99.19354838709677</v>
      </c>
      <c r="J28" s="129">
        <f t="shared" si="3"/>
        <v>226.42280055036895</v>
      </c>
      <c r="K28" s="49">
        <f t="shared" si="4"/>
        <v>81.8332979776637</v>
      </c>
      <c r="L28" s="21">
        <f t="shared" si="5"/>
        <v>91.8332979776637</v>
      </c>
    </row>
    <row r="29" spans="1:12" ht="12.75">
      <c r="A29" s="5">
        <v>20</v>
      </c>
      <c r="B29" s="6" t="s">
        <v>44</v>
      </c>
      <c r="C29" s="6" t="s">
        <v>284</v>
      </c>
      <c r="D29" s="22">
        <v>18.11</v>
      </c>
      <c r="E29" s="22">
        <v>4.5</v>
      </c>
      <c r="F29" s="74">
        <v>0.00030671296296296295</v>
      </c>
      <c r="G29" s="49">
        <f t="shared" si="0"/>
        <v>54.82894338480169</v>
      </c>
      <c r="H29" s="35">
        <f t="shared" si="1"/>
        <v>78.53403141361255</v>
      </c>
      <c r="I29" s="109">
        <f t="shared" si="2"/>
        <v>92.8301886792453</v>
      </c>
      <c r="J29" s="129">
        <f t="shared" si="3"/>
        <v>226.19316347765954</v>
      </c>
      <c r="K29" s="49">
        <f t="shared" si="4"/>
        <v>81.75030298355503</v>
      </c>
      <c r="L29" s="21">
        <f t="shared" si="5"/>
        <v>91.75030298355503</v>
      </c>
    </row>
    <row r="30" spans="1:12" ht="12.75">
      <c r="A30" s="5">
        <v>21</v>
      </c>
      <c r="B30" s="6" t="s">
        <v>102</v>
      </c>
      <c r="C30" s="6" t="s">
        <v>14</v>
      </c>
      <c r="D30" s="22">
        <v>18.91</v>
      </c>
      <c r="E30" s="22">
        <v>4.77</v>
      </c>
      <c r="F30" s="74">
        <v>0.0003344907407407407</v>
      </c>
      <c r="G30" s="49">
        <f t="shared" si="0"/>
        <v>57.250983953981226</v>
      </c>
      <c r="H30" s="35">
        <f t="shared" si="1"/>
        <v>83.24607329842931</v>
      </c>
      <c r="I30" s="109">
        <f t="shared" si="2"/>
        <v>85.12110726643598</v>
      </c>
      <c r="J30" s="129">
        <f t="shared" si="3"/>
        <v>225.61816451884653</v>
      </c>
      <c r="K30" s="49">
        <f t="shared" si="4"/>
        <v>81.54248795335923</v>
      </c>
      <c r="L30" s="21">
        <f t="shared" si="5"/>
        <v>91.54248795335923</v>
      </c>
    </row>
    <row r="31" spans="1:12" ht="12.75">
      <c r="A31" s="5">
        <v>22</v>
      </c>
      <c r="B31" s="17" t="s">
        <v>99</v>
      </c>
      <c r="C31" s="17" t="s">
        <v>10</v>
      </c>
      <c r="D31" s="22">
        <v>24.75</v>
      </c>
      <c r="E31" s="22">
        <v>3.98</v>
      </c>
      <c r="F31" s="74">
        <v>0.0003576388888888889</v>
      </c>
      <c r="G31" s="49">
        <f t="shared" si="0"/>
        <v>74.93188010899182</v>
      </c>
      <c r="H31" s="35">
        <f t="shared" si="1"/>
        <v>69.4589877835951</v>
      </c>
      <c r="I31" s="109">
        <f t="shared" si="2"/>
        <v>79.6116504854369</v>
      </c>
      <c r="J31" s="129">
        <f t="shared" si="3"/>
        <v>224.0025183780238</v>
      </c>
      <c r="K31" s="49">
        <f t="shared" si="4"/>
        <v>80.95856419768165</v>
      </c>
      <c r="L31" s="21">
        <f t="shared" si="5"/>
        <v>90.95856419768165</v>
      </c>
    </row>
    <row r="32" spans="1:12" ht="12.75">
      <c r="A32" s="5">
        <v>23</v>
      </c>
      <c r="B32" s="77" t="s">
        <v>149</v>
      </c>
      <c r="C32" s="77" t="s">
        <v>22</v>
      </c>
      <c r="D32" s="22">
        <v>17.08</v>
      </c>
      <c r="E32" s="22">
        <v>4.77</v>
      </c>
      <c r="F32" s="74">
        <v>0.00032175925925925926</v>
      </c>
      <c r="G32" s="49">
        <f t="shared" si="0"/>
        <v>51.71056615198304</v>
      </c>
      <c r="H32" s="35">
        <f t="shared" si="1"/>
        <v>83.24607329842931</v>
      </c>
      <c r="I32" s="109">
        <f t="shared" si="2"/>
        <v>88.48920863309353</v>
      </c>
      <c r="J32" s="129">
        <f t="shared" si="3"/>
        <v>223.4458480835059</v>
      </c>
      <c r="K32" s="49">
        <f t="shared" si="4"/>
        <v>80.75737347847904</v>
      </c>
      <c r="L32" s="21">
        <f t="shared" si="5"/>
        <v>90.75737347847904</v>
      </c>
    </row>
    <row r="33" spans="1:12" ht="12.75">
      <c r="A33" s="5">
        <v>24</v>
      </c>
      <c r="B33" s="6" t="s">
        <v>214</v>
      </c>
      <c r="C33" s="17" t="s">
        <v>42</v>
      </c>
      <c r="D33" s="22">
        <v>18.56</v>
      </c>
      <c r="E33" s="22">
        <v>4.46</v>
      </c>
      <c r="F33" s="74">
        <v>0.0003229166666666666</v>
      </c>
      <c r="G33" s="49">
        <f t="shared" si="0"/>
        <v>56.19134120496517</v>
      </c>
      <c r="H33" s="35">
        <f t="shared" si="1"/>
        <v>77.83595113438044</v>
      </c>
      <c r="I33" s="109">
        <f t="shared" si="2"/>
        <v>88.17204301075272</v>
      </c>
      <c r="J33" s="129">
        <f t="shared" si="3"/>
        <v>222.1993353500983</v>
      </c>
      <c r="K33" s="49">
        <f t="shared" si="4"/>
        <v>80.30686121691375</v>
      </c>
      <c r="L33" s="21">
        <f t="shared" si="5"/>
        <v>90.30686121691375</v>
      </c>
    </row>
    <row r="34" spans="1:12" ht="12.75">
      <c r="A34" s="5">
        <v>25</v>
      </c>
      <c r="B34" s="6" t="s">
        <v>166</v>
      </c>
      <c r="C34" s="6" t="s">
        <v>53</v>
      </c>
      <c r="D34" s="22">
        <v>18.81</v>
      </c>
      <c r="E34" s="22">
        <v>4.48</v>
      </c>
      <c r="F34" s="74">
        <v>0.00032870370370370367</v>
      </c>
      <c r="G34" s="49">
        <f t="shared" si="0"/>
        <v>56.94822888283378</v>
      </c>
      <c r="H34" s="35">
        <f t="shared" si="1"/>
        <v>78.1849912739965</v>
      </c>
      <c r="I34" s="109">
        <f t="shared" si="2"/>
        <v>86.61971830985917</v>
      </c>
      <c r="J34" s="129">
        <f t="shared" si="3"/>
        <v>221.75293846668944</v>
      </c>
      <c r="K34" s="49">
        <f t="shared" si="4"/>
        <v>80.14552530424282</v>
      </c>
      <c r="L34" s="21">
        <f t="shared" si="5"/>
        <v>90.14552530424282</v>
      </c>
    </row>
    <row r="35" spans="1:12" ht="12.75">
      <c r="A35" s="5">
        <v>26</v>
      </c>
      <c r="B35" s="6" t="s">
        <v>196</v>
      </c>
      <c r="C35" s="6" t="s">
        <v>22</v>
      </c>
      <c r="D35" s="22">
        <v>20.36</v>
      </c>
      <c r="E35" s="22">
        <v>4.23</v>
      </c>
      <c r="F35" s="74">
        <v>0.0003402777777777777</v>
      </c>
      <c r="G35" s="49">
        <f t="shared" si="0"/>
        <v>61.640932485619125</v>
      </c>
      <c r="H35" s="35">
        <f t="shared" si="1"/>
        <v>73.82198952879581</v>
      </c>
      <c r="I35" s="109">
        <f t="shared" si="2"/>
        <v>83.67346938775512</v>
      </c>
      <c r="J35" s="129">
        <f t="shared" si="3"/>
        <v>219.13639140217006</v>
      </c>
      <c r="K35" s="49">
        <f t="shared" si="4"/>
        <v>79.19985784017591</v>
      </c>
      <c r="L35" s="21">
        <f t="shared" si="5"/>
        <v>89.19985784017591</v>
      </c>
    </row>
    <row r="36" spans="1:12" ht="12.75">
      <c r="A36" s="5">
        <v>27</v>
      </c>
      <c r="B36" s="77" t="s">
        <v>36</v>
      </c>
      <c r="C36" s="77" t="s">
        <v>14</v>
      </c>
      <c r="D36" s="22">
        <v>24.27</v>
      </c>
      <c r="E36" s="22">
        <v>3.96</v>
      </c>
      <c r="F36" s="74">
        <v>0.00037731481481481486</v>
      </c>
      <c r="G36" s="49">
        <f t="shared" si="0"/>
        <v>73.4786557674841</v>
      </c>
      <c r="H36" s="35">
        <f t="shared" si="1"/>
        <v>69.10994764397905</v>
      </c>
      <c r="I36" s="109">
        <f t="shared" si="2"/>
        <v>75.4601226993865</v>
      </c>
      <c r="J36" s="129">
        <f t="shared" si="3"/>
        <v>218.04872611084966</v>
      </c>
      <c r="K36" s="49">
        <f t="shared" si="4"/>
        <v>78.80675591904325</v>
      </c>
      <c r="L36" s="21">
        <f t="shared" si="5"/>
        <v>88.80675591904325</v>
      </c>
    </row>
    <row r="37" spans="1:12" ht="12.75">
      <c r="A37" s="5">
        <v>28</v>
      </c>
      <c r="B37" s="6" t="s">
        <v>158</v>
      </c>
      <c r="C37" s="6" t="s">
        <v>20</v>
      </c>
      <c r="D37" s="22">
        <v>18.61</v>
      </c>
      <c r="E37" s="22">
        <v>4.65</v>
      </c>
      <c r="F37" s="74">
        <v>0.00035879629629629635</v>
      </c>
      <c r="G37" s="49">
        <f t="shared" si="0"/>
        <v>56.3427187405389</v>
      </c>
      <c r="H37" s="35">
        <f t="shared" si="1"/>
        <v>81.15183246073299</v>
      </c>
      <c r="I37" s="109">
        <f t="shared" si="2"/>
        <v>79.35483870967741</v>
      </c>
      <c r="J37" s="129">
        <f t="shared" si="3"/>
        <v>216.8493899109493</v>
      </c>
      <c r="K37" s="49">
        <f t="shared" si="4"/>
        <v>78.37329411050065</v>
      </c>
      <c r="L37" s="21">
        <f t="shared" si="5"/>
        <v>88.37329411050065</v>
      </c>
    </row>
    <row r="38" spans="1:12" ht="12.75">
      <c r="A38" s="5">
        <v>29</v>
      </c>
      <c r="B38" s="17" t="s">
        <v>316</v>
      </c>
      <c r="C38" s="17" t="s">
        <v>45</v>
      </c>
      <c r="D38" s="22">
        <v>20.86</v>
      </c>
      <c r="E38" s="22">
        <v>4.27</v>
      </c>
      <c r="F38" s="74">
        <v>0.00036805555555555555</v>
      </c>
      <c r="G38" s="49">
        <f t="shared" si="0"/>
        <v>63.15470784135634</v>
      </c>
      <c r="H38" s="35">
        <f t="shared" si="1"/>
        <v>74.52006980802791</v>
      </c>
      <c r="I38" s="109">
        <f t="shared" si="2"/>
        <v>77.35849056603774</v>
      </c>
      <c r="J38" s="129">
        <f t="shared" si="3"/>
        <v>215.033268215422</v>
      </c>
      <c r="K38" s="49">
        <f t="shared" si="4"/>
        <v>77.71691486109408</v>
      </c>
      <c r="L38" s="21">
        <f t="shared" si="5"/>
        <v>87.71691486109408</v>
      </c>
    </row>
    <row r="39" spans="1:12" ht="12.75">
      <c r="A39" s="5">
        <v>30</v>
      </c>
      <c r="B39" s="6" t="s">
        <v>211</v>
      </c>
      <c r="C39" s="6" t="s">
        <v>319</v>
      </c>
      <c r="D39" s="22">
        <v>15.09</v>
      </c>
      <c r="E39" s="22">
        <v>4.77</v>
      </c>
      <c r="F39" s="74">
        <v>0.0003310185185185185</v>
      </c>
      <c r="G39" s="49">
        <f t="shared" si="0"/>
        <v>45.68574023614895</v>
      </c>
      <c r="H39" s="35">
        <f t="shared" si="1"/>
        <v>83.24607329842931</v>
      </c>
      <c r="I39" s="109">
        <f t="shared" si="2"/>
        <v>86.01398601398603</v>
      </c>
      <c r="J39" s="129">
        <f t="shared" si="3"/>
        <v>214.94579954856428</v>
      </c>
      <c r="K39" s="49">
        <f t="shared" si="4"/>
        <v>77.68530210186101</v>
      </c>
      <c r="L39" s="21">
        <f t="shared" si="5"/>
        <v>87.68530210186101</v>
      </c>
    </row>
    <row r="40" spans="1:12" ht="12.75">
      <c r="A40" s="5">
        <v>31</v>
      </c>
      <c r="B40" s="6" t="s">
        <v>190</v>
      </c>
      <c r="C40" s="6" t="s">
        <v>22</v>
      </c>
      <c r="D40" s="22">
        <v>22.03</v>
      </c>
      <c r="E40" s="22">
        <v>3.78</v>
      </c>
      <c r="F40" s="74">
        <v>0.00034953703703703704</v>
      </c>
      <c r="G40" s="49">
        <f t="shared" si="0"/>
        <v>66.69694217378141</v>
      </c>
      <c r="H40" s="35">
        <f t="shared" si="1"/>
        <v>65.96858638743454</v>
      </c>
      <c r="I40" s="109">
        <f t="shared" si="2"/>
        <v>81.45695364238411</v>
      </c>
      <c r="J40" s="129">
        <f t="shared" si="3"/>
        <v>214.12248220360004</v>
      </c>
      <c r="K40" s="49">
        <f t="shared" si="4"/>
        <v>77.3877403127794</v>
      </c>
      <c r="L40" s="21">
        <f t="shared" si="5"/>
        <v>87.3877403127794</v>
      </c>
    </row>
    <row r="41" spans="1:12" ht="12.75">
      <c r="A41" s="5">
        <v>32</v>
      </c>
      <c r="B41" s="6" t="s">
        <v>204</v>
      </c>
      <c r="C41" s="6" t="s">
        <v>37</v>
      </c>
      <c r="D41" s="22">
        <v>19.48</v>
      </c>
      <c r="E41" s="22">
        <v>4.2</v>
      </c>
      <c r="F41" s="74">
        <v>0.0003483796296296297</v>
      </c>
      <c r="G41" s="49">
        <f t="shared" si="0"/>
        <v>58.97668785952165</v>
      </c>
      <c r="H41" s="35">
        <f t="shared" si="1"/>
        <v>73.29842931937172</v>
      </c>
      <c r="I41" s="109">
        <f t="shared" si="2"/>
        <v>81.72757475083056</v>
      </c>
      <c r="J41" s="129">
        <f t="shared" si="3"/>
        <v>214.00269192972394</v>
      </c>
      <c r="K41" s="49">
        <f t="shared" si="4"/>
        <v>77.34444593980503</v>
      </c>
      <c r="L41" s="21">
        <f t="shared" si="5"/>
        <v>87.34444593980503</v>
      </c>
    </row>
    <row r="42" spans="1:12" ht="12.75">
      <c r="A42" s="5">
        <v>33</v>
      </c>
      <c r="B42" s="17" t="s">
        <v>200</v>
      </c>
      <c r="C42" s="17" t="s">
        <v>68</v>
      </c>
      <c r="D42" s="22">
        <v>16.49</v>
      </c>
      <c r="E42" s="22">
        <v>4.4</v>
      </c>
      <c r="F42" s="74">
        <v>0.00032638888888888887</v>
      </c>
      <c r="G42" s="49">
        <f aca="true" t="shared" si="6" ref="G42:G73">(D42/G$8)*100</f>
        <v>49.92431123221313</v>
      </c>
      <c r="H42" s="35">
        <f aca="true" t="shared" si="7" ref="H42:H73">(E42/H$8)*100</f>
        <v>76.78883071553228</v>
      </c>
      <c r="I42" s="109">
        <f aca="true" t="shared" si="8" ref="I42:I73">(I$8/F42)*100</f>
        <v>87.2340425531915</v>
      </c>
      <c r="J42" s="129">
        <f aca="true" t="shared" si="9" ref="J42:J73">SUM(G42:I42)</f>
        <v>213.9471845009369</v>
      </c>
      <c r="K42" s="49">
        <f aca="true" t="shared" si="10" ref="K42:K73">(J42/J$10)*100</f>
        <v>77.3243845504535</v>
      </c>
      <c r="L42" s="21">
        <f aca="true" t="shared" si="11" ref="L42:L73">K42+E$4</f>
        <v>87.3243845504535</v>
      </c>
    </row>
    <row r="43" spans="1:12" ht="12.75">
      <c r="A43" s="5">
        <v>34</v>
      </c>
      <c r="B43" s="77" t="s">
        <v>493</v>
      </c>
      <c r="C43" s="77" t="s">
        <v>192</v>
      </c>
      <c r="D43" s="22">
        <v>11.5</v>
      </c>
      <c r="E43" s="22">
        <v>4.61</v>
      </c>
      <c r="F43" s="74">
        <v>0.0003101851851851852</v>
      </c>
      <c r="G43" s="49">
        <f t="shared" si="6"/>
        <v>34.8168331819558</v>
      </c>
      <c r="H43" s="35">
        <f t="shared" si="7"/>
        <v>80.45375218150087</v>
      </c>
      <c r="I43" s="109">
        <f t="shared" si="8"/>
        <v>91.7910447761194</v>
      </c>
      <c r="J43" s="129">
        <f t="shared" si="9"/>
        <v>207.0616301395761</v>
      </c>
      <c r="K43" s="49">
        <f t="shared" si="10"/>
        <v>74.83582058770322</v>
      </c>
      <c r="L43" s="21">
        <f t="shared" si="11"/>
        <v>84.83582058770322</v>
      </c>
    </row>
    <row r="44" spans="1:12" ht="12.75">
      <c r="A44" s="5">
        <v>35</v>
      </c>
      <c r="B44" s="6" t="s">
        <v>150</v>
      </c>
      <c r="C44" s="6" t="s">
        <v>42</v>
      </c>
      <c r="D44" s="22">
        <v>17</v>
      </c>
      <c r="E44" s="22">
        <v>4.39</v>
      </c>
      <c r="F44" s="74">
        <v>0.0003611111111111111</v>
      </c>
      <c r="G44" s="49">
        <f t="shared" si="6"/>
        <v>51.46836209506509</v>
      </c>
      <c r="H44" s="35">
        <f t="shared" si="7"/>
        <v>76.61431064572425</v>
      </c>
      <c r="I44" s="109">
        <f t="shared" si="8"/>
        <v>78.84615384615385</v>
      </c>
      <c r="J44" s="129">
        <f t="shared" si="9"/>
        <v>206.92882658694322</v>
      </c>
      <c r="K44" s="49">
        <f t="shared" si="10"/>
        <v>74.78782298026846</v>
      </c>
      <c r="L44" s="21">
        <f t="shared" si="11"/>
        <v>84.78782298026846</v>
      </c>
    </row>
    <row r="45" spans="1:12" ht="12.75">
      <c r="A45" s="5">
        <v>36</v>
      </c>
      <c r="B45" s="6" t="s">
        <v>32</v>
      </c>
      <c r="C45" s="6" t="s">
        <v>38</v>
      </c>
      <c r="D45" s="22">
        <v>13.81</v>
      </c>
      <c r="E45" s="22">
        <v>4.56</v>
      </c>
      <c r="F45" s="74">
        <v>0.0003333333333333333</v>
      </c>
      <c r="G45" s="49">
        <f t="shared" si="6"/>
        <v>41.8104753254617</v>
      </c>
      <c r="H45" s="35">
        <f t="shared" si="7"/>
        <v>79.58115183246072</v>
      </c>
      <c r="I45" s="109">
        <f t="shared" si="8"/>
        <v>85.41666666666667</v>
      </c>
      <c r="J45" s="129">
        <f t="shared" si="9"/>
        <v>206.8082938245891</v>
      </c>
      <c r="K45" s="49">
        <f t="shared" si="10"/>
        <v>74.74426025852038</v>
      </c>
      <c r="L45" s="21">
        <f t="shared" si="11"/>
        <v>84.74426025852038</v>
      </c>
    </row>
    <row r="46" spans="1:12" ht="12.75">
      <c r="A46" s="5">
        <v>37</v>
      </c>
      <c r="B46" s="77" t="s">
        <v>88</v>
      </c>
      <c r="C46" s="77" t="s">
        <v>89</v>
      </c>
      <c r="D46" s="22">
        <v>23.67</v>
      </c>
      <c r="E46" s="22">
        <v>3.57</v>
      </c>
      <c r="F46" s="74">
        <v>0.0003958333333333334</v>
      </c>
      <c r="G46" s="49">
        <f t="shared" si="6"/>
        <v>71.66212534059946</v>
      </c>
      <c r="H46" s="35">
        <f t="shared" si="7"/>
        <v>62.30366492146596</v>
      </c>
      <c r="I46" s="109">
        <f t="shared" si="8"/>
        <v>71.92982456140349</v>
      </c>
      <c r="J46" s="129">
        <f t="shared" si="9"/>
        <v>205.89561482346892</v>
      </c>
      <c r="K46" s="49">
        <f t="shared" si="10"/>
        <v>74.4144015496135</v>
      </c>
      <c r="L46" s="21">
        <f t="shared" si="11"/>
        <v>84.4144015496135</v>
      </c>
    </row>
    <row r="47" spans="1:12" ht="12.75">
      <c r="A47" s="5">
        <v>38</v>
      </c>
      <c r="B47" s="77" t="s">
        <v>21</v>
      </c>
      <c r="C47" s="77" t="s">
        <v>22</v>
      </c>
      <c r="D47" s="22">
        <v>19.38</v>
      </c>
      <c r="E47" s="22">
        <v>3.7</v>
      </c>
      <c r="F47" s="74">
        <v>0.00034606481481481484</v>
      </c>
      <c r="G47" s="49">
        <f t="shared" si="6"/>
        <v>58.6739327883742</v>
      </c>
      <c r="H47" s="35">
        <f t="shared" si="7"/>
        <v>64.57242582897032</v>
      </c>
      <c r="I47" s="109">
        <f t="shared" si="8"/>
        <v>82.2742474916388</v>
      </c>
      <c r="J47" s="129">
        <f t="shared" si="9"/>
        <v>205.52060610898332</v>
      </c>
      <c r="K47" s="49">
        <f t="shared" si="10"/>
        <v>74.27886661319312</v>
      </c>
      <c r="L47" s="21">
        <f t="shared" si="11"/>
        <v>84.27886661319312</v>
      </c>
    </row>
    <row r="48" spans="1:12" ht="12.75">
      <c r="A48" s="5">
        <v>39</v>
      </c>
      <c r="B48" s="77" t="s">
        <v>111</v>
      </c>
      <c r="C48" s="77" t="s">
        <v>384</v>
      </c>
      <c r="D48" s="22">
        <v>22.71</v>
      </c>
      <c r="E48" s="22">
        <v>3.61</v>
      </c>
      <c r="F48" s="74">
        <v>0.00038657407407407407</v>
      </c>
      <c r="G48" s="49">
        <f t="shared" si="6"/>
        <v>68.75567665758402</v>
      </c>
      <c r="H48" s="35">
        <f t="shared" si="7"/>
        <v>63.00174520069808</v>
      </c>
      <c r="I48" s="109">
        <f t="shared" si="8"/>
        <v>73.65269461077844</v>
      </c>
      <c r="J48" s="129">
        <f t="shared" si="9"/>
        <v>205.41011646906054</v>
      </c>
      <c r="K48" s="49">
        <f t="shared" si="10"/>
        <v>74.23893365765477</v>
      </c>
      <c r="L48" s="21">
        <f t="shared" si="11"/>
        <v>84.23893365765477</v>
      </c>
    </row>
    <row r="49" spans="1:12" ht="12.75">
      <c r="A49" s="5">
        <v>40</v>
      </c>
      <c r="B49" s="77" t="s">
        <v>210</v>
      </c>
      <c r="C49" s="77" t="s">
        <v>8</v>
      </c>
      <c r="D49" s="22">
        <v>18.89</v>
      </c>
      <c r="E49" s="22">
        <v>3.73</v>
      </c>
      <c r="F49" s="74">
        <v>0.00034490740740740743</v>
      </c>
      <c r="G49" s="49">
        <f t="shared" si="6"/>
        <v>57.190432939751744</v>
      </c>
      <c r="H49" s="35">
        <f t="shared" si="7"/>
        <v>65.09598603839441</v>
      </c>
      <c r="I49" s="109">
        <f t="shared" si="8"/>
        <v>82.55033557046978</v>
      </c>
      <c r="J49" s="129">
        <f t="shared" si="9"/>
        <v>204.83675454861594</v>
      </c>
      <c r="K49" s="49">
        <f t="shared" si="10"/>
        <v>74.03171028275285</v>
      </c>
      <c r="L49" s="21">
        <f t="shared" si="11"/>
        <v>84.03171028275285</v>
      </c>
    </row>
    <row r="50" spans="1:12" ht="12.75">
      <c r="A50" s="5">
        <v>41</v>
      </c>
      <c r="B50" s="79" t="s">
        <v>484</v>
      </c>
      <c r="C50" s="79" t="s">
        <v>144</v>
      </c>
      <c r="D50" s="22">
        <v>17.52</v>
      </c>
      <c r="E50" s="22">
        <v>3.9</v>
      </c>
      <c r="F50" s="74">
        <v>0.0003414351851851851</v>
      </c>
      <c r="G50" s="49">
        <f t="shared" si="6"/>
        <v>53.04268846503179</v>
      </c>
      <c r="H50" s="35">
        <f t="shared" si="7"/>
        <v>68.06282722513089</v>
      </c>
      <c r="I50" s="109">
        <f t="shared" si="8"/>
        <v>83.38983050847459</v>
      </c>
      <c r="J50" s="129">
        <f t="shared" si="9"/>
        <v>204.49534619863726</v>
      </c>
      <c r="K50" s="49">
        <f t="shared" si="10"/>
        <v>73.90831912617341</v>
      </c>
      <c r="L50" s="21">
        <f t="shared" si="11"/>
        <v>83.90831912617341</v>
      </c>
    </row>
    <row r="51" spans="1:12" ht="12.75">
      <c r="A51" s="5">
        <v>42</v>
      </c>
      <c r="B51" s="215" t="s">
        <v>185</v>
      </c>
      <c r="C51" s="215" t="s">
        <v>68</v>
      </c>
      <c r="D51" s="22">
        <v>15.84</v>
      </c>
      <c r="E51" s="22">
        <v>4.44</v>
      </c>
      <c r="F51" s="74">
        <v>0.00036574074074074075</v>
      </c>
      <c r="G51" s="49">
        <f t="shared" si="6"/>
        <v>47.956403269754766</v>
      </c>
      <c r="H51" s="35">
        <f t="shared" si="7"/>
        <v>77.4869109947644</v>
      </c>
      <c r="I51" s="109">
        <f t="shared" si="8"/>
        <v>77.84810126582279</v>
      </c>
      <c r="J51" s="129">
        <f t="shared" si="9"/>
        <v>203.29141553034196</v>
      </c>
      <c r="K51" s="49">
        <f t="shared" si="10"/>
        <v>73.47319679360099</v>
      </c>
      <c r="L51" s="21">
        <f t="shared" si="11"/>
        <v>83.47319679360099</v>
      </c>
    </row>
    <row r="52" spans="1:12" ht="12.75">
      <c r="A52" s="5">
        <v>43</v>
      </c>
      <c r="B52" s="215" t="s">
        <v>292</v>
      </c>
      <c r="C52" s="215" t="s">
        <v>73</v>
      </c>
      <c r="D52" s="22">
        <v>17.42</v>
      </c>
      <c r="E52" s="22">
        <v>4.3</v>
      </c>
      <c r="F52" s="74">
        <v>0.00038078703703703706</v>
      </c>
      <c r="G52" s="49">
        <f t="shared" si="6"/>
        <v>52.73993339388435</v>
      </c>
      <c r="H52" s="35">
        <f t="shared" si="7"/>
        <v>75.043630017452</v>
      </c>
      <c r="I52" s="109">
        <f t="shared" si="8"/>
        <v>74.77203647416412</v>
      </c>
      <c r="J52" s="129">
        <f t="shared" si="9"/>
        <v>202.5555998855005</v>
      </c>
      <c r="K52" s="49">
        <f t="shared" si="10"/>
        <v>73.20725970257229</v>
      </c>
      <c r="L52" s="21">
        <f t="shared" si="11"/>
        <v>83.20725970257229</v>
      </c>
    </row>
    <row r="53" spans="1:12" ht="12.75">
      <c r="A53" s="5">
        <v>44</v>
      </c>
      <c r="B53" s="215" t="s">
        <v>44</v>
      </c>
      <c r="C53" s="215" t="s">
        <v>17</v>
      </c>
      <c r="D53" s="22">
        <v>18.31</v>
      </c>
      <c r="E53" s="22">
        <v>4.17</v>
      </c>
      <c r="F53" s="74">
        <v>0.00038310185185185186</v>
      </c>
      <c r="G53" s="49">
        <f t="shared" si="6"/>
        <v>55.43445352709657</v>
      </c>
      <c r="H53" s="35">
        <f t="shared" si="7"/>
        <v>72.77486910994764</v>
      </c>
      <c r="I53" s="109">
        <f t="shared" si="8"/>
        <v>74.32024169184291</v>
      </c>
      <c r="J53" s="129">
        <f t="shared" si="9"/>
        <v>202.52956432888712</v>
      </c>
      <c r="K53" s="49">
        <f t="shared" si="10"/>
        <v>73.19784998121393</v>
      </c>
      <c r="L53" s="21">
        <f t="shared" si="11"/>
        <v>83.19784998121393</v>
      </c>
    </row>
    <row r="54" spans="1:12" ht="12.75">
      <c r="A54" s="5">
        <v>45</v>
      </c>
      <c r="B54" s="215" t="s">
        <v>156</v>
      </c>
      <c r="C54" s="215" t="s">
        <v>45</v>
      </c>
      <c r="D54" s="22">
        <v>16.97</v>
      </c>
      <c r="E54" s="22">
        <v>4.03</v>
      </c>
      <c r="F54" s="74">
        <v>0.0003564814814814815</v>
      </c>
      <c r="G54" s="49">
        <f t="shared" si="6"/>
        <v>51.377535573720856</v>
      </c>
      <c r="H54" s="35">
        <f t="shared" si="7"/>
        <v>70.33158813263525</v>
      </c>
      <c r="I54" s="109">
        <f t="shared" si="8"/>
        <v>79.87012987012987</v>
      </c>
      <c r="J54" s="129">
        <f t="shared" si="9"/>
        <v>201.579253576486</v>
      </c>
      <c r="K54" s="49">
        <f t="shared" si="10"/>
        <v>72.8543904763249</v>
      </c>
      <c r="L54" s="21">
        <f t="shared" si="11"/>
        <v>82.8543904763249</v>
      </c>
    </row>
    <row r="55" spans="1:12" ht="12.75">
      <c r="A55" s="5">
        <v>46</v>
      </c>
      <c r="B55" s="215" t="s">
        <v>223</v>
      </c>
      <c r="C55" s="215" t="s">
        <v>10</v>
      </c>
      <c r="D55" s="22">
        <v>18.21</v>
      </c>
      <c r="E55" s="22">
        <v>3.99</v>
      </c>
      <c r="F55" s="74">
        <v>0.00037268518518518526</v>
      </c>
      <c r="G55" s="49">
        <f t="shared" si="6"/>
        <v>55.13169845594914</v>
      </c>
      <c r="H55" s="35">
        <f t="shared" si="7"/>
        <v>69.63350785340315</v>
      </c>
      <c r="I55" s="109">
        <f t="shared" si="8"/>
        <v>76.3975155279503</v>
      </c>
      <c r="J55" s="129">
        <f t="shared" si="9"/>
        <v>201.1627218373026</v>
      </c>
      <c r="K55" s="49">
        <f t="shared" si="10"/>
        <v>72.70384836728422</v>
      </c>
      <c r="L55" s="21">
        <f t="shared" si="11"/>
        <v>82.70384836728422</v>
      </c>
    </row>
    <row r="56" spans="1:12" ht="12.75">
      <c r="A56" s="5">
        <v>47</v>
      </c>
      <c r="B56" s="215" t="s">
        <v>292</v>
      </c>
      <c r="C56" s="215" t="s">
        <v>89</v>
      </c>
      <c r="D56" s="22">
        <v>17.41</v>
      </c>
      <c r="E56" s="22">
        <v>4.11</v>
      </c>
      <c r="F56" s="74">
        <v>0.00037384259259259255</v>
      </c>
      <c r="G56" s="49">
        <f t="shared" si="6"/>
        <v>52.7096578867696</v>
      </c>
      <c r="H56" s="35">
        <f t="shared" si="7"/>
        <v>71.72774869109948</v>
      </c>
      <c r="I56" s="109">
        <f t="shared" si="8"/>
        <v>76.16099071207432</v>
      </c>
      <c r="J56" s="129">
        <f t="shared" si="9"/>
        <v>200.5983972899434</v>
      </c>
      <c r="K56" s="49">
        <f t="shared" si="10"/>
        <v>72.4998912625761</v>
      </c>
      <c r="L56" s="21">
        <f t="shared" si="11"/>
        <v>82.4998912625761</v>
      </c>
    </row>
    <row r="57" spans="1:12" ht="12.75">
      <c r="A57" s="5">
        <v>48</v>
      </c>
      <c r="B57" s="215" t="s">
        <v>32</v>
      </c>
      <c r="C57" s="215" t="s">
        <v>19</v>
      </c>
      <c r="D57" s="22">
        <v>18.3</v>
      </c>
      <c r="E57" s="22">
        <v>3.89</v>
      </c>
      <c r="F57" s="74">
        <v>0.00037268518518518526</v>
      </c>
      <c r="G57" s="49">
        <f t="shared" si="6"/>
        <v>55.40417801998183</v>
      </c>
      <c r="H57" s="35">
        <f t="shared" si="7"/>
        <v>67.88830715532286</v>
      </c>
      <c r="I57" s="109">
        <f t="shared" si="8"/>
        <v>76.3975155279503</v>
      </c>
      <c r="J57" s="129">
        <f t="shared" si="9"/>
        <v>199.690000703255</v>
      </c>
      <c r="K57" s="49">
        <f t="shared" si="10"/>
        <v>72.17158029574912</v>
      </c>
      <c r="L57" s="21">
        <f t="shared" si="11"/>
        <v>82.17158029574912</v>
      </c>
    </row>
    <row r="58" spans="1:12" ht="12.75">
      <c r="A58" s="5">
        <v>49</v>
      </c>
      <c r="B58" s="215" t="s">
        <v>57</v>
      </c>
      <c r="C58" s="215" t="s">
        <v>53</v>
      </c>
      <c r="D58" s="22">
        <v>15.09</v>
      </c>
      <c r="E58" s="22">
        <v>4.18</v>
      </c>
      <c r="F58" s="74">
        <v>0.00035185185185185184</v>
      </c>
      <c r="G58" s="49">
        <f t="shared" si="6"/>
        <v>45.68574023614895</v>
      </c>
      <c r="H58" s="35">
        <f t="shared" si="7"/>
        <v>72.94938917975567</v>
      </c>
      <c r="I58" s="109">
        <f t="shared" si="8"/>
        <v>80.92105263157895</v>
      </c>
      <c r="J58" s="129">
        <f t="shared" si="9"/>
        <v>199.55618204748356</v>
      </c>
      <c r="K58" s="49">
        <f t="shared" si="10"/>
        <v>72.12321581166847</v>
      </c>
      <c r="L58" s="21">
        <f t="shared" si="11"/>
        <v>82.12321581166847</v>
      </c>
    </row>
    <row r="59" spans="1:12" ht="12.75">
      <c r="A59" s="5">
        <v>50</v>
      </c>
      <c r="B59" s="215" t="s">
        <v>275</v>
      </c>
      <c r="C59" s="215" t="s">
        <v>14</v>
      </c>
      <c r="D59" s="22">
        <v>14.59</v>
      </c>
      <c r="E59" s="22">
        <v>4.22</v>
      </c>
      <c r="F59" s="74">
        <v>0.00035185185185185184</v>
      </c>
      <c r="G59" s="49">
        <f t="shared" si="6"/>
        <v>44.17196488041174</v>
      </c>
      <c r="H59" s="35">
        <f t="shared" si="7"/>
        <v>73.64746945898777</v>
      </c>
      <c r="I59" s="109">
        <f t="shared" si="8"/>
        <v>80.92105263157895</v>
      </c>
      <c r="J59" s="129">
        <f t="shared" si="9"/>
        <v>198.74048697097845</v>
      </c>
      <c r="K59" s="49">
        <f t="shared" si="10"/>
        <v>71.82840884835778</v>
      </c>
      <c r="L59" s="21">
        <f t="shared" si="11"/>
        <v>81.82840884835778</v>
      </c>
    </row>
    <row r="60" spans="1:12" ht="12.75">
      <c r="A60" s="5">
        <v>51</v>
      </c>
      <c r="B60" s="215" t="s">
        <v>301</v>
      </c>
      <c r="C60" s="215" t="s">
        <v>10</v>
      </c>
      <c r="D60" s="22">
        <v>15.06</v>
      </c>
      <c r="E60" s="22">
        <v>4.2</v>
      </c>
      <c r="F60" s="74">
        <v>0.00035879629629629635</v>
      </c>
      <c r="G60" s="49">
        <f t="shared" si="6"/>
        <v>45.594913714804726</v>
      </c>
      <c r="H60" s="35">
        <f t="shared" si="7"/>
        <v>73.29842931937172</v>
      </c>
      <c r="I60" s="109">
        <f t="shared" si="8"/>
        <v>79.35483870967741</v>
      </c>
      <c r="J60" s="129">
        <f t="shared" si="9"/>
        <v>198.24818174385385</v>
      </c>
      <c r="K60" s="49">
        <f t="shared" si="10"/>
        <v>71.65048082940685</v>
      </c>
      <c r="L60" s="21">
        <f t="shared" si="11"/>
        <v>81.65048082940685</v>
      </c>
    </row>
    <row r="61" spans="1:12" ht="12.75">
      <c r="A61" s="5">
        <v>52</v>
      </c>
      <c r="B61" s="77" t="s">
        <v>211</v>
      </c>
      <c r="C61" s="77" t="s">
        <v>320</v>
      </c>
      <c r="D61" s="22">
        <v>17.77</v>
      </c>
      <c r="E61" s="22">
        <v>3.92</v>
      </c>
      <c r="F61" s="74">
        <v>0.00037499999999999995</v>
      </c>
      <c r="G61" s="49">
        <f t="shared" si="6"/>
        <v>53.799576142900385</v>
      </c>
      <c r="H61" s="35">
        <f t="shared" si="7"/>
        <v>68.41186736474694</v>
      </c>
      <c r="I61" s="109">
        <f t="shared" si="8"/>
        <v>75.92592592592594</v>
      </c>
      <c r="J61" s="129">
        <f t="shared" si="9"/>
        <v>198.13736943357327</v>
      </c>
      <c r="K61" s="49">
        <f t="shared" si="10"/>
        <v>71.61043125496143</v>
      </c>
      <c r="L61" s="21">
        <f t="shared" si="11"/>
        <v>81.61043125496143</v>
      </c>
    </row>
    <row r="62" spans="1:12" ht="12.75">
      <c r="A62" s="5">
        <v>53</v>
      </c>
      <c r="B62" s="79" t="s">
        <v>163</v>
      </c>
      <c r="C62" s="79" t="s">
        <v>92</v>
      </c>
      <c r="D62" s="22">
        <v>22.46</v>
      </c>
      <c r="E62" s="22">
        <v>3.28</v>
      </c>
      <c r="F62" s="74">
        <v>0.0004004629629629629</v>
      </c>
      <c r="G62" s="49">
        <f t="shared" si="6"/>
        <v>67.99878897971541</v>
      </c>
      <c r="H62" s="35">
        <f t="shared" si="7"/>
        <v>57.24258289703316</v>
      </c>
      <c r="I62" s="109">
        <f t="shared" si="8"/>
        <v>71.09826589595377</v>
      </c>
      <c r="J62" s="129">
        <f t="shared" si="9"/>
        <v>196.33963777270236</v>
      </c>
      <c r="K62" s="49">
        <f t="shared" si="10"/>
        <v>70.9606984969073</v>
      </c>
      <c r="L62" s="21">
        <f t="shared" si="11"/>
        <v>80.9606984969073</v>
      </c>
    </row>
    <row r="63" spans="1:12" ht="12.75">
      <c r="A63" s="5">
        <v>54</v>
      </c>
      <c r="B63" s="215" t="s">
        <v>79</v>
      </c>
      <c r="C63" s="215" t="s">
        <v>10</v>
      </c>
      <c r="D63" s="22">
        <v>16.22</v>
      </c>
      <c r="E63" s="22">
        <v>3.77</v>
      </c>
      <c r="F63" s="74">
        <v>0.00036805555555555555</v>
      </c>
      <c r="G63" s="49">
        <f t="shared" si="6"/>
        <v>49.10687254011504</v>
      </c>
      <c r="H63" s="35">
        <f t="shared" si="7"/>
        <v>65.79406631762652</v>
      </c>
      <c r="I63" s="109">
        <f t="shared" si="8"/>
        <v>77.35849056603774</v>
      </c>
      <c r="J63" s="129">
        <f t="shared" si="9"/>
        <v>192.2594294237793</v>
      </c>
      <c r="K63" s="49">
        <f t="shared" si="10"/>
        <v>69.48603735493413</v>
      </c>
      <c r="L63" s="21">
        <f t="shared" si="11"/>
        <v>79.48603735493413</v>
      </c>
    </row>
    <row r="64" spans="1:12" ht="12.75">
      <c r="A64" s="5">
        <v>55</v>
      </c>
      <c r="B64" s="215" t="s">
        <v>9</v>
      </c>
      <c r="C64" s="215" t="s">
        <v>22</v>
      </c>
      <c r="D64" s="22">
        <v>15.29</v>
      </c>
      <c r="E64" s="22">
        <v>4.08</v>
      </c>
      <c r="F64" s="74">
        <v>0.00038541666666666667</v>
      </c>
      <c r="G64" s="49">
        <f t="shared" si="6"/>
        <v>46.291250378443834</v>
      </c>
      <c r="H64" s="35">
        <f t="shared" si="7"/>
        <v>71.20418848167539</v>
      </c>
      <c r="I64" s="109">
        <f t="shared" si="8"/>
        <v>73.87387387387388</v>
      </c>
      <c r="J64" s="129">
        <f t="shared" si="9"/>
        <v>191.3693127339931</v>
      </c>
      <c r="K64" s="49">
        <f t="shared" si="10"/>
        <v>69.16433307368193</v>
      </c>
      <c r="L64" s="21">
        <f t="shared" si="11"/>
        <v>79.16433307368193</v>
      </c>
    </row>
    <row r="65" spans="1:12" ht="12.75">
      <c r="A65" s="5">
        <v>56</v>
      </c>
      <c r="B65" s="6" t="s">
        <v>58</v>
      </c>
      <c r="C65" s="6" t="s">
        <v>14</v>
      </c>
      <c r="D65" s="22">
        <v>15.65</v>
      </c>
      <c r="E65" s="22">
        <v>3.73</v>
      </c>
      <c r="F65" s="74">
        <v>0.00036689814814814815</v>
      </c>
      <c r="G65" s="49">
        <f t="shared" si="6"/>
        <v>47.38116863457463</v>
      </c>
      <c r="H65" s="35">
        <f t="shared" si="7"/>
        <v>65.09598603839441</v>
      </c>
      <c r="I65" s="109">
        <f t="shared" si="8"/>
        <v>77.602523659306</v>
      </c>
      <c r="J65" s="129">
        <f t="shared" si="9"/>
        <v>190.07967833227505</v>
      </c>
      <c r="K65" s="49">
        <f t="shared" si="10"/>
        <v>68.69823586076205</v>
      </c>
      <c r="L65" s="21">
        <f t="shared" si="11"/>
        <v>78.69823586076205</v>
      </c>
    </row>
    <row r="66" spans="1:12" ht="12.75">
      <c r="A66" s="5">
        <v>57</v>
      </c>
      <c r="B66" s="79" t="s">
        <v>486</v>
      </c>
      <c r="C66" s="79" t="s">
        <v>487</v>
      </c>
      <c r="D66" s="22">
        <v>15.18</v>
      </c>
      <c r="E66" s="22">
        <v>3.99</v>
      </c>
      <c r="F66" s="74">
        <v>0.00038310185185185186</v>
      </c>
      <c r="G66" s="49">
        <f t="shared" si="6"/>
        <v>45.95821980018165</v>
      </c>
      <c r="H66" s="35">
        <f t="shared" si="7"/>
        <v>69.63350785340315</v>
      </c>
      <c r="I66" s="109">
        <f t="shared" si="8"/>
        <v>74.32024169184291</v>
      </c>
      <c r="J66" s="129">
        <f t="shared" si="9"/>
        <v>189.9119693454277</v>
      </c>
      <c r="K66" s="49">
        <f t="shared" si="10"/>
        <v>68.63762279767455</v>
      </c>
      <c r="L66" s="21">
        <f t="shared" si="11"/>
        <v>78.63762279767455</v>
      </c>
    </row>
    <row r="67" spans="1:12" ht="12.75">
      <c r="A67" s="5">
        <v>58</v>
      </c>
      <c r="B67" s="79" t="s">
        <v>484</v>
      </c>
      <c r="C67" s="79" t="s">
        <v>70</v>
      </c>
      <c r="D67" s="22">
        <v>16.72</v>
      </c>
      <c r="E67" s="22">
        <v>3.84</v>
      </c>
      <c r="F67" s="74">
        <v>0.0003969907407407407</v>
      </c>
      <c r="G67" s="49">
        <f t="shared" si="6"/>
        <v>50.62064789585226</v>
      </c>
      <c r="H67" s="35">
        <f t="shared" si="7"/>
        <v>67.01570680628272</v>
      </c>
      <c r="I67" s="109">
        <f t="shared" si="8"/>
        <v>71.7201166180758</v>
      </c>
      <c r="J67" s="129">
        <f t="shared" si="9"/>
        <v>189.3564713202108</v>
      </c>
      <c r="K67" s="49">
        <f t="shared" si="10"/>
        <v>68.43685575781335</v>
      </c>
      <c r="L67" s="21">
        <f t="shared" si="11"/>
        <v>78.43685575781335</v>
      </c>
    </row>
    <row r="68" spans="1:12" ht="12.75">
      <c r="A68" s="5">
        <v>59</v>
      </c>
      <c r="B68" s="16" t="s">
        <v>484</v>
      </c>
      <c r="C68" s="16" t="s">
        <v>488</v>
      </c>
      <c r="D68" s="22">
        <v>11.4</v>
      </c>
      <c r="E68" s="22">
        <v>4.25</v>
      </c>
      <c r="F68" s="74">
        <v>0.0003541666666666667</v>
      </c>
      <c r="G68" s="49">
        <f t="shared" si="6"/>
        <v>34.514078110808356</v>
      </c>
      <c r="H68" s="35">
        <f t="shared" si="7"/>
        <v>74.17102966841186</v>
      </c>
      <c r="I68" s="109">
        <f t="shared" si="8"/>
        <v>80.3921568627451</v>
      </c>
      <c r="J68" s="129">
        <f t="shared" si="9"/>
        <v>189.07726464196531</v>
      </c>
      <c r="K68" s="49">
        <f t="shared" si="10"/>
        <v>68.33594541114032</v>
      </c>
      <c r="L68" s="21">
        <f t="shared" si="11"/>
        <v>78.33594541114032</v>
      </c>
    </row>
    <row r="69" spans="1:12" ht="12.75">
      <c r="A69" s="5">
        <v>60</v>
      </c>
      <c r="B69" s="77" t="s">
        <v>207</v>
      </c>
      <c r="C69" s="77" t="s">
        <v>10</v>
      </c>
      <c r="D69" s="22">
        <v>15.93</v>
      </c>
      <c r="E69" s="22">
        <v>3.82</v>
      </c>
      <c r="F69" s="74">
        <v>0.00038657407407407407</v>
      </c>
      <c r="G69" s="49">
        <f t="shared" si="6"/>
        <v>48.22888283378746</v>
      </c>
      <c r="H69" s="35">
        <f t="shared" si="7"/>
        <v>66.66666666666666</v>
      </c>
      <c r="I69" s="109">
        <f t="shared" si="8"/>
        <v>73.65269461077844</v>
      </c>
      <c r="J69" s="129">
        <f t="shared" si="9"/>
        <v>188.54824411123255</v>
      </c>
      <c r="K69" s="49">
        <f t="shared" si="10"/>
        <v>68.14474781698229</v>
      </c>
      <c r="L69" s="21">
        <f t="shared" si="11"/>
        <v>78.14474781698229</v>
      </c>
    </row>
    <row r="70" spans="1:12" ht="12.75">
      <c r="A70" s="5">
        <v>61</v>
      </c>
      <c r="B70" s="79" t="s">
        <v>80</v>
      </c>
      <c r="C70" s="79" t="s">
        <v>367</v>
      </c>
      <c r="D70" s="22">
        <v>18.78</v>
      </c>
      <c r="E70" s="22">
        <v>3.36</v>
      </c>
      <c r="F70" s="74">
        <v>0.0004085648148148148</v>
      </c>
      <c r="G70" s="49">
        <f t="shared" si="6"/>
        <v>56.85740236148956</v>
      </c>
      <c r="H70" s="35">
        <f t="shared" si="7"/>
        <v>58.63874345549738</v>
      </c>
      <c r="I70" s="109">
        <f t="shared" si="8"/>
        <v>69.68838526912182</v>
      </c>
      <c r="J70" s="129">
        <f t="shared" si="9"/>
        <v>185.18453108610876</v>
      </c>
      <c r="K70" s="49">
        <f t="shared" si="10"/>
        <v>66.92904105234896</v>
      </c>
      <c r="L70" s="21">
        <f t="shared" si="11"/>
        <v>76.92904105234896</v>
      </c>
    </row>
    <row r="71" spans="1:12" ht="12.75">
      <c r="A71" s="5">
        <v>62</v>
      </c>
      <c r="B71" s="79" t="s">
        <v>405</v>
      </c>
      <c r="C71" s="79" t="s">
        <v>406</v>
      </c>
      <c r="D71" s="22">
        <v>15.22</v>
      </c>
      <c r="E71" s="22">
        <v>3.9</v>
      </c>
      <c r="F71" s="74">
        <v>0.0004027777777777777</v>
      </c>
      <c r="G71" s="49">
        <f t="shared" si="6"/>
        <v>46.07932182864063</v>
      </c>
      <c r="H71" s="35">
        <f t="shared" si="7"/>
        <v>68.06282722513089</v>
      </c>
      <c r="I71" s="109">
        <f t="shared" si="8"/>
        <v>70.68965517241381</v>
      </c>
      <c r="J71" s="129">
        <f t="shared" si="9"/>
        <v>184.83180422618534</v>
      </c>
      <c r="K71" s="49">
        <f t="shared" si="10"/>
        <v>66.80155918143015</v>
      </c>
      <c r="L71" s="21">
        <f t="shared" si="11"/>
        <v>76.80155918143015</v>
      </c>
    </row>
    <row r="72" spans="1:12" ht="12.75">
      <c r="A72" s="5">
        <v>63</v>
      </c>
      <c r="B72" s="79" t="s">
        <v>208</v>
      </c>
      <c r="C72" s="79" t="s">
        <v>40</v>
      </c>
      <c r="D72" s="22">
        <v>17.79</v>
      </c>
      <c r="E72" s="22">
        <v>3.5</v>
      </c>
      <c r="F72" s="74">
        <v>0.0004074074074074074</v>
      </c>
      <c r="G72" s="49">
        <f t="shared" si="6"/>
        <v>53.86012715712988</v>
      </c>
      <c r="H72" s="35">
        <f t="shared" si="7"/>
        <v>61.08202443280977</v>
      </c>
      <c r="I72" s="109">
        <f t="shared" si="8"/>
        <v>69.88636363636364</v>
      </c>
      <c r="J72" s="129">
        <f t="shared" si="9"/>
        <v>184.8285152263033</v>
      </c>
      <c r="K72" s="49">
        <f t="shared" si="10"/>
        <v>66.8003704773476</v>
      </c>
      <c r="L72" s="21">
        <f t="shared" si="11"/>
        <v>76.8003704773476</v>
      </c>
    </row>
    <row r="73" spans="1:12" ht="12.75">
      <c r="A73" s="5">
        <v>64</v>
      </c>
      <c r="B73" s="79" t="s">
        <v>478</v>
      </c>
      <c r="C73" s="79" t="s">
        <v>117</v>
      </c>
      <c r="D73" s="22">
        <v>14.17</v>
      </c>
      <c r="E73" s="22">
        <v>3.78</v>
      </c>
      <c r="F73" s="74">
        <v>0.00037731481481481486</v>
      </c>
      <c r="G73" s="49">
        <f t="shared" si="6"/>
        <v>42.90039358159249</v>
      </c>
      <c r="H73" s="35">
        <f t="shared" si="7"/>
        <v>65.96858638743454</v>
      </c>
      <c r="I73" s="109">
        <f t="shared" si="8"/>
        <v>75.4601226993865</v>
      </c>
      <c r="J73" s="129">
        <f t="shared" si="9"/>
        <v>184.32910266841355</v>
      </c>
      <c r="K73" s="49">
        <f t="shared" si="10"/>
        <v>66.61987374042782</v>
      </c>
      <c r="L73" s="21">
        <f t="shared" si="11"/>
        <v>76.61987374042782</v>
      </c>
    </row>
    <row r="74" spans="1:12" ht="12.75">
      <c r="A74" s="5">
        <v>65</v>
      </c>
      <c r="B74" s="16" t="s">
        <v>215</v>
      </c>
      <c r="C74" s="16" t="s">
        <v>141</v>
      </c>
      <c r="D74" s="22">
        <v>15.9</v>
      </c>
      <c r="E74" s="22">
        <v>3.57</v>
      </c>
      <c r="F74" s="74">
        <v>0.00039120370370370367</v>
      </c>
      <c r="G74" s="49">
        <f aca="true" t="shared" si="12" ref="G74:G103">(D74/G$8)*100</f>
        <v>48.13805631244323</v>
      </c>
      <c r="H74" s="35">
        <f aca="true" t="shared" si="13" ref="H74:H103">(E74/H$8)*100</f>
        <v>62.30366492146596</v>
      </c>
      <c r="I74" s="109">
        <f aca="true" t="shared" si="14" ref="I74:I107">(I$8/F74)*100</f>
        <v>72.7810650887574</v>
      </c>
      <c r="J74" s="129">
        <f aca="true" t="shared" si="15" ref="J74:J105">SUM(G74:I74)</f>
        <v>183.2227863226666</v>
      </c>
      <c r="K74" s="49">
        <f aca="true" t="shared" si="16" ref="K74:K105">(J74/J$10)*100</f>
        <v>66.22003099067378</v>
      </c>
      <c r="L74" s="21">
        <f aca="true" t="shared" si="17" ref="L74:L105">K74+E$4</f>
        <v>76.22003099067378</v>
      </c>
    </row>
    <row r="75" spans="1:12" ht="12.75">
      <c r="A75" s="5">
        <v>66</v>
      </c>
      <c r="B75" s="16" t="s">
        <v>490</v>
      </c>
      <c r="C75" s="16" t="s">
        <v>141</v>
      </c>
      <c r="D75" s="22">
        <v>13.71</v>
      </c>
      <c r="E75" s="22">
        <v>3.86</v>
      </c>
      <c r="F75" s="74">
        <v>0.00038657407407407407</v>
      </c>
      <c r="G75" s="49">
        <f t="shared" si="12"/>
        <v>41.507720254314265</v>
      </c>
      <c r="H75" s="35">
        <f t="shared" si="13"/>
        <v>67.36474694589877</v>
      </c>
      <c r="I75" s="109">
        <f t="shared" si="14"/>
        <v>73.65269461077844</v>
      </c>
      <c r="J75" s="129">
        <f t="shared" si="15"/>
        <v>182.52516181099148</v>
      </c>
      <c r="K75" s="49">
        <f t="shared" si="16"/>
        <v>65.96789686636446</v>
      </c>
      <c r="L75" s="21">
        <f t="shared" si="17"/>
        <v>75.96789686636446</v>
      </c>
    </row>
    <row r="76" spans="1:12" ht="12.75">
      <c r="A76" s="5">
        <v>67</v>
      </c>
      <c r="B76" s="79" t="s">
        <v>485</v>
      </c>
      <c r="C76" s="79" t="s">
        <v>92</v>
      </c>
      <c r="D76" s="22">
        <v>11.88</v>
      </c>
      <c r="E76" s="22">
        <v>3.9</v>
      </c>
      <c r="F76" s="74">
        <v>0.0003634259259259259</v>
      </c>
      <c r="G76" s="49">
        <f t="shared" si="12"/>
        <v>35.96730245231608</v>
      </c>
      <c r="H76" s="35">
        <f t="shared" si="13"/>
        <v>68.06282722513089</v>
      </c>
      <c r="I76" s="109">
        <f t="shared" si="14"/>
        <v>78.343949044586</v>
      </c>
      <c r="J76" s="129">
        <f t="shared" si="15"/>
        <v>182.37407872203298</v>
      </c>
      <c r="K76" s="49">
        <f t="shared" si="16"/>
        <v>65.9132927036738</v>
      </c>
      <c r="L76" s="21">
        <f t="shared" si="17"/>
        <v>75.9132927036738</v>
      </c>
    </row>
    <row r="77" spans="1:12" ht="12.75">
      <c r="A77" s="5">
        <v>68</v>
      </c>
      <c r="B77" s="6" t="s">
        <v>24</v>
      </c>
      <c r="C77" s="6" t="s">
        <v>25</v>
      </c>
      <c r="D77" s="22">
        <v>17.15</v>
      </c>
      <c r="E77" s="22">
        <v>3.69</v>
      </c>
      <c r="F77" s="74">
        <v>0.0004363425925925926</v>
      </c>
      <c r="G77" s="49">
        <f t="shared" si="12"/>
        <v>51.92249470178625</v>
      </c>
      <c r="H77" s="35">
        <f t="shared" si="13"/>
        <v>64.3979057591623</v>
      </c>
      <c r="I77" s="109">
        <f t="shared" si="14"/>
        <v>65.25198938992042</v>
      </c>
      <c r="J77" s="129">
        <f t="shared" si="15"/>
        <v>181.57238985086897</v>
      </c>
      <c r="K77" s="49">
        <f t="shared" si="16"/>
        <v>65.62354783646134</v>
      </c>
      <c r="L77" s="21">
        <f t="shared" si="17"/>
        <v>75.62354783646134</v>
      </c>
    </row>
    <row r="78" spans="1:12" ht="12.75">
      <c r="A78" s="5">
        <v>69</v>
      </c>
      <c r="B78" s="6" t="s">
        <v>300</v>
      </c>
      <c r="C78" s="6" t="s">
        <v>47</v>
      </c>
      <c r="D78" s="22">
        <v>10.61</v>
      </c>
      <c r="E78" s="22">
        <v>3.97</v>
      </c>
      <c r="F78" s="74">
        <v>0.00036458333333333335</v>
      </c>
      <c r="G78" s="49">
        <f t="shared" si="12"/>
        <v>32.122313048743564</v>
      </c>
      <c r="H78" s="35">
        <f t="shared" si="13"/>
        <v>69.28446771378708</v>
      </c>
      <c r="I78" s="109">
        <f t="shared" si="14"/>
        <v>78.0952380952381</v>
      </c>
      <c r="J78" s="129">
        <f t="shared" si="15"/>
        <v>179.50201885776875</v>
      </c>
      <c r="K78" s="49">
        <f t="shared" si="16"/>
        <v>64.87527828944198</v>
      </c>
      <c r="L78" s="21">
        <f t="shared" si="17"/>
        <v>74.87527828944198</v>
      </c>
    </row>
    <row r="79" spans="1:12" ht="12.75">
      <c r="A79" s="5">
        <v>70</v>
      </c>
      <c r="B79" s="16" t="s">
        <v>95</v>
      </c>
      <c r="C79" s="16" t="s">
        <v>55</v>
      </c>
      <c r="D79" s="22">
        <v>16.94</v>
      </c>
      <c r="E79" s="22">
        <v>3.28</v>
      </c>
      <c r="F79" s="74">
        <v>0.0004155092592592592</v>
      </c>
      <c r="G79" s="49">
        <f t="shared" si="12"/>
        <v>51.28670905237664</v>
      </c>
      <c r="H79" s="35">
        <f t="shared" si="13"/>
        <v>57.24258289703316</v>
      </c>
      <c r="I79" s="109">
        <f t="shared" si="14"/>
        <v>68.52367688022287</v>
      </c>
      <c r="J79" s="129">
        <f t="shared" si="15"/>
        <v>177.05296882963268</v>
      </c>
      <c r="K79" s="49">
        <f t="shared" si="16"/>
        <v>63.99014728572892</v>
      </c>
      <c r="L79" s="21">
        <f t="shared" si="17"/>
        <v>73.99014728572892</v>
      </c>
    </row>
    <row r="80" spans="1:12" ht="12.75">
      <c r="A80" s="5">
        <v>71</v>
      </c>
      <c r="B80" s="6" t="s">
        <v>150</v>
      </c>
      <c r="C80" s="6" t="s">
        <v>22</v>
      </c>
      <c r="D80" s="22">
        <v>10.98</v>
      </c>
      <c r="E80" s="22">
        <v>3.62</v>
      </c>
      <c r="F80" s="74">
        <v>0.00035879629629629635</v>
      </c>
      <c r="G80" s="49">
        <f t="shared" si="12"/>
        <v>33.2425068119891</v>
      </c>
      <c r="H80" s="35">
        <f t="shared" si="13"/>
        <v>63.17626527050611</v>
      </c>
      <c r="I80" s="109">
        <f t="shared" si="14"/>
        <v>79.35483870967741</v>
      </c>
      <c r="J80" s="129">
        <f t="shared" si="15"/>
        <v>175.77361079217263</v>
      </c>
      <c r="K80" s="49">
        <f t="shared" si="16"/>
        <v>63.52776413683622</v>
      </c>
      <c r="L80" s="21">
        <f t="shared" si="17"/>
        <v>73.52776413683623</v>
      </c>
    </row>
    <row r="81" spans="1:12" ht="12.75">
      <c r="A81" s="5">
        <v>72</v>
      </c>
      <c r="B81" s="79" t="s">
        <v>168</v>
      </c>
      <c r="C81" s="79" t="s">
        <v>70</v>
      </c>
      <c r="D81" s="22">
        <v>15.09</v>
      </c>
      <c r="E81" s="22">
        <v>3.72</v>
      </c>
      <c r="F81" s="74">
        <v>0.000443287037037037</v>
      </c>
      <c r="G81" s="49">
        <f t="shared" si="12"/>
        <v>45.68574023614895</v>
      </c>
      <c r="H81" s="35">
        <f t="shared" si="13"/>
        <v>64.92146596858639</v>
      </c>
      <c r="I81" s="109">
        <f t="shared" si="14"/>
        <v>64.22976501305484</v>
      </c>
      <c r="J81" s="129">
        <f t="shared" si="15"/>
        <v>174.8369712177902</v>
      </c>
      <c r="K81" s="49">
        <f t="shared" si="16"/>
        <v>63.189245643107675</v>
      </c>
      <c r="L81" s="21">
        <f t="shared" si="17"/>
        <v>73.18924564310768</v>
      </c>
    </row>
    <row r="82" spans="1:12" ht="12.75">
      <c r="A82" s="5">
        <v>73</v>
      </c>
      <c r="B82" s="79" t="s">
        <v>281</v>
      </c>
      <c r="C82" s="79" t="s">
        <v>312</v>
      </c>
      <c r="D82" s="22">
        <v>14.6</v>
      </c>
      <c r="E82" s="22">
        <v>3.29</v>
      </c>
      <c r="F82" s="74">
        <v>0.0003969907407407407</v>
      </c>
      <c r="G82" s="49">
        <f t="shared" si="12"/>
        <v>44.20224038752649</v>
      </c>
      <c r="H82" s="35">
        <f t="shared" si="13"/>
        <v>57.417102966841185</v>
      </c>
      <c r="I82" s="109">
        <f t="shared" si="14"/>
        <v>71.7201166180758</v>
      </c>
      <c r="J82" s="129">
        <f t="shared" si="15"/>
        <v>173.33945997244348</v>
      </c>
      <c r="K82" s="49">
        <f t="shared" si="16"/>
        <v>62.64801797669119</v>
      </c>
      <c r="L82" s="21">
        <f t="shared" si="17"/>
        <v>72.6480179766912</v>
      </c>
    </row>
    <row r="83" spans="1:12" ht="12.75">
      <c r="A83" s="5">
        <v>74</v>
      </c>
      <c r="B83" s="79" t="s">
        <v>114</v>
      </c>
      <c r="C83" s="79" t="s">
        <v>115</v>
      </c>
      <c r="D83" s="22">
        <v>14.23</v>
      </c>
      <c r="E83" s="22">
        <v>3.45</v>
      </c>
      <c r="F83" s="74">
        <v>0.0004143518518518518</v>
      </c>
      <c r="G83" s="49">
        <f t="shared" si="12"/>
        <v>43.082046624280956</v>
      </c>
      <c r="H83" s="35">
        <f t="shared" si="13"/>
        <v>60.20942408376963</v>
      </c>
      <c r="I83" s="109">
        <f t="shared" si="14"/>
        <v>68.71508379888269</v>
      </c>
      <c r="J83" s="129">
        <f t="shared" si="15"/>
        <v>172.00655450693327</v>
      </c>
      <c r="K83" s="49">
        <f t="shared" si="16"/>
        <v>62.166281818185865</v>
      </c>
      <c r="L83" s="21">
        <f t="shared" si="17"/>
        <v>72.16628181818587</v>
      </c>
    </row>
    <row r="84" spans="1:12" ht="12.75">
      <c r="A84" s="5">
        <v>75</v>
      </c>
      <c r="B84" s="6" t="s">
        <v>113</v>
      </c>
      <c r="C84" s="6" t="s">
        <v>112</v>
      </c>
      <c r="D84" s="22">
        <v>15.47</v>
      </c>
      <c r="E84" s="22">
        <v>3.21</v>
      </c>
      <c r="F84" s="74">
        <v>0.0004259259259259259</v>
      </c>
      <c r="G84" s="49">
        <f t="shared" si="12"/>
        <v>46.836209506509235</v>
      </c>
      <c r="H84" s="35">
        <f t="shared" si="13"/>
        <v>56.02094240837696</v>
      </c>
      <c r="I84" s="109">
        <f t="shared" si="14"/>
        <v>66.84782608695653</v>
      </c>
      <c r="J84" s="129">
        <f t="shared" si="15"/>
        <v>169.70497800184273</v>
      </c>
      <c r="K84" s="49">
        <f t="shared" si="16"/>
        <v>61.33445041471567</v>
      </c>
      <c r="L84" s="21">
        <f t="shared" si="17"/>
        <v>71.33445041471566</v>
      </c>
    </row>
    <row r="85" spans="1:12" ht="12.75">
      <c r="A85" s="5">
        <v>76</v>
      </c>
      <c r="B85" s="16" t="s">
        <v>491</v>
      </c>
      <c r="C85" s="16" t="s">
        <v>492</v>
      </c>
      <c r="D85" s="22">
        <v>10.7</v>
      </c>
      <c r="E85" s="22">
        <v>3.8</v>
      </c>
      <c r="F85" s="74">
        <v>0.0004108796296296296</v>
      </c>
      <c r="G85" s="49">
        <f t="shared" si="12"/>
        <v>32.394792612776264</v>
      </c>
      <c r="H85" s="35">
        <f t="shared" si="13"/>
        <v>66.3176265270506</v>
      </c>
      <c r="I85" s="109">
        <f t="shared" si="14"/>
        <v>69.29577464788733</v>
      </c>
      <c r="J85" s="129">
        <f t="shared" si="15"/>
        <v>168.0081937877142</v>
      </c>
      <c r="K85" s="49">
        <f t="shared" si="16"/>
        <v>60.7212018908874</v>
      </c>
      <c r="L85" s="21">
        <f t="shared" si="17"/>
        <v>70.7212018908874</v>
      </c>
    </row>
    <row r="86" spans="1:12" ht="12.75">
      <c r="A86" s="5">
        <v>77</v>
      </c>
      <c r="B86" s="77" t="s">
        <v>9</v>
      </c>
      <c r="C86" s="77" t="s">
        <v>10</v>
      </c>
      <c r="D86" s="22">
        <v>19.85</v>
      </c>
      <c r="E86" s="22">
        <v>2.84</v>
      </c>
      <c r="F86" s="74">
        <v>0.0004942129629629629</v>
      </c>
      <c r="G86" s="49">
        <f t="shared" si="12"/>
        <v>60.096881622767185</v>
      </c>
      <c r="H86" s="35">
        <f t="shared" si="13"/>
        <v>49.56369982547992</v>
      </c>
      <c r="I86" s="109">
        <f t="shared" si="14"/>
        <v>57.6112412177986</v>
      </c>
      <c r="J86" s="129">
        <f t="shared" si="15"/>
        <v>167.27182266604572</v>
      </c>
      <c r="K86" s="49">
        <f t="shared" si="16"/>
        <v>60.455064040480245</v>
      </c>
      <c r="L86" s="21">
        <f t="shared" si="17"/>
        <v>70.45506404048024</v>
      </c>
    </row>
    <row r="87" spans="1:12" ht="12.75">
      <c r="A87" s="5">
        <v>78</v>
      </c>
      <c r="B87" s="79" t="s">
        <v>110</v>
      </c>
      <c r="C87" s="79" t="s">
        <v>55</v>
      </c>
      <c r="D87" s="22">
        <v>12.49</v>
      </c>
      <c r="E87" s="22">
        <v>2.86</v>
      </c>
      <c r="F87" s="74">
        <v>0.00036805555555555555</v>
      </c>
      <c r="G87" s="49">
        <f t="shared" si="12"/>
        <v>37.81410838631547</v>
      </c>
      <c r="H87" s="35">
        <f t="shared" si="13"/>
        <v>49.91273996509598</v>
      </c>
      <c r="I87" s="109">
        <f t="shared" si="14"/>
        <v>77.35849056603774</v>
      </c>
      <c r="J87" s="129">
        <f t="shared" si="15"/>
        <v>165.08533891744918</v>
      </c>
      <c r="K87" s="49">
        <f t="shared" si="16"/>
        <v>59.66482924218565</v>
      </c>
      <c r="L87" s="21">
        <f t="shared" si="17"/>
        <v>69.66482924218565</v>
      </c>
    </row>
    <row r="88" spans="1:12" ht="12.75">
      <c r="A88" s="5">
        <v>79</v>
      </c>
      <c r="B88" s="17" t="s">
        <v>72</v>
      </c>
      <c r="C88" s="17" t="s">
        <v>120</v>
      </c>
      <c r="D88" s="22">
        <v>7.43</v>
      </c>
      <c r="E88" s="22">
        <v>3.7</v>
      </c>
      <c r="F88" s="74">
        <v>0.00037268518518518526</v>
      </c>
      <c r="G88" s="49">
        <f t="shared" si="12"/>
        <v>22.494701786254918</v>
      </c>
      <c r="H88" s="35">
        <f t="shared" si="13"/>
        <v>64.57242582897032</v>
      </c>
      <c r="I88" s="109">
        <f t="shared" si="14"/>
        <v>76.3975155279503</v>
      </c>
      <c r="J88" s="129">
        <f t="shared" si="15"/>
        <v>163.46464314317555</v>
      </c>
      <c r="K88" s="49">
        <f t="shared" si="16"/>
        <v>59.07908045758933</v>
      </c>
      <c r="L88" s="21">
        <f t="shared" si="17"/>
        <v>69.07908045758933</v>
      </c>
    </row>
    <row r="89" spans="1:12" ht="12.75">
      <c r="A89" s="5">
        <v>80</v>
      </c>
      <c r="B89" s="79" t="s">
        <v>478</v>
      </c>
      <c r="C89" s="79" t="s">
        <v>479</v>
      </c>
      <c r="D89" s="22">
        <v>9.42</v>
      </c>
      <c r="E89" s="22">
        <v>3.61</v>
      </c>
      <c r="F89" s="74">
        <v>0.0003958333333333334</v>
      </c>
      <c r="G89" s="49">
        <f t="shared" si="12"/>
        <v>28.519527702089007</v>
      </c>
      <c r="H89" s="35">
        <f t="shared" si="13"/>
        <v>63.00174520069808</v>
      </c>
      <c r="I89" s="109">
        <f t="shared" si="14"/>
        <v>71.92982456140349</v>
      </c>
      <c r="J89" s="129">
        <f t="shared" si="15"/>
        <v>163.45109746419058</v>
      </c>
      <c r="K89" s="49">
        <f t="shared" si="16"/>
        <v>59.07418480405093</v>
      </c>
      <c r="L89" s="21">
        <f t="shared" si="17"/>
        <v>69.07418480405093</v>
      </c>
    </row>
    <row r="90" spans="1:12" ht="12.75">
      <c r="A90" s="5">
        <v>81</v>
      </c>
      <c r="B90" s="79" t="s">
        <v>285</v>
      </c>
      <c r="C90" s="79" t="s">
        <v>141</v>
      </c>
      <c r="D90" s="22">
        <v>16.85</v>
      </c>
      <c r="E90" s="22">
        <v>3</v>
      </c>
      <c r="F90" s="74">
        <v>0.00047453703703703704</v>
      </c>
      <c r="G90" s="49">
        <f t="shared" si="12"/>
        <v>51.01422948834393</v>
      </c>
      <c r="H90" s="35">
        <f t="shared" si="13"/>
        <v>52.35602094240838</v>
      </c>
      <c r="I90" s="109">
        <f t="shared" si="14"/>
        <v>60</v>
      </c>
      <c r="J90" s="129">
        <f t="shared" si="15"/>
        <v>163.37025043075232</v>
      </c>
      <c r="K90" s="49">
        <f t="shared" si="16"/>
        <v>59.0449652229757</v>
      </c>
      <c r="L90" s="21">
        <f t="shared" si="17"/>
        <v>69.04496522297569</v>
      </c>
    </row>
    <row r="91" spans="1:12" ht="12.75">
      <c r="A91" s="5">
        <v>82</v>
      </c>
      <c r="B91" s="79" t="s">
        <v>181</v>
      </c>
      <c r="C91" s="79" t="s">
        <v>182</v>
      </c>
      <c r="D91" s="22">
        <v>18.22</v>
      </c>
      <c r="E91" s="22">
        <v>2.81</v>
      </c>
      <c r="F91" s="74">
        <v>0.00048379629629629624</v>
      </c>
      <c r="G91" s="49">
        <f t="shared" si="12"/>
        <v>55.16197396306387</v>
      </c>
      <c r="H91" s="35">
        <f t="shared" si="13"/>
        <v>49.040139616055846</v>
      </c>
      <c r="I91" s="109">
        <f t="shared" si="14"/>
        <v>58.851674641148335</v>
      </c>
      <c r="J91" s="129">
        <f t="shared" si="15"/>
        <v>163.05378822026807</v>
      </c>
      <c r="K91" s="49">
        <f t="shared" si="16"/>
        <v>58.93059005269126</v>
      </c>
      <c r="L91" s="21">
        <f t="shared" si="17"/>
        <v>68.93059005269126</v>
      </c>
    </row>
    <row r="92" spans="1:12" ht="12.75">
      <c r="A92" s="5">
        <v>83</v>
      </c>
      <c r="B92" s="16" t="s">
        <v>271</v>
      </c>
      <c r="C92" s="16" t="s">
        <v>35</v>
      </c>
      <c r="D92" s="22">
        <v>13.02</v>
      </c>
      <c r="E92" s="22">
        <v>3.12</v>
      </c>
      <c r="F92" s="74">
        <v>0.0004166666666666667</v>
      </c>
      <c r="G92" s="49">
        <f t="shared" si="12"/>
        <v>39.41871026339691</v>
      </c>
      <c r="H92" s="35">
        <f t="shared" si="13"/>
        <v>54.45026178010471</v>
      </c>
      <c r="I92" s="109">
        <f t="shared" si="14"/>
        <v>68.33333333333333</v>
      </c>
      <c r="J92" s="129">
        <f t="shared" si="15"/>
        <v>162.20230537683494</v>
      </c>
      <c r="K92" s="49">
        <f t="shared" si="16"/>
        <v>58.62284874271647</v>
      </c>
      <c r="L92" s="21">
        <f t="shared" si="17"/>
        <v>68.62284874271647</v>
      </c>
    </row>
    <row r="93" spans="1:12" ht="12.75">
      <c r="A93" s="5">
        <v>84</v>
      </c>
      <c r="B93" s="17" t="s">
        <v>72</v>
      </c>
      <c r="C93" s="6" t="s">
        <v>25</v>
      </c>
      <c r="D93" s="22">
        <v>19.86</v>
      </c>
      <c r="E93" s="22">
        <v>3.85</v>
      </c>
      <c r="F93" s="74">
        <v>0.0008310185185185186</v>
      </c>
      <c r="G93" s="49">
        <f t="shared" si="12"/>
        <v>60.12715712988192</v>
      </c>
      <c r="H93" s="35">
        <f t="shared" si="13"/>
        <v>67.19022687609075</v>
      </c>
      <c r="I93" s="109">
        <f t="shared" si="14"/>
        <v>34.26183844011142</v>
      </c>
      <c r="J93" s="129">
        <f t="shared" si="15"/>
        <v>161.5792224460841</v>
      </c>
      <c r="K93" s="49">
        <f t="shared" si="16"/>
        <v>58.3976552948261</v>
      </c>
      <c r="L93" s="21">
        <f t="shared" si="17"/>
        <v>68.39765529482611</v>
      </c>
    </row>
    <row r="94" spans="1:12" ht="12.75">
      <c r="A94" s="5">
        <v>85</v>
      </c>
      <c r="B94" s="79" t="s">
        <v>476</v>
      </c>
      <c r="C94" s="79" t="s">
        <v>477</v>
      </c>
      <c r="D94" s="22">
        <v>16.59</v>
      </c>
      <c r="E94" s="22">
        <v>2.86</v>
      </c>
      <c r="F94" s="74">
        <v>0.0004641203703703704</v>
      </c>
      <c r="G94" s="49">
        <f t="shared" si="12"/>
        <v>50.22706630336058</v>
      </c>
      <c r="H94" s="35">
        <f t="shared" si="13"/>
        <v>49.91273996509598</v>
      </c>
      <c r="I94" s="109">
        <f t="shared" si="14"/>
        <v>61.34663341645885</v>
      </c>
      <c r="J94" s="129">
        <f t="shared" si="15"/>
        <v>161.4864396849154</v>
      </c>
      <c r="K94" s="49">
        <f t="shared" si="16"/>
        <v>58.36412192573318</v>
      </c>
      <c r="L94" s="21">
        <f t="shared" si="17"/>
        <v>68.36412192573317</v>
      </c>
    </row>
    <row r="95" spans="1:12" ht="12.75">
      <c r="A95" s="5">
        <v>86</v>
      </c>
      <c r="B95" s="6" t="s">
        <v>28</v>
      </c>
      <c r="C95" s="6" t="s">
        <v>276</v>
      </c>
      <c r="D95" s="22">
        <v>7.69</v>
      </c>
      <c r="E95" s="22">
        <v>3.73</v>
      </c>
      <c r="F95" s="74">
        <v>0.0003993055555555555</v>
      </c>
      <c r="G95" s="49">
        <f t="shared" si="12"/>
        <v>23.28186497123827</v>
      </c>
      <c r="H95" s="35">
        <f t="shared" si="13"/>
        <v>65.09598603839441</v>
      </c>
      <c r="I95" s="109">
        <f t="shared" si="14"/>
        <v>71.30434782608697</v>
      </c>
      <c r="J95" s="129">
        <f t="shared" si="15"/>
        <v>159.68219883571965</v>
      </c>
      <c r="K95" s="49">
        <f t="shared" si="16"/>
        <v>57.71203662921348</v>
      </c>
      <c r="L95" s="21">
        <f t="shared" si="17"/>
        <v>67.71203662921349</v>
      </c>
    </row>
    <row r="96" spans="1:12" ht="12.75">
      <c r="A96" s="5">
        <v>87</v>
      </c>
      <c r="B96" s="16" t="s">
        <v>365</v>
      </c>
      <c r="C96" s="16" t="s">
        <v>366</v>
      </c>
      <c r="D96" s="22">
        <v>14.5</v>
      </c>
      <c r="E96" s="22">
        <v>2.87</v>
      </c>
      <c r="F96" s="74">
        <v>0.0004351851851851852</v>
      </c>
      <c r="G96" s="49">
        <f t="shared" si="12"/>
        <v>43.89948531637905</v>
      </c>
      <c r="H96" s="35">
        <f t="shared" si="13"/>
        <v>50.08726003490401</v>
      </c>
      <c r="I96" s="109">
        <f t="shared" si="14"/>
        <v>65.42553191489363</v>
      </c>
      <c r="J96" s="129">
        <f t="shared" si="15"/>
        <v>159.4122772661767</v>
      </c>
      <c r="K96" s="49">
        <f t="shared" si="16"/>
        <v>57.614482088869856</v>
      </c>
      <c r="L96" s="21">
        <f t="shared" si="17"/>
        <v>67.61448208886986</v>
      </c>
    </row>
    <row r="97" spans="1:12" ht="12.75">
      <c r="A97" s="5">
        <v>88</v>
      </c>
      <c r="B97" s="79" t="s">
        <v>114</v>
      </c>
      <c r="C97" s="79" t="s">
        <v>169</v>
      </c>
      <c r="D97" s="22">
        <v>10.37</v>
      </c>
      <c r="E97" s="22">
        <v>3.33</v>
      </c>
      <c r="F97" s="74">
        <v>0.0004201388888888889</v>
      </c>
      <c r="G97" s="49">
        <f t="shared" si="12"/>
        <v>31.3957008779897</v>
      </c>
      <c r="H97" s="35">
        <f t="shared" si="13"/>
        <v>58.1151832460733</v>
      </c>
      <c r="I97" s="109">
        <f t="shared" si="14"/>
        <v>67.76859504132233</v>
      </c>
      <c r="J97" s="129">
        <f t="shared" si="15"/>
        <v>157.27947916538534</v>
      </c>
      <c r="K97" s="49">
        <f t="shared" si="16"/>
        <v>56.843650255308866</v>
      </c>
      <c r="L97" s="21">
        <f t="shared" si="17"/>
        <v>66.84365025530886</v>
      </c>
    </row>
    <row r="98" spans="1:12" ht="12.75">
      <c r="A98" s="5">
        <v>89</v>
      </c>
      <c r="B98" s="16" t="s">
        <v>489</v>
      </c>
      <c r="C98" s="16" t="s">
        <v>35</v>
      </c>
      <c r="D98" s="22">
        <v>10.46</v>
      </c>
      <c r="E98" s="22">
        <v>3.1</v>
      </c>
      <c r="F98" s="74">
        <v>0.0004143518518518518</v>
      </c>
      <c r="G98" s="49">
        <f t="shared" si="12"/>
        <v>31.668180442022404</v>
      </c>
      <c r="H98" s="35">
        <f t="shared" si="13"/>
        <v>54.10122164048865</v>
      </c>
      <c r="I98" s="109">
        <f t="shared" si="14"/>
        <v>68.71508379888269</v>
      </c>
      <c r="J98" s="129">
        <f t="shared" si="15"/>
        <v>154.48448588139374</v>
      </c>
      <c r="K98" s="49">
        <f t="shared" si="16"/>
        <v>55.83348909795859</v>
      </c>
      <c r="L98" s="21">
        <f t="shared" si="17"/>
        <v>65.83348909795859</v>
      </c>
    </row>
    <row r="99" spans="1:12" ht="12.75">
      <c r="A99" s="5">
        <v>90</v>
      </c>
      <c r="B99" s="79" t="s">
        <v>271</v>
      </c>
      <c r="C99" s="79" t="s">
        <v>144</v>
      </c>
      <c r="D99" s="22">
        <v>16.84</v>
      </c>
      <c r="E99" s="22">
        <v>2.5</v>
      </c>
      <c r="F99" s="74">
        <v>0.0005127314814814814</v>
      </c>
      <c r="G99" s="49">
        <f t="shared" si="12"/>
        <v>50.98395398122918</v>
      </c>
      <c r="H99" s="35">
        <f t="shared" si="13"/>
        <v>43.630017452006975</v>
      </c>
      <c r="I99" s="109">
        <f t="shared" si="14"/>
        <v>55.53047404063206</v>
      </c>
      <c r="J99" s="129">
        <f t="shared" si="15"/>
        <v>150.1444454738682</v>
      </c>
      <c r="K99" s="49">
        <f t="shared" si="16"/>
        <v>54.26491994749826</v>
      </c>
      <c r="L99" s="21">
        <f t="shared" si="17"/>
        <v>64.26491994749826</v>
      </c>
    </row>
    <row r="100" spans="1:12" ht="12.75">
      <c r="A100" s="5">
        <v>91</v>
      </c>
      <c r="B100" s="79" t="s">
        <v>429</v>
      </c>
      <c r="C100" s="79" t="s">
        <v>430</v>
      </c>
      <c r="D100" s="22">
        <v>9.69</v>
      </c>
      <c r="E100" s="22">
        <v>3</v>
      </c>
      <c r="F100" s="74">
        <v>0.000449074074074074</v>
      </c>
      <c r="G100" s="49">
        <f t="shared" si="12"/>
        <v>29.3369663941871</v>
      </c>
      <c r="H100" s="35">
        <f t="shared" si="13"/>
        <v>52.35602094240838</v>
      </c>
      <c r="I100" s="109">
        <f t="shared" si="14"/>
        <v>63.40206185567011</v>
      </c>
      <c r="J100" s="129">
        <f t="shared" si="15"/>
        <v>145.0950491922656</v>
      </c>
      <c r="K100" s="49">
        <f t="shared" si="16"/>
        <v>52.43997674603931</v>
      </c>
      <c r="L100" s="21">
        <f t="shared" si="17"/>
        <v>62.43997674603931</v>
      </c>
    </row>
    <row r="101" spans="1:12" ht="12.75">
      <c r="A101" s="5">
        <v>92</v>
      </c>
      <c r="B101" s="17" t="s">
        <v>23</v>
      </c>
      <c r="C101" s="17" t="s">
        <v>45</v>
      </c>
      <c r="D101" s="22">
        <v>7.47</v>
      </c>
      <c r="E101" s="22">
        <v>3.08</v>
      </c>
      <c r="F101" s="74">
        <v>0.0004143518518518518</v>
      </c>
      <c r="G101" s="49">
        <f t="shared" si="12"/>
        <v>22.615803814713896</v>
      </c>
      <c r="H101" s="35">
        <f t="shared" si="13"/>
        <v>53.752181500872595</v>
      </c>
      <c r="I101" s="109">
        <f t="shared" si="14"/>
        <v>68.71508379888269</v>
      </c>
      <c r="J101" s="129">
        <f t="shared" si="15"/>
        <v>145.0830691144692</v>
      </c>
      <c r="K101" s="49">
        <f t="shared" si="16"/>
        <v>52.435646929105125</v>
      </c>
      <c r="L101" s="21">
        <f t="shared" si="17"/>
        <v>62.435646929105125</v>
      </c>
    </row>
    <row r="102" spans="1:12" ht="12.75">
      <c r="A102" s="5">
        <v>93</v>
      </c>
      <c r="B102" s="79" t="s">
        <v>145</v>
      </c>
      <c r="C102" s="79" t="s">
        <v>115</v>
      </c>
      <c r="D102" s="22">
        <v>12.75</v>
      </c>
      <c r="E102" s="22">
        <v>3.04</v>
      </c>
      <c r="F102" s="74">
        <v>0.0005555555555555556</v>
      </c>
      <c r="G102" s="49">
        <f t="shared" si="12"/>
        <v>38.60127157129882</v>
      </c>
      <c r="H102" s="35">
        <f t="shared" si="13"/>
        <v>53.05410122164048</v>
      </c>
      <c r="I102" s="109">
        <f t="shared" si="14"/>
        <v>51.25000000000001</v>
      </c>
      <c r="J102" s="129">
        <f t="shared" si="15"/>
        <v>142.9053727929393</v>
      </c>
      <c r="K102" s="49">
        <f t="shared" si="16"/>
        <v>51.64858806598954</v>
      </c>
      <c r="L102" s="21">
        <f t="shared" si="17"/>
        <v>61.64858806598954</v>
      </c>
    </row>
    <row r="103" spans="1:12" ht="12.75">
      <c r="A103" s="5">
        <v>94</v>
      </c>
      <c r="B103" s="16" t="s">
        <v>74</v>
      </c>
      <c r="C103" s="16" t="s">
        <v>75</v>
      </c>
      <c r="D103" s="22">
        <v>15.83</v>
      </c>
      <c r="E103" s="22">
        <v>2.38</v>
      </c>
      <c r="F103" s="74">
        <v>0.0006296296296296296</v>
      </c>
      <c r="G103" s="49">
        <f t="shared" si="12"/>
        <v>47.92612776264002</v>
      </c>
      <c r="H103" s="35">
        <f t="shared" si="13"/>
        <v>41.53577661431064</v>
      </c>
      <c r="I103" s="109">
        <f t="shared" si="14"/>
        <v>45.220588235294116</v>
      </c>
      <c r="J103" s="129">
        <f t="shared" si="15"/>
        <v>134.68249261224477</v>
      </c>
      <c r="K103" s="49">
        <f t="shared" si="16"/>
        <v>48.67669034886141</v>
      </c>
      <c r="L103" s="21">
        <f t="shared" si="17"/>
        <v>58.67669034886141</v>
      </c>
    </row>
    <row r="104" spans="1:12" ht="12.75">
      <c r="A104" s="5">
        <v>95</v>
      </c>
      <c r="B104" s="6" t="s">
        <v>450</v>
      </c>
      <c r="C104" s="6" t="s">
        <v>22</v>
      </c>
      <c r="D104" s="22">
        <v>14.17</v>
      </c>
      <c r="E104" s="22" t="s">
        <v>483</v>
      </c>
      <c r="F104" s="74">
        <v>0.0003252314814814815</v>
      </c>
      <c r="G104" s="49">
        <f>(D104/G$8)*100</f>
        <v>42.90039358159249</v>
      </c>
      <c r="H104" s="35">
        <v>0</v>
      </c>
      <c r="I104" s="109">
        <f t="shared" si="14"/>
        <v>87.54448398576513</v>
      </c>
      <c r="J104" s="129">
        <f t="shared" si="15"/>
        <v>130.44487756735762</v>
      </c>
      <c r="K104" s="49">
        <f t="shared" si="16"/>
        <v>47.145139578179474</v>
      </c>
      <c r="L104" s="21">
        <f t="shared" si="17"/>
        <v>57.145139578179474</v>
      </c>
    </row>
    <row r="105" spans="1:12" ht="12.75">
      <c r="A105" s="5">
        <v>96</v>
      </c>
      <c r="B105" s="6" t="s">
        <v>189</v>
      </c>
      <c r="C105" s="6" t="s">
        <v>198</v>
      </c>
      <c r="D105" s="22">
        <v>5.31</v>
      </c>
      <c r="E105" s="22">
        <v>2.8</v>
      </c>
      <c r="F105" s="74">
        <v>0.0004479166666666667</v>
      </c>
      <c r="G105" s="49">
        <f>(D105/G$8)*100</f>
        <v>16.076294277929154</v>
      </c>
      <c r="H105" s="35">
        <f>(E105/H$8)*100</f>
        <v>48.865619546247814</v>
      </c>
      <c r="I105" s="109">
        <f t="shared" si="14"/>
        <v>63.56589147286821</v>
      </c>
      <c r="J105" s="129">
        <f t="shared" si="15"/>
        <v>128.50780529704517</v>
      </c>
      <c r="K105" s="49">
        <f t="shared" si="16"/>
        <v>46.445046602050574</v>
      </c>
      <c r="L105" s="21">
        <f t="shared" si="17"/>
        <v>56.445046602050574</v>
      </c>
    </row>
    <row r="106" spans="1:12" ht="12.75">
      <c r="A106" s="5">
        <v>97</v>
      </c>
      <c r="B106" s="6" t="s">
        <v>189</v>
      </c>
      <c r="C106" s="6" t="s">
        <v>287</v>
      </c>
      <c r="D106" s="22">
        <v>7.19</v>
      </c>
      <c r="E106" s="22">
        <v>2.4</v>
      </c>
      <c r="F106" s="74">
        <v>0.00046875</v>
      </c>
      <c r="G106" s="49">
        <f>(D106/G$8)*100</f>
        <v>21.76808961550106</v>
      </c>
      <c r="H106" s="35">
        <f>(E106/H$8)*100</f>
        <v>41.88481675392669</v>
      </c>
      <c r="I106" s="109">
        <f t="shared" si="14"/>
        <v>60.74074074074075</v>
      </c>
      <c r="J106" s="129">
        <f>SUM(G106:I106)</f>
        <v>124.3936471101685</v>
      </c>
      <c r="K106" s="49">
        <f>(J106/J$10)*100</f>
        <v>44.95811537420796</v>
      </c>
      <c r="L106" s="21">
        <f>K106+E$4</f>
        <v>54.95811537420796</v>
      </c>
    </row>
    <row r="107" spans="1:12" ht="12.75">
      <c r="A107" s="5">
        <v>98</v>
      </c>
      <c r="B107" s="6" t="s">
        <v>105</v>
      </c>
      <c r="C107" s="6" t="s">
        <v>178</v>
      </c>
      <c r="D107" s="22">
        <v>6.01</v>
      </c>
      <c r="E107" s="22">
        <v>2.49</v>
      </c>
      <c r="F107" s="74">
        <v>0.0005613425925925926</v>
      </c>
      <c r="G107" s="49">
        <f>(D107/G$8)*100</f>
        <v>18.195579775961246</v>
      </c>
      <c r="H107" s="35">
        <f>(E107/H$8)*100</f>
        <v>43.455497382198956</v>
      </c>
      <c r="I107" s="109">
        <f t="shared" si="14"/>
        <v>50.721649484536094</v>
      </c>
      <c r="J107" s="129">
        <f>SUM(G107:I107)</f>
        <v>112.3727266426963</v>
      </c>
      <c r="K107" s="49">
        <f>(J107/J$10)*100</f>
        <v>40.613537159517</v>
      </c>
      <c r="L107" s="21">
        <f>K107+E$4</f>
        <v>50.613537159517</v>
      </c>
    </row>
    <row r="108" spans="1:12" ht="12.75">
      <c r="A108" s="5">
        <v>99</v>
      </c>
      <c r="B108" s="16" t="s">
        <v>407</v>
      </c>
      <c r="C108" s="16" t="s">
        <v>408</v>
      </c>
      <c r="D108" s="22">
        <v>14.92</v>
      </c>
      <c r="E108" s="22">
        <v>3.5</v>
      </c>
      <c r="F108" s="74" t="s">
        <v>483</v>
      </c>
      <c r="G108" s="49">
        <f>(D108/G$8)*100</f>
        <v>45.1710566151983</v>
      </c>
      <c r="H108" s="35">
        <f>(E108/H$8)*100</f>
        <v>61.08202443280977</v>
      </c>
      <c r="I108" s="109">
        <v>0</v>
      </c>
      <c r="J108" s="129">
        <f>SUM(G108:I108)</f>
        <v>106.25308104800807</v>
      </c>
      <c r="K108" s="49">
        <f>(J108/J$10)*100</f>
        <v>38.401786486658345</v>
      </c>
      <c r="L108" s="21">
        <f>K108+E$4</f>
        <v>48.401786486658345</v>
      </c>
    </row>
  </sheetData>
  <mergeCells count="9">
    <mergeCell ref="A1:L1"/>
    <mergeCell ref="A4:B4"/>
    <mergeCell ref="A5:B5"/>
    <mergeCell ref="A2:L2"/>
    <mergeCell ref="A6:B6"/>
    <mergeCell ref="A7:B7"/>
    <mergeCell ref="A3:D3"/>
    <mergeCell ref="D4:D5"/>
    <mergeCell ref="C6:E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1"/>
  <headerFooter alignWithMargins="0">
    <oddFooter>&amp;L&amp;8&amp;D&amp;R&amp;8http://zrliga.zrnet.cz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2"/>
  <sheetViews>
    <sheetView workbookViewId="0" topLeftCell="A1">
      <selection activeCell="A1" sqref="A1:H1"/>
    </sheetView>
  </sheetViews>
  <sheetFormatPr defaultColWidth="9.00390625" defaultRowHeight="12.75"/>
  <cols>
    <col min="1" max="1" width="3.625" style="0" bestFit="1" customWidth="1"/>
    <col min="2" max="2" width="11.625" style="0" bestFit="1" customWidth="1"/>
    <col min="3" max="3" width="12.25390625" style="0" bestFit="1" customWidth="1"/>
    <col min="4" max="4" width="6.25390625" style="0" bestFit="1" customWidth="1"/>
    <col min="6" max="6" width="7.375" style="0" bestFit="1" customWidth="1"/>
    <col min="7" max="7" width="9.75390625" style="0" bestFit="1" customWidth="1"/>
    <col min="8" max="8" width="6.875" style="0" customWidth="1"/>
  </cols>
  <sheetData>
    <row r="1" spans="1:8" ht="27">
      <c r="A1" s="290" t="s">
        <v>498</v>
      </c>
      <c r="B1" s="290"/>
      <c r="C1" s="290"/>
      <c r="D1" s="290"/>
      <c r="E1" s="290"/>
      <c r="F1" s="290"/>
      <c r="G1" s="290"/>
      <c r="H1" s="290"/>
    </row>
    <row r="2" spans="1:8" ht="12.75">
      <c r="A2" s="289"/>
      <c r="B2" s="289"/>
      <c r="C2" s="289"/>
      <c r="D2" s="289"/>
      <c r="E2" s="289"/>
      <c r="F2" s="3" t="s">
        <v>33</v>
      </c>
      <c r="G2" s="68"/>
      <c r="H2" s="68"/>
    </row>
    <row r="3" spans="1:8" ht="12.75">
      <c r="A3" s="287" t="s">
        <v>0</v>
      </c>
      <c r="B3" s="287"/>
      <c r="C3" s="23" t="s">
        <v>107</v>
      </c>
      <c r="D3" s="23"/>
      <c r="E3" s="23"/>
      <c r="F3" s="3">
        <v>10</v>
      </c>
      <c r="G3" s="68"/>
      <c r="H3" s="68"/>
    </row>
    <row r="4" spans="1:8" ht="12.75">
      <c r="A4" s="287" t="s">
        <v>1</v>
      </c>
      <c r="B4" s="287"/>
      <c r="C4" s="15">
        <v>38165</v>
      </c>
      <c r="D4" s="15"/>
      <c r="E4" s="23"/>
      <c r="F4" s="68"/>
      <c r="G4" s="68"/>
      <c r="H4" s="68"/>
    </row>
    <row r="5" spans="1:8" ht="12.75">
      <c r="A5" s="287" t="s">
        <v>2</v>
      </c>
      <c r="B5" s="287"/>
      <c r="C5" s="30" t="s">
        <v>206</v>
      </c>
      <c r="D5" s="30"/>
      <c r="E5" s="30"/>
      <c r="F5" s="68"/>
      <c r="G5" s="68"/>
      <c r="H5" s="68"/>
    </row>
    <row r="6" spans="1:8" ht="12.75">
      <c r="A6" s="287" t="s">
        <v>3</v>
      </c>
      <c r="B6" s="287"/>
      <c r="C6" s="8">
        <f>COUNTA(B8:B128)</f>
        <v>110</v>
      </c>
      <c r="D6" s="8"/>
      <c r="E6" s="30"/>
      <c r="F6" s="68"/>
      <c r="G6" s="68"/>
      <c r="H6" s="68"/>
    </row>
    <row r="7" spans="1:8" ht="13.5" thickBot="1">
      <c r="A7" s="4" t="s">
        <v>4</v>
      </c>
      <c r="B7" s="4" t="s">
        <v>6</v>
      </c>
      <c r="C7" s="4" t="s">
        <v>5</v>
      </c>
      <c r="D7" s="4" t="s">
        <v>505</v>
      </c>
      <c r="E7" s="134" t="s">
        <v>78</v>
      </c>
      <c r="F7" s="11" t="s">
        <v>11</v>
      </c>
      <c r="G7" s="11" t="s">
        <v>77</v>
      </c>
      <c r="H7" s="11" t="s">
        <v>106</v>
      </c>
    </row>
    <row r="8" spans="1:10" ht="12.75">
      <c r="A8" s="5">
        <v>1</v>
      </c>
      <c r="B8" s="80" t="s">
        <v>124</v>
      </c>
      <c r="C8" s="80" t="s">
        <v>19</v>
      </c>
      <c r="D8" s="132">
        <v>105</v>
      </c>
      <c r="E8" s="135">
        <v>0.01037974537037037</v>
      </c>
      <c r="F8" s="49">
        <v>100</v>
      </c>
      <c r="G8" s="21">
        <f aca="true" t="shared" si="0" ref="G8:G39">F8+F$3</f>
        <v>110</v>
      </c>
      <c r="H8" s="13"/>
      <c r="J8" s="6"/>
    </row>
    <row r="9" spans="1:8" ht="12.75">
      <c r="A9" s="5">
        <v>2</v>
      </c>
      <c r="B9" s="80" t="s">
        <v>43</v>
      </c>
      <c r="C9" s="80" t="s">
        <v>17</v>
      </c>
      <c r="D9" s="132">
        <v>80</v>
      </c>
      <c r="E9" s="136">
        <v>0.010716435185185185</v>
      </c>
      <c r="F9" s="49">
        <f aca="true" t="shared" si="1" ref="F9:F40">(E$8/E9)*100</f>
        <v>96.85819202937684</v>
      </c>
      <c r="G9" s="21">
        <f t="shared" si="0"/>
        <v>106.85819202937684</v>
      </c>
      <c r="H9" s="13">
        <f aca="true" t="shared" si="2" ref="H9:H40">E9-E$8</f>
        <v>0.00033668981481481397</v>
      </c>
    </row>
    <row r="10" spans="1:8" ht="12.75">
      <c r="A10" s="5">
        <v>3</v>
      </c>
      <c r="B10" s="80" t="s">
        <v>205</v>
      </c>
      <c r="C10" s="80" t="s">
        <v>17</v>
      </c>
      <c r="D10" s="132">
        <v>78</v>
      </c>
      <c r="E10" s="136">
        <v>0.010749421296296295</v>
      </c>
      <c r="F10" s="49">
        <f t="shared" si="1"/>
        <v>96.56096904441455</v>
      </c>
      <c r="G10" s="21">
        <f t="shared" si="0"/>
        <v>106.56096904441455</v>
      </c>
      <c r="H10" s="13">
        <f t="shared" si="2"/>
        <v>0.00036967592592592434</v>
      </c>
    </row>
    <row r="11" spans="1:8" ht="12.75">
      <c r="A11" s="5">
        <v>4</v>
      </c>
      <c r="B11" s="80" t="s">
        <v>317</v>
      </c>
      <c r="C11" s="80" t="s">
        <v>22</v>
      </c>
      <c r="D11" s="132">
        <v>25</v>
      </c>
      <c r="E11" s="136">
        <v>0.010957060185185186</v>
      </c>
      <c r="F11" s="49">
        <f t="shared" si="1"/>
        <v>94.73111578235748</v>
      </c>
      <c r="G11" s="21">
        <f t="shared" si="0"/>
        <v>104.73111578235748</v>
      </c>
      <c r="H11" s="13">
        <f t="shared" si="2"/>
        <v>0.0005773148148148152</v>
      </c>
    </row>
    <row r="12" spans="1:8" ht="12.75">
      <c r="A12" s="5">
        <v>5</v>
      </c>
      <c r="B12" s="80" t="s">
        <v>513</v>
      </c>
      <c r="C12" s="80" t="s">
        <v>514</v>
      </c>
      <c r="D12" s="132">
        <v>35</v>
      </c>
      <c r="E12" s="136">
        <v>0.010963773148148148</v>
      </c>
      <c r="F12" s="49">
        <f t="shared" si="1"/>
        <v>94.67311326232226</v>
      </c>
      <c r="G12" s="21">
        <f t="shared" si="0"/>
        <v>104.67311326232226</v>
      </c>
      <c r="H12" s="13">
        <f t="shared" si="2"/>
        <v>0.0005840277777777771</v>
      </c>
    </row>
    <row r="13" spans="1:8" ht="12.75">
      <c r="A13" s="5">
        <v>6</v>
      </c>
      <c r="B13" s="80" t="s">
        <v>512</v>
      </c>
      <c r="C13" s="80" t="s">
        <v>19</v>
      </c>
      <c r="D13" s="132">
        <v>23</v>
      </c>
      <c r="E13" s="136">
        <v>0.011242939814814813</v>
      </c>
      <c r="F13" s="49">
        <f t="shared" si="1"/>
        <v>92.32234221064661</v>
      </c>
      <c r="G13" s="21">
        <f t="shared" si="0"/>
        <v>102.32234221064661</v>
      </c>
      <c r="H13" s="13">
        <f t="shared" si="2"/>
        <v>0.0008631944444444425</v>
      </c>
    </row>
    <row r="14" spans="1:8" ht="12.75">
      <c r="A14" s="5">
        <v>7</v>
      </c>
      <c r="B14" s="80" t="s">
        <v>513</v>
      </c>
      <c r="C14" s="80" t="s">
        <v>30</v>
      </c>
      <c r="D14" s="132">
        <v>34</v>
      </c>
      <c r="E14" s="136">
        <v>0.011366087962962963</v>
      </c>
      <c r="F14" s="49">
        <f t="shared" si="1"/>
        <v>91.32205737095607</v>
      </c>
      <c r="G14" s="21">
        <f t="shared" si="0"/>
        <v>101.32205737095607</v>
      </c>
      <c r="H14" s="13">
        <f t="shared" si="2"/>
        <v>0.0009863425925925925</v>
      </c>
    </row>
    <row r="15" spans="1:9" ht="12.75">
      <c r="A15" s="5">
        <v>8</v>
      </c>
      <c r="B15" s="80" t="s">
        <v>212</v>
      </c>
      <c r="C15" s="80" t="s">
        <v>30</v>
      </c>
      <c r="D15" s="132">
        <v>88</v>
      </c>
      <c r="E15" s="136">
        <v>0.01140162037037037</v>
      </c>
      <c r="F15" s="49">
        <f t="shared" si="1"/>
        <v>91.03745812607859</v>
      </c>
      <c r="G15" s="21">
        <f t="shared" si="0"/>
        <v>101.03745812607859</v>
      </c>
      <c r="H15" s="13">
        <f t="shared" si="2"/>
        <v>0.0010218749999999985</v>
      </c>
      <c r="I15" s="82"/>
    </row>
    <row r="16" spans="1:8" ht="12.75">
      <c r="A16" s="5">
        <v>9</v>
      </c>
      <c r="B16" s="80" t="s">
        <v>442</v>
      </c>
      <c r="C16" s="80" t="s">
        <v>17</v>
      </c>
      <c r="D16" s="132">
        <v>69</v>
      </c>
      <c r="E16" s="136">
        <v>0.011450810185185185</v>
      </c>
      <c r="F16" s="49">
        <f t="shared" si="1"/>
        <v>90.64638398948804</v>
      </c>
      <c r="G16" s="21">
        <f t="shared" si="0"/>
        <v>100.64638398948804</v>
      </c>
      <c r="H16" s="13">
        <f t="shared" si="2"/>
        <v>0.0010710648148148146</v>
      </c>
    </row>
    <row r="17" spans="1:8" ht="12.75">
      <c r="A17" s="5">
        <v>10</v>
      </c>
      <c r="B17" s="80" t="s">
        <v>511</v>
      </c>
      <c r="C17" s="80" t="s">
        <v>87</v>
      </c>
      <c r="D17" s="132">
        <v>15</v>
      </c>
      <c r="E17" s="136">
        <v>0.011496527777777777</v>
      </c>
      <c r="F17" s="49">
        <f t="shared" si="1"/>
        <v>90.28591563475285</v>
      </c>
      <c r="G17" s="21">
        <f t="shared" si="0"/>
        <v>100.28591563475285</v>
      </c>
      <c r="H17" s="13">
        <f t="shared" si="2"/>
        <v>0.0011167824074074066</v>
      </c>
    </row>
    <row r="18" spans="1:8" ht="12.75">
      <c r="A18" s="5">
        <v>11</v>
      </c>
      <c r="B18" s="80" t="s">
        <v>154</v>
      </c>
      <c r="C18" s="80" t="s">
        <v>10</v>
      </c>
      <c r="D18" s="132">
        <v>17</v>
      </c>
      <c r="E18" s="136">
        <v>0.011736226851851854</v>
      </c>
      <c r="F18" s="49">
        <f t="shared" si="1"/>
        <v>88.44192858058598</v>
      </c>
      <c r="G18" s="21">
        <f t="shared" si="0"/>
        <v>98.44192858058598</v>
      </c>
      <c r="H18" s="13">
        <f t="shared" si="2"/>
        <v>0.0013564814814814828</v>
      </c>
    </row>
    <row r="19" spans="1:8" ht="13.5" thickBot="1">
      <c r="A19" s="33">
        <v>12</v>
      </c>
      <c r="B19" s="141" t="s">
        <v>57</v>
      </c>
      <c r="C19" s="141" t="s">
        <v>53</v>
      </c>
      <c r="D19" s="142">
        <v>19</v>
      </c>
      <c r="E19" s="138">
        <v>0.011910185185185185</v>
      </c>
      <c r="F19" s="220">
        <f t="shared" si="1"/>
        <v>87.15015937184172</v>
      </c>
      <c r="G19" s="34">
        <f t="shared" si="0"/>
        <v>97.15015937184172</v>
      </c>
      <c r="H19" s="143">
        <f t="shared" si="2"/>
        <v>0.0015304398148148143</v>
      </c>
    </row>
    <row r="20" spans="1:8" ht="12.75">
      <c r="A20" s="31">
        <v>13</v>
      </c>
      <c r="B20" s="217" t="s">
        <v>207</v>
      </c>
      <c r="C20" s="217" t="s">
        <v>10</v>
      </c>
      <c r="D20" s="133">
        <v>21</v>
      </c>
      <c r="E20" s="137">
        <v>0.011922106481481481</v>
      </c>
      <c r="F20" s="51">
        <f t="shared" si="1"/>
        <v>87.06301513489375</v>
      </c>
      <c r="G20" s="43">
        <f t="shared" si="0"/>
        <v>97.06301513489375</v>
      </c>
      <c r="H20" s="140">
        <f t="shared" si="2"/>
        <v>0.0015423611111111107</v>
      </c>
    </row>
    <row r="21" spans="1:8" ht="12.75">
      <c r="A21" s="5">
        <v>14</v>
      </c>
      <c r="B21" s="77" t="s">
        <v>105</v>
      </c>
      <c r="C21" s="77" t="s">
        <v>361</v>
      </c>
      <c r="D21" s="132">
        <v>71</v>
      </c>
      <c r="E21" s="136">
        <v>0.01213136574074074</v>
      </c>
      <c r="F21" s="49">
        <f t="shared" si="1"/>
        <v>85.56122692362736</v>
      </c>
      <c r="G21" s="21">
        <f t="shared" si="0"/>
        <v>95.56122692362736</v>
      </c>
      <c r="H21" s="13">
        <f t="shared" si="2"/>
        <v>0.0017516203703703687</v>
      </c>
    </row>
    <row r="22" spans="1:8" ht="12.75">
      <c r="A22" s="5">
        <v>15</v>
      </c>
      <c r="B22" s="77" t="s">
        <v>147</v>
      </c>
      <c r="C22" s="77" t="s">
        <v>47</v>
      </c>
      <c r="D22" s="132">
        <v>96</v>
      </c>
      <c r="E22" s="136">
        <v>0.012135879629629628</v>
      </c>
      <c r="F22" s="49">
        <f t="shared" si="1"/>
        <v>85.52940278863946</v>
      </c>
      <c r="G22" s="21">
        <f t="shared" si="0"/>
        <v>95.52940278863946</v>
      </c>
      <c r="H22" s="13">
        <f t="shared" si="2"/>
        <v>0.0017561342592592576</v>
      </c>
    </row>
    <row r="23" spans="1:8" ht="12.75">
      <c r="A23" s="5">
        <v>16</v>
      </c>
      <c r="B23" s="79" t="s">
        <v>215</v>
      </c>
      <c r="C23" s="79" t="s">
        <v>141</v>
      </c>
      <c r="D23" s="132">
        <v>87</v>
      </c>
      <c r="E23" s="136">
        <v>0.012177083333333333</v>
      </c>
      <c r="F23" s="49">
        <f t="shared" si="1"/>
        <v>85.23999619808004</v>
      </c>
      <c r="G23" s="21">
        <f t="shared" si="0"/>
        <v>95.23999619808004</v>
      </c>
      <c r="H23" s="13">
        <f t="shared" si="2"/>
        <v>0.0017973379629629624</v>
      </c>
    </row>
    <row r="24" spans="1:8" ht="12.75">
      <c r="A24" s="5">
        <v>17</v>
      </c>
      <c r="B24" s="77" t="s">
        <v>204</v>
      </c>
      <c r="C24" s="77" t="s">
        <v>37</v>
      </c>
      <c r="D24" s="132">
        <v>59</v>
      </c>
      <c r="E24" s="136">
        <v>0.012178935185185187</v>
      </c>
      <c r="F24" s="49">
        <f t="shared" si="1"/>
        <v>85.22703514340562</v>
      </c>
      <c r="G24" s="21">
        <f t="shared" si="0"/>
        <v>95.22703514340562</v>
      </c>
      <c r="H24" s="13">
        <f t="shared" si="2"/>
        <v>0.001799189814814816</v>
      </c>
    </row>
    <row r="25" spans="1:8" ht="12.75">
      <c r="A25" s="5">
        <v>18</v>
      </c>
      <c r="B25" s="77" t="s">
        <v>150</v>
      </c>
      <c r="C25" s="77" t="s">
        <v>42</v>
      </c>
      <c r="D25" s="132">
        <v>77</v>
      </c>
      <c r="E25" s="136">
        <v>0.01222650462962963</v>
      </c>
      <c r="F25" s="49">
        <f t="shared" si="1"/>
        <v>84.89544383123338</v>
      </c>
      <c r="G25" s="21">
        <f t="shared" si="0"/>
        <v>94.89544383123338</v>
      </c>
      <c r="H25" s="13">
        <f t="shared" si="2"/>
        <v>0.0018467592592592598</v>
      </c>
    </row>
    <row r="26" spans="1:8" ht="12.75">
      <c r="A26" s="5">
        <v>19</v>
      </c>
      <c r="B26" s="77" t="s">
        <v>334</v>
      </c>
      <c r="C26" s="77" t="s">
        <v>30</v>
      </c>
      <c r="D26" s="132">
        <v>20</v>
      </c>
      <c r="E26" s="136">
        <v>0.012228587962962964</v>
      </c>
      <c r="F26" s="49">
        <f t="shared" si="1"/>
        <v>84.88098054990299</v>
      </c>
      <c r="G26" s="21">
        <f t="shared" si="0"/>
        <v>94.88098054990299</v>
      </c>
      <c r="H26" s="13">
        <f t="shared" si="2"/>
        <v>0.001848842592592593</v>
      </c>
    </row>
    <row r="27" spans="1:8" ht="12.75">
      <c r="A27" s="5">
        <v>20</v>
      </c>
      <c r="B27" s="77" t="s">
        <v>46</v>
      </c>
      <c r="C27" s="77" t="s">
        <v>90</v>
      </c>
      <c r="D27" s="132">
        <v>33</v>
      </c>
      <c r="E27" s="136">
        <v>0.012247106481481482</v>
      </c>
      <c r="F27" s="49">
        <f t="shared" si="1"/>
        <v>84.75263431460569</v>
      </c>
      <c r="G27" s="21">
        <f t="shared" si="0"/>
        <v>94.75263431460569</v>
      </c>
      <c r="H27" s="13">
        <f t="shared" si="2"/>
        <v>0.0018673611111111113</v>
      </c>
    </row>
    <row r="28" spans="1:8" ht="12.75">
      <c r="A28" s="5">
        <v>21</v>
      </c>
      <c r="B28" s="77" t="s">
        <v>309</v>
      </c>
      <c r="C28" s="77" t="s">
        <v>10</v>
      </c>
      <c r="D28" s="132">
        <v>18</v>
      </c>
      <c r="E28" s="136">
        <v>0.012277546296296295</v>
      </c>
      <c r="F28" s="49">
        <f t="shared" si="1"/>
        <v>84.54250645751242</v>
      </c>
      <c r="G28" s="21">
        <f t="shared" si="0"/>
        <v>94.54250645751242</v>
      </c>
      <c r="H28" s="13">
        <f t="shared" si="2"/>
        <v>0.0018978009259259243</v>
      </c>
    </row>
    <row r="29" spans="1:8" ht="12.75">
      <c r="A29" s="5">
        <v>22</v>
      </c>
      <c r="B29" s="77" t="s">
        <v>521</v>
      </c>
      <c r="C29" s="77" t="s">
        <v>38</v>
      </c>
      <c r="D29" s="132">
        <v>84</v>
      </c>
      <c r="E29" s="136">
        <v>0.012285879629629631</v>
      </c>
      <c r="F29" s="49">
        <f t="shared" si="1"/>
        <v>84.48516250588789</v>
      </c>
      <c r="G29" s="21">
        <f t="shared" si="0"/>
        <v>94.48516250588789</v>
      </c>
      <c r="H29" s="13">
        <f t="shared" si="2"/>
        <v>0.0019061342592592602</v>
      </c>
    </row>
    <row r="30" spans="1:8" ht="12.75">
      <c r="A30" s="5">
        <v>23</v>
      </c>
      <c r="B30" s="77" t="s">
        <v>322</v>
      </c>
      <c r="C30" s="77" t="s">
        <v>17</v>
      </c>
      <c r="D30" s="132">
        <v>56</v>
      </c>
      <c r="E30" s="136">
        <v>0.012296180555555555</v>
      </c>
      <c r="F30" s="49">
        <f t="shared" si="1"/>
        <v>84.41438643059517</v>
      </c>
      <c r="G30" s="21">
        <f t="shared" si="0"/>
        <v>94.41438643059517</v>
      </c>
      <c r="H30" s="13">
        <f t="shared" si="2"/>
        <v>0.0019164351851851842</v>
      </c>
    </row>
    <row r="31" spans="1:8" ht="12.75">
      <c r="A31" s="5">
        <v>24</v>
      </c>
      <c r="B31" s="77" t="s">
        <v>196</v>
      </c>
      <c r="C31" s="77" t="s">
        <v>22</v>
      </c>
      <c r="D31" s="132">
        <v>62</v>
      </c>
      <c r="E31" s="136">
        <v>0.012352083333333333</v>
      </c>
      <c r="F31" s="49">
        <f t="shared" si="1"/>
        <v>84.03234572065742</v>
      </c>
      <c r="G31" s="21">
        <f t="shared" si="0"/>
        <v>94.03234572065742</v>
      </c>
      <c r="H31" s="13">
        <f t="shared" si="2"/>
        <v>0.001972337962962962</v>
      </c>
    </row>
    <row r="32" spans="1:8" ht="12.75">
      <c r="A32" s="5">
        <v>25</v>
      </c>
      <c r="B32" s="77" t="s">
        <v>36</v>
      </c>
      <c r="C32" s="77" t="s">
        <v>17</v>
      </c>
      <c r="D32" s="132">
        <v>90</v>
      </c>
      <c r="E32" s="136">
        <v>0.012357060185185184</v>
      </c>
      <c r="F32" s="49">
        <f t="shared" si="1"/>
        <v>83.9985013815389</v>
      </c>
      <c r="G32" s="21">
        <f t="shared" si="0"/>
        <v>93.9985013815389</v>
      </c>
      <c r="H32" s="13">
        <f t="shared" si="2"/>
        <v>0.0019773148148148137</v>
      </c>
    </row>
    <row r="33" spans="1:8" ht="12.75">
      <c r="A33" s="5">
        <v>26</v>
      </c>
      <c r="B33" s="77" t="s">
        <v>223</v>
      </c>
      <c r="C33" s="77" t="s">
        <v>523</v>
      </c>
      <c r="D33" s="132">
        <v>89</v>
      </c>
      <c r="E33" s="136">
        <v>0.012438078703703703</v>
      </c>
      <c r="F33" s="49">
        <f t="shared" si="1"/>
        <v>83.45135625552507</v>
      </c>
      <c r="G33" s="21">
        <f t="shared" si="0"/>
        <v>93.45135625552507</v>
      </c>
      <c r="H33" s="13">
        <f t="shared" si="2"/>
        <v>0.002058333333333332</v>
      </c>
    </row>
    <row r="34" spans="1:8" ht="12.75">
      <c r="A34" s="5">
        <v>27</v>
      </c>
      <c r="B34" s="215" t="s">
        <v>155</v>
      </c>
      <c r="C34" s="215" t="s">
        <v>19</v>
      </c>
      <c r="D34" s="132">
        <v>12</v>
      </c>
      <c r="E34" s="136">
        <v>0.012457060185185186</v>
      </c>
      <c r="F34" s="49">
        <f t="shared" si="1"/>
        <v>83.32419701009951</v>
      </c>
      <c r="G34" s="21">
        <f t="shared" si="0"/>
        <v>93.32419701009951</v>
      </c>
      <c r="H34" s="13">
        <f t="shared" si="2"/>
        <v>0.002077314814814815</v>
      </c>
    </row>
    <row r="35" spans="1:8" ht="12.75">
      <c r="A35" s="5">
        <v>28</v>
      </c>
      <c r="B35" s="215" t="s">
        <v>28</v>
      </c>
      <c r="C35" s="215" t="s">
        <v>22</v>
      </c>
      <c r="D35" s="132">
        <v>8</v>
      </c>
      <c r="E35" s="136">
        <v>0.01249212962962963</v>
      </c>
      <c r="F35" s="49">
        <f t="shared" si="1"/>
        <v>83.09027906459622</v>
      </c>
      <c r="G35" s="21">
        <f t="shared" si="0"/>
        <v>93.09027906459622</v>
      </c>
      <c r="H35" s="13">
        <f t="shared" si="2"/>
        <v>0.00211238425925926</v>
      </c>
    </row>
    <row r="36" spans="1:8" ht="12.75">
      <c r="A36" s="5">
        <v>29</v>
      </c>
      <c r="B36" s="215" t="s">
        <v>43</v>
      </c>
      <c r="C36" s="215" t="s">
        <v>10</v>
      </c>
      <c r="D36" s="132">
        <v>109</v>
      </c>
      <c r="E36" s="136">
        <v>0.012535185185185186</v>
      </c>
      <c r="F36" s="49">
        <f t="shared" si="1"/>
        <v>82.80488255281429</v>
      </c>
      <c r="G36" s="21">
        <f t="shared" si="0"/>
        <v>92.80488255281429</v>
      </c>
      <c r="H36" s="13">
        <f t="shared" si="2"/>
        <v>0.002155439814814815</v>
      </c>
    </row>
    <row r="37" spans="1:8" ht="12.75">
      <c r="A37" s="5">
        <v>30</v>
      </c>
      <c r="B37" s="215" t="s">
        <v>158</v>
      </c>
      <c r="C37" s="215" t="s">
        <v>20</v>
      </c>
      <c r="D37" s="132">
        <v>64</v>
      </c>
      <c r="E37" s="136">
        <v>0.012562499999999999</v>
      </c>
      <c r="F37" s="49">
        <f t="shared" si="1"/>
        <v>82.62483876911737</v>
      </c>
      <c r="G37" s="21">
        <f t="shared" si="0"/>
        <v>92.62483876911737</v>
      </c>
      <c r="H37" s="13">
        <f t="shared" si="2"/>
        <v>0.0021827546296296282</v>
      </c>
    </row>
    <row r="38" spans="1:8" ht="12.75">
      <c r="A38" s="5">
        <v>31</v>
      </c>
      <c r="B38" s="215" t="s">
        <v>119</v>
      </c>
      <c r="C38" s="215" t="s">
        <v>509</v>
      </c>
      <c r="D38" s="132">
        <v>13</v>
      </c>
      <c r="E38" s="136">
        <v>0.012611574074074074</v>
      </c>
      <c r="F38" s="49">
        <f t="shared" si="1"/>
        <v>82.30332954003158</v>
      </c>
      <c r="G38" s="21">
        <f t="shared" si="0"/>
        <v>92.30332954003158</v>
      </c>
      <c r="H38" s="13">
        <f t="shared" si="2"/>
        <v>0.002231828703703703</v>
      </c>
    </row>
    <row r="39" spans="1:8" ht="12.75">
      <c r="A39" s="5">
        <v>32</v>
      </c>
      <c r="B39" s="215" t="s">
        <v>402</v>
      </c>
      <c r="C39" s="215" t="s">
        <v>520</v>
      </c>
      <c r="D39" s="132">
        <v>57</v>
      </c>
      <c r="E39" s="136">
        <v>0.012714814814814816</v>
      </c>
      <c r="F39" s="49">
        <f t="shared" si="1"/>
        <v>81.63504951937081</v>
      </c>
      <c r="G39" s="21">
        <f t="shared" si="0"/>
        <v>91.63504951937081</v>
      </c>
      <c r="H39" s="13">
        <f t="shared" si="2"/>
        <v>0.002335069444444445</v>
      </c>
    </row>
    <row r="40" spans="1:8" ht="12.75">
      <c r="A40" s="5">
        <v>33</v>
      </c>
      <c r="B40" s="215" t="s">
        <v>21</v>
      </c>
      <c r="C40" s="215" t="s">
        <v>278</v>
      </c>
      <c r="D40" s="132">
        <v>98</v>
      </c>
      <c r="E40" s="136">
        <v>0.012780787037037037</v>
      </c>
      <c r="F40" s="49">
        <f t="shared" si="1"/>
        <v>81.21366344882547</v>
      </c>
      <c r="G40" s="21">
        <f aca="true" t="shared" si="3" ref="G40:G71">F40+F$3</f>
        <v>91.21366344882547</v>
      </c>
      <c r="H40" s="13">
        <f t="shared" si="2"/>
        <v>0.002401041666666666</v>
      </c>
    </row>
    <row r="41" spans="1:8" ht="12.75">
      <c r="A41" s="5">
        <v>34</v>
      </c>
      <c r="B41" s="215" t="s">
        <v>58</v>
      </c>
      <c r="C41" s="215" t="s">
        <v>14</v>
      </c>
      <c r="D41" s="132">
        <v>83</v>
      </c>
      <c r="E41" s="136">
        <v>0.012815046296296297</v>
      </c>
      <c r="F41" s="49">
        <f aca="true" t="shared" si="4" ref="F41:F72">(E$8/E41)*100</f>
        <v>80.99654991781217</v>
      </c>
      <c r="G41" s="21">
        <f t="shared" si="3"/>
        <v>90.99654991781217</v>
      </c>
      <c r="H41" s="13">
        <f aca="true" t="shared" si="5" ref="H41:H72">E41-E$8</f>
        <v>0.002435300925925926</v>
      </c>
    </row>
    <row r="42" spans="1:8" ht="12.75">
      <c r="A42" s="5">
        <v>35</v>
      </c>
      <c r="B42" s="215" t="s">
        <v>211</v>
      </c>
      <c r="C42" s="215" t="s">
        <v>320</v>
      </c>
      <c r="D42" s="132">
        <v>44</v>
      </c>
      <c r="E42" s="136">
        <v>0.012817013888888888</v>
      </c>
      <c r="F42" s="49">
        <f t="shared" si="4"/>
        <v>80.98411580382702</v>
      </c>
      <c r="G42" s="21">
        <f t="shared" si="3"/>
        <v>90.98411580382702</v>
      </c>
      <c r="H42" s="13">
        <f t="shared" si="5"/>
        <v>0.0024372685185185174</v>
      </c>
    </row>
    <row r="43" spans="1:8" ht="12.75">
      <c r="A43" s="5">
        <v>36</v>
      </c>
      <c r="B43" s="215" t="s">
        <v>180</v>
      </c>
      <c r="C43" s="215" t="s">
        <v>93</v>
      </c>
      <c r="D43" s="132">
        <v>63</v>
      </c>
      <c r="E43" s="136">
        <v>0.012828240740740739</v>
      </c>
      <c r="F43" s="49">
        <f t="shared" si="4"/>
        <v>80.91324118517451</v>
      </c>
      <c r="G43" s="21">
        <f t="shared" si="3"/>
        <v>90.91324118517451</v>
      </c>
      <c r="H43" s="13">
        <f t="shared" si="5"/>
        <v>0.0024484953703703682</v>
      </c>
    </row>
    <row r="44" spans="1:8" ht="12.75">
      <c r="A44" s="5">
        <v>37</v>
      </c>
      <c r="B44" s="215" t="s">
        <v>301</v>
      </c>
      <c r="C44" s="215" t="s">
        <v>10</v>
      </c>
      <c r="D44" s="132">
        <v>58</v>
      </c>
      <c r="E44" s="136">
        <v>0.012832060185185186</v>
      </c>
      <c r="F44" s="49">
        <f t="shared" si="4"/>
        <v>80.88915747413614</v>
      </c>
      <c r="G44" s="21">
        <f t="shared" si="3"/>
        <v>90.88915747413614</v>
      </c>
      <c r="H44" s="13">
        <f t="shared" si="5"/>
        <v>0.002452314814814815</v>
      </c>
    </row>
    <row r="45" spans="1:8" ht="12.75">
      <c r="A45" s="5">
        <v>38</v>
      </c>
      <c r="B45" s="215" t="s">
        <v>294</v>
      </c>
      <c r="C45" s="215" t="s">
        <v>97</v>
      </c>
      <c r="D45" s="132">
        <v>52</v>
      </c>
      <c r="E45" s="136">
        <v>0.012838194444444444</v>
      </c>
      <c r="F45" s="49">
        <f t="shared" si="4"/>
        <v>80.85050756387372</v>
      </c>
      <c r="G45" s="21">
        <f t="shared" si="3"/>
        <v>90.85050756387372</v>
      </c>
      <c r="H45" s="13">
        <f t="shared" si="5"/>
        <v>0.002458449074074073</v>
      </c>
    </row>
    <row r="46" spans="1:8" ht="12.75">
      <c r="A46" s="5">
        <v>39</v>
      </c>
      <c r="B46" s="215" t="s">
        <v>190</v>
      </c>
      <c r="C46" s="215" t="s">
        <v>22</v>
      </c>
      <c r="D46" s="132">
        <v>2</v>
      </c>
      <c r="E46" s="136">
        <v>0.012859375</v>
      </c>
      <c r="F46" s="49">
        <f t="shared" si="4"/>
        <v>80.71733945366995</v>
      </c>
      <c r="G46" s="21">
        <f t="shared" si="3"/>
        <v>90.71733945366995</v>
      </c>
      <c r="H46" s="13">
        <f t="shared" si="5"/>
        <v>0.0024796296296296285</v>
      </c>
    </row>
    <row r="47" spans="1:8" ht="12.75">
      <c r="A47" s="5">
        <v>40</v>
      </c>
      <c r="B47" s="215" t="s">
        <v>84</v>
      </c>
      <c r="C47" s="215" t="s">
        <v>10</v>
      </c>
      <c r="D47" s="132">
        <v>53</v>
      </c>
      <c r="E47" s="136">
        <v>0.012894907407407405</v>
      </c>
      <c r="F47" s="49">
        <f t="shared" si="4"/>
        <v>80.49491975729725</v>
      </c>
      <c r="G47" s="21">
        <f t="shared" si="3"/>
        <v>90.49491975729725</v>
      </c>
      <c r="H47" s="13">
        <f t="shared" si="5"/>
        <v>0.0025151620370370345</v>
      </c>
    </row>
    <row r="48" spans="1:8" ht="12.75">
      <c r="A48" s="5">
        <v>41</v>
      </c>
      <c r="B48" s="215" t="s">
        <v>400</v>
      </c>
      <c r="C48" s="215" t="s">
        <v>14</v>
      </c>
      <c r="D48" s="132">
        <v>42</v>
      </c>
      <c r="E48" s="136">
        <v>0.012897222222222221</v>
      </c>
      <c r="F48" s="49">
        <f t="shared" si="4"/>
        <v>80.48047239572116</v>
      </c>
      <c r="G48" s="21">
        <f t="shared" si="3"/>
        <v>90.48047239572116</v>
      </c>
      <c r="H48" s="13">
        <f t="shared" si="5"/>
        <v>0.0025174768518518506</v>
      </c>
    </row>
    <row r="49" spans="1:8" ht="12.75">
      <c r="A49" s="5">
        <v>42</v>
      </c>
      <c r="B49" s="215" t="s">
        <v>210</v>
      </c>
      <c r="C49" s="215" t="s">
        <v>30</v>
      </c>
      <c r="D49" s="132">
        <v>50</v>
      </c>
      <c r="E49" s="136">
        <v>0.012934490740740741</v>
      </c>
      <c r="F49" s="49">
        <f t="shared" si="4"/>
        <v>80.24858170624766</v>
      </c>
      <c r="G49" s="21">
        <f t="shared" si="3"/>
        <v>90.24858170624766</v>
      </c>
      <c r="H49" s="13">
        <f t="shared" si="5"/>
        <v>0.0025547453703703704</v>
      </c>
    </row>
    <row r="50" spans="1:8" ht="12.75">
      <c r="A50" s="5">
        <v>43</v>
      </c>
      <c r="B50" s="215" t="s">
        <v>149</v>
      </c>
      <c r="C50" s="215" t="s">
        <v>22</v>
      </c>
      <c r="D50" s="132">
        <v>54</v>
      </c>
      <c r="E50" s="136">
        <v>0.01295625</v>
      </c>
      <c r="F50" s="49">
        <f t="shared" si="4"/>
        <v>80.11380893677082</v>
      </c>
      <c r="G50" s="21">
        <f t="shared" si="3"/>
        <v>90.11380893677082</v>
      </c>
      <c r="H50" s="13">
        <f t="shared" si="5"/>
        <v>0.00257650462962963</v>
      </c>
    </row>
    <row r="51" spans="1:8" ht="12.75">
      <c r="A51" s="5">
        <v>44</v>
      </c>
      <c r="B51" s="215" t="s">
        <v>102</v>
      </c>
      <c r="C51" s="215" t="s">
        <v>14</v>
      </c>
      <c r="D51" s="132">
        <v>100</v>
      </c>
      <c r="E51" s="136">
        <v>0.013034375</v>
      </c>
      <c r="F51" s="49">
        <f t="shared" si="4"/>
        <v>79.63362547395153</v>
      </c>
      <c r="G51" s="21">
        <f t="shared" si="3"/>
        <v>89.63362547395153</v>
      </c>
      <c r="H51" s="13">
        <f t="shared" si="5"/>
        <v>0.00265462962962963</v>
      </c>
    </row>
    <row r="52" spans="1:8" ht="12.75">
      <c r="A52" s="5">
        <v>45</v>
      </c>
      <c r="B52" s="215" t="s">
        <v>210</v>
      </c>
      <c r="C52" s="215" t="s">
        <v>8</v>
      </c>
      <c r="D52" s="132">
        <v>4</v>
      </c>
      <c r="E52" s="136">
        <v>0.013149189814814817</v>
      </c>
      <c r="F52" s="49">
        <f t="shared" si="4"/>
        <v>78.93828833983221</v>
      </c>
      <c r="G52" s="21">
        <f t="shared" si="3"/>
        <v>88.93828833983221</v>
      </c>
      <c r="H52" s="13">
        <f t="shared" si="5"/>
        <v>0.002769444444444446</v>
      </c>
    </row>
    <row r="53" spans="1:8" ht="12.75">
      <c r="A53" s="5">
        <v>46</v>
      </c>
      <c r="B53" s="215" t="s">
        <v>294</v>
      </c>
      <c r="C53" s="215" t="s">
        <v>295</v>
      </c>
      <c r="D53" s="132">
        <v>102</v>
      </c>
      <c r="E53" s="136">
        <v>0.01327650462962963</v>
      </c>
      <c r="F53" s="49">
        <f t="shared" si="4"/>
        <v>78.18131096949674</v>
      </c>
      <c r="G53" s="21">
        <f t="shared" si="3"/>
        <v>88.18131096949674</v>
      </c>
      <c r="H53" s="13">
        <f t="shared" si="5"/>
        <v>0.0028967592592592586</v>
      </c>
    </row>
    <row r="54" spans="1:8" ht="12.75">
      <c r="A54" s="5">
        <v>47</v>
      </c>
      <c r="B54" s="215" t="s">
        <v>300</v>
      </c>
      <c r="C54" s="215" t="s">
        <v>192</v>
      </c>
      <c r="D54" s="132">
        <v>28</v>
      </c>
      <c r="E54" s="136">
        <v>0.013285532407407407</v>
      </c>
      <c r="F54" s="49">
        <f t="shared" si="4"/>
        <v>78.12818524745833</v>
      </c>
      <c r="G54" s="21">
        <f t="shared" si="3"/>
        <v>88.12818524745833</v>
      </c>
      <c r="H54" s="13">
        <f t="shared" si="5"/>
        <v>0.0029057870370370366</v>
      </c>
    </row>
    <row r="55" spans="1:8" ht="12.75">
      <c r="A55" s="5">
        <v>48</v>
      </c>
      <c r="B55" s="218" t="s">
        <v>185</v>
      </c>
      <c r="C55" s="218" t="s">
        <v>68</v>
      </c>
      <c r="D55" s="132">
        <v>27</v>
      </c>
      <c r="E55" s="136">
        <v>0.01334849537037037</v>
      </c>
      <c r="F55" s="49">
        <f t="shared" si="4"/>
        <v>77.75966565797575</v>
      </c>
      <c r="G55" s="21">
        <f t="shared" si="3"/>
        <v>87.75966565797575</v>
      </c>
      <c r="H55" s="13">
        <f t="shared" si="5"/>
        <v>0.002968749999999999</v>
      </c>
    </row>
    <row r="56" spans="1:8" ht="12.75">
      <c r="A56" s="5">
        <v>49</v>
      </c>
      <c r="B56" s="215" t="s">
        <v>99</v>
      </c>
      <c r="C56" s="215" t="s">
        <v>10</v>
      </c>
      <c r="D56" s="132">
        <v>73</v>
      </c>
      <c r="E56" s="136">
        <v>0.013368518518518517</v>
      </c>
      <c r="F56" s="49">
        <f t="shared" si="4"/>
        <v>77.64319850394793</v>
      </c>
      <c r="G56" s="21">
        <f t="shared" si="3"/>
        <v>87.64319850394793</v>
      </c>
      <c r="H56" s="13">
        <f t="shared" si="5"/>
        <v>0.0029887731481481467</v>
      </c>
    </row>
    <row r="57" spans="1:8" ht="12.75">
      <c r="A57" s="5">
        <v>50</v>
      </c>
      <c r="B57" s="215" t="s">
        <v>164</v>
      </c>
      <c r="C57" s="215" t="s">
        <v>83</v>
      </c>
      <c r="D57" s="132">
        <v>61</v>
      </c>
      <c r="E57" s="136">
        <v>0.013397685185185184</v>
      </c>
      <c r="F57" s="49">
        <f t="shared" si="4"/>
        <v>77.47416980545285</v>
      </c>
      <c r="G57" s="21">
        <f t="shared" si="3"/>
        <v>87.47416980545285</v>
      </c>
      <c r="H57" s="13">
        <f t="shared" si="5"/>
        <v>0.0030179398148148136</v>
      </c>
    </row>
    <row r="58" spans="1:8" ht="12.75">
      <c r="A58" s="5">
        <v>51</v>
      </c>
      <c r="B58" s="215" t="s">
        <v>82</v>
      </c>
      <c r="C58" s="215" t="s">
        <v>34</v>
      </c>
      <c r="D58" s="132">
        <v>11</v>
      </c>
      <c r="E58" s="136">
        <v>0.013442824074074074</v>
      </c>
      <c r="F58" s="49">
        <f t="shared" si="4"/>
        <v>77.2140237287552</v>
      </c>
      <c r="G58" s="21">
        <f t="shared" si="3"/>
        <v>87.2140237287552</v>
      </c>
      <c r="H58" s="13">
        <f t="shared" si="5"/>
        <v>0.0030630787037037033</v>
      </c>
    </row>
    <row r="59" spans="1:8" ht="12.75">
      <c r="A59" s="5">
        <v>52</v>
      </c>
      <c r="B59" s="215" t="s">
        <v>200</v>
      </c>
      <c r="C59" s="215" t="s">
        <v>68</v>
      </c>
      <c r="D59" s="132">
        <v>29</v>
      </c>
      <c r="E59" s="136">
        <v>0.013468402777777779</v>
      </c>
      <c r="F59" s="49">
        <f t="shared" si="4"/>
        <v>77.06738164599929</v>
      </c>
      <c r="G59" s="21">
        <f t="shared" si="3"/>
        <v>87.06738164599929</v>
      </c>
      <c r="H59" s="13">
        <f t="shared" si="5"/>
        <v>0.003088657407407408</v>
      </c>
    </row>
    <row r="60" spans="1:8" ht="12.75">
      <c r="A60" s="5">
        <v>53</v>
      </c>
      <c r="B60" s="215" t="s">
        <v>164</v>
      </c>
      <c r="C60" s="215" t="s">
        <v>22</v>
      </c>
      <c r="D60" s="132">
        <v>60</v>
      </c>
      <c r="E60" s="136">
        <v>0.013567824074074074</v>
      </c>
      <c r="F60" s="49">
        <f t="shared" si="4"/>
        <v>76.50265299506935</v>
      </c>
      <c r="G60" s="21">
        <f t="shared" si="3"/>
        <v>86.50265299506935</v>
      </c>
      <c r="H60" s="13">
        <f t="shared" si="5"/>
        <v>0.0031880787037037034</v>
      </c>
    </row>
    <row r="61" spans="1:8" ht="12.75">
      <c r="A61" s="5">
        <v>54</v>
      </c>
      <c r="B61" s="215" t="s">
        <v>29</v>
      </c>
      <c r="C61" s="215" t="s">
        <v>17</v>
      </c>
      <c r="D61" s="132">
        <v>95</v>
      </c>
      <c r="E61" s="136">
        <v>0.013567939814814814</v>
      </c>
      <c r="F61" s="49">
        <f t="shared" si="4"/>
        <v>76.50200039240107</v>
      </c>
      <c r="G61" s="21">
        <f t="shared" si="3"/>
        <v>86.50200039240107</v>
      </c>
      <c r="H61" s="13">
        <f t="shared" si="5"/>
        <v>0.003188194444444443</v>
      </c>
    </row>
    <row r="62" spans="1:8" ht="12.75">
      <c r="A62" s="5">
        <v>55</v>
      </c>
      <c r="B62" s="215" t="s">
        <v>45</v>
      </c>
      <c r="C62" s="215" t="s">
        <v>7</v>
      </c>
      <c r="D62" s="132">
        <v>16</v>
      </c>
      <c r="E62" s="136">
        <v>0.013581828703703704</v>
      </c>
      <c r="F62" s="49">
        <f t="shared" si="4"/>
        <v>76.42376882238149</v>
      </c>
      <c r="G62" s="21">
        <f t="shared" si="3"/>
        <v>86.42376882238149</v>
      </c>
      <c r="H62" s="13">
        <f t="shared" si="5"/>
        <v>0.003202083333333333</v>
      </c>
    </row>
    <row r="63" spans="1:8" ht="12.75">
      <c r="A63" s="5">
        <v>56</v>
      </c>
      <c r="B63" s="215" t="s">
        <v>28</v>
      </c>
      <c r="C63" s="215" t="s">
        <v>93</v>
      </c>
      <c r="D63" s="132">
        <v>79</v>
      </c>
      <c r="E63" s="136">
        <v>0.013598495370370368</v>
      </c>
      <c r="F63" s="49">
        <f t="shared" si="4"/>
        <v>76.33010188014403</v>
      </c>
      <c r="G63" s="21">
        <f t="shared" si="3"/>
        <v>86.33010188014403</v>
      </c>
      <c r="H63" s="13">
        <f t="shared" si="5"/>
        <v>0.0032187499999999977</v>
      </c>
    </row>
    <row r="64" spans="1:8" ht="12.75">
      <c r="A64" s="5">
        <v>57</v>
      </c>
      <c r="B64" s="215" t="s">
        <v>79</v>
      </c>
      <c r="C64" s="215" t="s">
        <v>10</v>
      </c>
      <c r="D64" s="132">
        <v>103</v>
      </c>
      <c r="E64" s="136">
        <v>0.013622800925925925</v>
      </c>
      <c r="F64" s="49">
        <f t="shared" si="4"/>
        <v>76.19391508993128</v>
      </c>
      <c r="G64" s="21">
        <f t="shared" si="3"/>
        <v>86.19391508993128</v>
      </c>
      <c r="H64" s="13">
        <f t="shared" si="5"/>
        <v>0.0032430555555555546</v>
      </c>
    </row>
    <row r="65" spans="1:8" ht="12.75">
      <c r="A65" s="5">
        <v>58</v>
      </c>
      <c r="B65" s="215" t="s">
        <v>113</v>
      </c>
      <c r="C65" s="215" t="s">
        <v>112</v>
      </c>
      <c r="D65" s="132">
        <v>45</v>
      </c>
      <c r="E65" s="136">
        <v>0.013634722222222222</v>
      </c>
      <c r="F65" s="49">
        <f t="shared" si="4"/>
        <v>76.1272961868867</v>
      </c>
      <c r="G65" s="21">
        <f t="shared" si="3"/>
        <v>86.1272961868867</v>
      </c>
      <c r="H65" s="13">
        <f t="shared" si="5"/>
        <v>0.003254976851851851</v>
      </c>
    </row>
    <row r="66" spans="1:8" ht="12.75">
      <c r="A66" s="5">
        <v>59</v>
      </c>
      <c r="B66" s="215" t="s">
        <v>32</v>
      </c>
      <c r="C66" s="215" t="s">
        <v>19</v>
      </c>
      <c r="D66" s="132">
        <v>70</v>
      </c>
      <c r="E66" s="136">
        <v>0.013664930555555553</v>
      </c>
      <c r="F66" s="49">
        <f t="shared" si="4"/>
        <v>75.9590056324906</v>
      </c>
      <c r="G66" s="21">
        <f t="shared" si="3"/>
        <v>85.9590056324906</v>
      </c>
      <c r="H66" s="13">
        <f t="shared" si="5"/>
        <v>0.0032851851851851827</v>
      </c>
    </row>
    <row r="67" spans="1:8" ht="12.75">
      <c r="A67" s="5">
        <v>60</v>
      </c>
      <c r="B67" s="215" t="s">
        <v>223</v>
      </c>
      <c r="C67" s="215" t="s">
        <v>10</v>
      </c>
      <c r="D67" s="132">
        <v>47</v>
      </c>
      <c r="E67" s="136">
        <v>0.01400914351851852</v>
      </c>
      <c r="F67" s="49">
        <f t="shared" si="4"/>
        <v>74.09264782425498</v>
      </c>
      <c r="G67" s="21">
        <f t="shared" si="3"/>
        <v>84.09264782425498</v>
      </c>
      <c r="H67" s="13">
        <f t="shared" si="5"/>
        <v>0.003629398148148149</v>
      </c>
    </row>
    <row r="68" spans="1:8" ht="12.75">
      <c r="A68" s="5">
        <v>61</v>
      </c>
      <c r="B68" s="77" t="s">
        <v>368</v>
      </c>
      <c r="C68" s="77" t="s">
        <v>53</v>
      </c>
      <c r="D68" s="132">
        <v>91</v>
      </c>
      <c r="E68" s="136">
        <v>0.014137962962962963</v>
      </c>
      <c r="F68" s="49">
        <f t="shared" si="4"/>
        <v>73.41754535333028</v>
      </c>
      <c r="G68" s="21">
        <f t="shared" si="3"/>
        <v>83.41754535333028</v>
      </c>
      <c r="H68" s="13">
        <f t="shared" si="5"/>
        <v>0.0037582175925925925</v>
      </c>
    </row>
    <row r="69" spans="1:8" ht="12.75">
      <c r="A69" s="5">
        <v>62</v>
      </c>
      <c r="B69" s="215" t="s">
        <v>21</v>
      </c>
      <c r="C69" s="215" t="s">
        <v>426</v>
      </c>
      <c r="D69" s="132">
        <v>97</v>
      </c>
      <c r="E69" s="136">
        <v>0.014231597222222224</v>
      </c>
      <c r="F69" s="49">
        <f t="shared" si="4"/>
        <v>72.93450768942998</v>
      </c>
      <c r="G69" s="21">
        <f t="shared" si="3"/>
        <v>82.93450768942998</v>
      </c>
      <c r="H69" s="13">
        <f t="shared" si="5"/>
        <v>0.003851851851851853</v>
      </c>
    </row>
    <row r="70" spans="1:8" ht="12.75">
      <c r="A70" s="5">
        <v>63</v>
      </c>
      <c r="B70" s="79" t="s">
        <v>80</v>
      </c>
      <c r="C70" s="79" t="s">
        <v>81</v>
      </c>
      <c r="D70" s="132">
        <v>99</v>
      </c>
      <c r="E70" s="136">
        <v>0.014290046296296295</v>
      </c>
      <c r="F70" s="49">
        <f t="shared" si="4"/>
        <v>72.63619134012603</v>
      </c>
      <c r="G70" s="21">
        <f t="shared" si="3"/>
        <v>82.63619134012603</v>
      </c>
      <c r="H70" s="13">
        <f t="shared" si="5"/>
        <v>0.003910300925925925</v>
      </c>
    </row>
    <row r="71" spans="1:8" ht="12.75">
      <c r="A71" s="5">
        <v>64</v>
      </c>
      <c r="B71" s="215" t="s">
        <v>58</v>
      </c>
      <c r="C71" s="215" t="s">
        <v>53</v>
      </c>
      <c r="D71" s="132">
        <v>82</v>
      </c>
      <c r="E71" s="136">
        <v>0.014299768518518517</v>
      </c>
      <c r="F71" s="49">
        <f t="shared" si="4"/>
        <v>72.58680696074464</v>
      </c>
      <c r="G71" s="21">
        <f t="shared" si="3"/>
        <v>82.58680696074464</v>
      </c>
      <c r="H71" s="13">
        <f t="shared" si="5"/>
        <v>0.0039200231481481464</v>
      </c>
    </row>
    <row r="72" spans="1:8" ht="12.75">
      <c r="A72" s="5">
        <v>65</v>
      </c>
      <c r="B72" s="215" t="s">
        <v>508</v>
      </c>
      <c r="C72" s="215" t="s">
        <v>83</v>
      </c>
      <c r="D72" s="132">
        <v>10</v>
      </c>
      <c r="E72" s="136">
        <v>0.014355902777777776</v>
      </c>
      <c r="F72" s="49">
        <f t="shared" si="4"/>
        <v>72.30297899786352</v>
      </c>
      <c r="G72" s="21">
        <f aca="true" t="shared" si="6" ref="G72:G103">F72+F$3</f>
        <v>82.30297899786352</v>
      </c>
      <c r="H72" s="13">
        <f t="shared" si="5"/>
        <v>0.003976157407407406</v>
      </c>
    </row>
    <row r="73" spans="1:8" ht="12.75">
      <c r="A73" s="5">
        <v>66</v>
      </c>
      <c r="B73" s="215" t="s">
        <v>506</v>
      </c>
      <c r="C73" s="215" t="s">
        <v>378</v>
      </c>
      <c r="D73" s="132">
        <v>1</v>
      </c>
      <c r="E73" s="136">
        <v>0.014428240740740741</v>
      </c>
      <c r="F73" s="49">
        <f aca="true" t="shared" si="7" ref="F73:F104">(E$8/E73)*100</f>
        <v>71.94047810043318</v>
      </c>
      <c r="G73" s="21">
        <f t="shared" si="6"/>
        <v>81.94047810043318</v>
      </c>
      <c r="H73" s="13">
        <f aca="true" t="shared" si="8" ref="H73:H104">E73-E$8</f>
        <v>0.004048495370370371</v>
      </c>
    </row>
    <row r="74" spans="1:8" ht="12.75">
      <c r="A74" s="5">
        <v>67</v>
      </c>
      <c r="B74" s="215" t="s">
        <v>297</v>
      </c>
      <c r="C74" s="215" t="s">
        <v>10</v>
      </c>
      <c r="D74" s="132">
        <v>40</v>
      </c>
      <c r="E74" s="136">
        <v>0.01443611111111111</v>
      </c>
      <c r="F74" s="49">
        <f t="shared" si="7"/>
        <v>71.90125713552692</v>
      </c>
      <c r="G74" s="21">
        <f t="shared" si="6"/>
        <v>81.90125713552692</v>
      </c>
      <c r="H74" s="13">
        <f t="shared" si="8"/>
        <v>0.004056365740740739</v>
      </c>
    </row>
    <row r="75" spans="1:8" ht="12.75">
      <c r="A75" s="5">
        <v>68</v>
      </c>
      <c r="B75" s="79" t="s">
        <v>507</v>
      </c>
      <c r="C75" s="79" t="s">
        <v>40</v>
      </c>
      <c r="D75" s="132">
        <v>3</v>
      </c>
      <c r="E75" s="136">
        <v>0.014449305555555556</v>
      </c>
      <c r="F75" s="49">
        <f t="shared" si="7"/>
        <v>71.8356001986511</v>
      </c>
      <c r="G75" s="21">
        <f t="shared" si="6"/>
        <v>81.8356001986511</v>
      </c>
      <c r="H75" s="13">
        <f t="shared" si="8"/>
        <v>0.004069560185185185</v>
      </c>
    </row>
    <row r="76" spans="1:8" ht="12.75">
      <c r="A76" s="5">
        <v>69</v>
      </c>
      <c r="B76" s="215" t="s">
        <v>48</v>
      </c>
      <c r="C76" s="215" t="s">
        <v>30</v>
      </c>
      <c r="D76" s="132">
        <v>32</v>
      </c>
      <c r="E76" s="136">
        <v>0.014532060185185186</v>
      </c>
      <c r="F76" s="49">
        <f t="shared" si="7"/>
        <v>71.42652341167756</v>
      </c>
      <c r="G76" s="21">
        <f t="shared" si="6"/>
        <v>81.42652341167756</v>
      </c>
      <c r="H76" s="13">
        <f t="shared" si="8"/>
        <v>0.004152314814814815</v>
      </c>
    </row>
    <row r="77" spans="1:8" ht="12.75">
      <c r="A77" s="5">
        <v>70</v>
      </c>
      <c r="B77" s="215" t="s">
        <v>44</v>
      </c>
      <c r="C77" s="215" t="s">
        <v>17</v>
      </c>
      <c r="D77" s="132">
        <v>101</v>
      </c>
      <c r="E77" s="136">
        <v>0.014610185185185186</v>
      </c>
      <c r="F77" s="49">
        <f t="shared" si="7"/>
        <v>71.04458457443438</v>
      </c>
      <c r="G77" s="21">
        <f t="shared" si="6"/>
        <v>81.04458457443438</v>
      </c>
      <c r="H77" s="13">
        <f t="shared" si="8"/>
        <v>0.004230439814814815</v>
      </c>
    </row>
    <row r="78" spans="1:8" ht="12.75">
      <c r="A78" s="5">
        <v>71</v>
      </c>
      <c r="B78" s="215" t="s">
        <v>211</v>
      </c>
      <c r="C78" s="215" t="s">
        <v>319</v>
      </c>
      <c r="D78" s="132">
        <v>43</v>
      </c>
      <c r="E78" s="136">
        <v>0.014689814814814815</v>
      </c>
      <c r="F78" s="49">
        <f t="shared" si="7"/>
        <v>70.65947053261897</v>
      </c>
      <c r="G78" s="21">
        <f t="shared" si="6"/>
        <v>80.65947053261897</v>
      </c>
      <c r="H78" s="13">
        <f t="shared" si="8"/>
        <v>0.0043100694444444445</v>
      </c>
    </row>
    <row r="79" spans="1:8" ht="12.75">
      <c r="A79" s="5">
        <v>72</v>
      </c>
      <c r="B79" s="215" t="s">
        <v>297</v>
      </c>
      <c r="C79" s="215" t="s">
        <v>22</v>
      </c>
      <c r="D79" s="132">
        <v>37</v>
      </c>
      <c r="E79" s="136">
        <v>0.014735185185185186</v>
      </c>
      <c r="F79" s="49">
        <f t="shared" si="7"/>
        <v>70.44190649742364</v>
      </c>
      <c r="G79" s="21">
        <f t="shared" si="6"/>
        <v>80.44190649742364</v>
      </c>
      <c r="H79" s="13">
        <f t="shared" si="8"/>
        <v>0.0043554398148148155</v>
      </c>
    </row>
    <row r="80" spans="1:8" ht="12.75">
      <c r="A80" s="5">
        <v>73</v>
      </c>
      <c r="B80" s="215" t="s">
        <v>45</v>
      </c>
      <c r="C80" s="215" t="s">
        <v>12</v>
      </c>
      <c r="D80" s="132">
        <v>22</v>
      </c>
      <c r="E80" s="136">
        <v>0.014845833333333334</v>
      </c>
      <c r="F80" s="49">
        <f t="shared" si="7"/>
        <v>69.91689275579256</v>
      </c>
      <c r="G80" s="21">
        <f t="shared" si="6"/>
        <v>79.91689275579256</v>
      </c>
      <c r="H80" s="13">
        <f t="shared" si="8"/>
        <v>0.004466087962962963</v>
      </c>
    </row>
    <row r="81" spans="1:8" ht="12.75">
      <c r="A81" s="5">
        <v>74</v>
      </c>
      <c r="B81" s="79" t="s">
        <v>522</v>
      </c>
      <c r="C81" s="79" t="s">
        <v>40</v>
      </c>
      <c r="D81" s="132">
        <v>85</v>
      </c>
      <c r="E81" s="136">
        <v>0.014856134259259258</v>
      </c>
      <c r="F81" s="49">
        <f t="shared" si="7"/>
        <v>69.86841387692141</v>
      </c>
      <c r="G81" s="21">
        <f t="shared" si="6"/>
        <v>79.86841387692141</v>
      </c>
      <c r="H81" s="13">
        <f t="shared" si="8"/>
        <v>0.004476388888888887</v>
      </c>
    </row>
    <row r="82" spans="1:8" ht="12.75">
      <c r="A82" s="5">
        <v>75</v>
      </c>
      <c r="B82" s="215" t="s">
        <v>297</v>
      </c>
      <c r="C82" s="215" t="s">
        <v>17</v>
      </c>
      <c r="D82" s="132">
        <v>38</v>
      </c>
      <c r="E82" s="136">
        <v>0.014876041666666668</v>
      </c>
      <c r="F82" s="49">
        <f t="shared" si="7"/>
        <v>69.77491461071043</v>
      </c>
      <c r="G82" s="21">
        <f t="shared" si="6"/>
        <v>79.77491461071043</v>
      </c>
      <c r="H82" s="13">
        <f t="shared" si="8"/>
        <v>0.004496296296296297</v>
      </c>
    </row>
    <row r="83" spans="1:8" ht="12.75">
      <c r="A83" s="5">
        <v>76</v>
      </c>
      <c r="B83" s="215" t="s">
        <v>9</v>
      </c>
      <c r="C83" s="215" t="s">
        <v>510</v>
      </c>
      <c r="D83" s="132">
        <v>14</v>
      </c>
      <c r="E83" s="136">
        <v>0.015057060185185185</v>
      </c>
      <c r="F83" s="49">
        <f t="shared" si="7"/>
        <v>68.93606881231119</v>
      </c>
      <c r="G83" s="21">
        <f t="shared" si="6"/>
        <v>78.93606881231119</v>
      </c>
      <c r="H83" s="13">
        <f t="shared" si="8"/>
        <v>0.004677314814814815</v>
      </c>
    </row>
    <row r="84" spans="1:8" ht="12.75">
      <c r="A84" s="5">
        <v>77</v>
      </c>
      <c r="B84" s="215" t="s">
        <v>111</v>
      </c>
      <c r="C84" s="215" t="s">
        <v>384</v>
      </c>
      <c r="D84" s="132">
        <v>48</v>
      </c>
      <c r="E84" s="136">
        <v>0.0151625</v>
      </c>
      <c r="F84" s="49">
        <f t="shared" si="7"/>
        <v>68.45668834539403</v>
      </c>
      <c r="G84" s="21">
        <f t="shared" si="6"/>
        <v>78.45668834539403</v>
      </c>
      <c r="H84" s="13">
        <f t="shared" si="8"/>
        <v>0.00478275462962963</v>
      </c>
    </row>
    <row r="85" spans="1:8" ht="12.75">
      <c r="A85" s="5">
        <v>78</v>
      </c>
      <c r="B85" s="215" t="s">
        <v>224</v>
      </c>
      <c r="C85" s="215" t="s">
        <v>16</v>
      </c>
      <c r="D85" s="132">
        <v>39</v>
      </c>
      <c r="E85" s="136">
        <v>0.015186226851851852</v>
      </c>
      <c r="F85" s="49">
        <f t="shared" si="7"/>
        <v>68.34973210679146</v>
      </c>
      <c r="G85" s="21">
        <f t="shared" si="6"/>
        <v>78.34973210679146</v>
      </c>
      <c r="H85" s="13">
        <f t="shared" si="8"/>
        <v>0.004806481481481481</v>
      </c>
    </row>
    <row r="86" spans="1:9" ht="12.75">
      <c r="A86" s="5">
        <v>79</v>
      </c>
      <c r="B86" s="215" t="s">
        <v>24</v>
      </c>
      <c r="C86" s="215" t="s">
        <v>25</v>
      </c>
      <c r="D86" s="132">
        <v>93</v>
      </c>
      <c r="E86" s="136">
        <v>0.015249537037037035</v>
      </c>
      <c r="F86" s="49">
        <f t="shared" si="7"/>
        <v>68.06597043018915</v>
      </c>
      <c r="G86" s="21">
        <f t="shared" si="6"/>
        <v>78.06597043018915</v>
      </c>
      <c r="H86" s="13">
        <f t="shared" si="8"/>
        <v>0.004869791666666665</v>
      </c>
      <c r="I86" s="82"/>
    </row>
    <row r="87" spans="1:8" ht="12.75">
      <c r="A87" s="5">
        <v>80</v>
      </c>
      <c r="B87" s="215" t="s">
        <v>515</v>
      </c>
      <c r="C87" s="215" t="s">
        <v>516</v>
      </c>
      <c r="D87" s="132">
        <v>36</v>
      </c>
      <c r="E87" s="136">
        <v>0.015273726851851849</v>
      </c>
      <c r="F87" s="49">
        <f t="shared" si="7"/>
        <v>67.95817072708674</v>
      </c>
      <c r="G87" s="21">
        <f t="shared" si="6"/>
        <v>77.95817072708674</v>
      </c>
      <c r="H87" s="13">
        <f t="shared" si="8"/>
        <v>0.004893981481481478</v>
      </c>
    </row>
    <row r="88" spans="1:8" ht="12.75">
      <c r="A88" s="5">
        <v>81</v>
      </c>
      <c r="B88" s="79" t="s">
        <v>271</v>
      </c>
      <c r="C88" s="79" t="s">
        <v>35</v>
      </c>
      <c r="D88" s="132">
        <v>76</v>
      </c>
      <c r="E88" s="136">
        <v>0.015368402777777778</v>
      </c>
      <c r="F88" s="49">
        <f t="shared" si="7"/>
        <v>67.53951936618392</v>
      </c>
      <c r="G88" s="21">
        <f t="shared" si="6"/>
        <v>77.53951936618392</v>
      </c>
      <c r="H88" s="13">
        <f t="shared" si="8"/>
        <v>0.004988657407407407</v>
      </c>
    </row>
    <row r="89" spans="1:8" ht="12.75">
      <c r="A89" s="5">
        <v>82</v>
      </c>
      <c r="B89" s="215" t="s">
        <v>458</v>
      </c>
      <c r="C89" s="215" t="s">
        <v>14</v>
      </c>
      <c r="D89" s="132">
        <v>26</v>
      </c>
      <c r="E89" s="136">
        <v>0.01542002314814815</v>
      </c>
      <c r="F89" s="49">
        <f t="shared" si="7"/>
        <v>67.31342275330445</v>
      </c>
      <c r="G89" s="21">
        <f t="shared" si="6"/>
        <v>77.31342275330445</v>
      </c>
      <c r="H89" s="13">
        <f t="shared" si="8"/>
        <v>0.005040277777777779</v>
      </c>
    </row>
    <row r="90" spans="1:8" ht="12.75">
      <c r="A90" s="5">
        <v>83</v>
      </c>
      <c r="B90" s="79" t="s">
        <v>116</v>
      </c>
      <c r="C90" s="79" t="s">
        <v>117</v>
      </c>
      <c r="D90" s="132">
        <v>31</v>
      </c>
      <c r="E90" s="136">
        <v>0.015515856481481483</v>
      </c>
      <c r="F90" s="49">
        <f t="shared" si="7"/>
        <v>66.89766293442342</v>
      </c>
      <c r="G90" s="21">
        <f t="shared" si="6"/>
        <v>76.89766293442342</v>
      </c>
      <c r="H90" s="13">
        <f t="shared" si="8"/>
        <v>0.005136111111111112</v>
      </c>
    </row>
    <row r="91" spans="1:8" ht="12.75">
      <c r="A91" s="5">
        <v>84</v>
      </c>
      <c r="B91" s="79" t="s">
        <v>168</v>
      </c>
      <c r="C91" s="79" t="s">
        <v>70</v>
      </c>
      <c r="D91" s="132">
        <v>7</v>
      </c>
      <c r="E91" s="136">
        <v>0.015520370370370372</v>
      </c>
      <c r="F91" s="49">
        <f t="shared" si="7"/>
        <v>66.87820665791672</v>
      </c>
      <c r="G91" s="21">
        <f t="shared" si="6"/>
        <v>76.87820665791672</v>
      </c>
      <c r="H91" s="13">
        <f t="shared" si="8"/>
        <v>0.005140625000000001</v>
      </c>
    </row>
    <row r="92" spans="1:8" ht="12.75">
      <c r="A92" s="5">
        <v>85</v>
      </c>
      <c r="B92" s="215" t="s">
        <v>450</v>
      </c>
      <c r="C92" s="215" t="s">
        <v>10</v>
      </c>
      <c r="D92" s="132">
        <v>72</v>
      </c>
      <c r="E92" s="136">
        <v>0.015594444444444444</v>
      </c>
      <c r="F92" s="49">
        <f t="shared" si="7"/>
        <v>66.56053319083244</v>
      </c>
      <c r="G92" s="21">
        <f t="shared" si="6"/>
        <v>76.56053319083244</v>
      </c>
      <c r="H92" s="13">
        <f t="shared" si="8"/>
        <v>0.005214699074074073</v>
      </c>
    </row>
    <row r="93" spans="1:8" ht="12.75">
      <c r="A93" s="5">
        <v>86</v>
      </c>
      <c r="B93" s="215" t="s">
        <v>419</v>
      </c>
      <c r="C93" s="215" t="s">
        <v>14</v>
      </c>
      <c r="D93" s="132">
        <v>68</v>
      </c>
      <c r="E93" s="136">
        <v>0.01562789351851852</v>
      </c>
      <c r="F93" s="49">
        <f t="shared" si="7"/>
        <v>66.41807072764301</v>
      </c>
      <c r="G93" s="21">
        <f t="shared" si="6"/>
        <v>76.41807072764301</v>
      </c>
      <c r="H93" s="13">
        <f t="shared" si="8"/>
        <v>0.005248148148148149</v>
      </c>
    </row>
    <row r="94" spans="1:8" ht="12.75">
      <c r="A94" s="5">
        <v>87</v>
      </c>
      <c r="B94" s="79" t="s">
        <v>298</v>
      </c>
      <c r="C94" s="79" t="s">
        <v>183</v>
      </c>
      <c r="D94" s="132">
        <v>74</v>
      </c>
      <c r="E94" s="136">
        <v>0.015685185185185184</v>
      </c>
      <c r="F94" s="49">
        <f t="shared" si="7"/>
        <v>66.17547225501772</v>
      </c>
      <c r="G94" s="21">
        <f t="shared" si="6"/>
        <v>76.17547225501772</v>
      </c>
      <c r="H94" s="13">
        <f t="shared" si="8"/>
        <v>0.005305439814814813</v>
      </c>
    </row>
    <row r="95" spans="1:8" ht="12.75">
      <c r="A95" s="5">
        <v>88</v>
      </c>
      <c r="B95" s="215" t="s">
        <v>316</v>
      </c>
      <c r="C95" s="215" t="s">
        <v>45</v>
      </c>
      <c r="D95" s="132">
        <v>6</v>
      </c>
      <c r="E95" s="136">
        <v>0.016011226851851853</v>
      </c>
      <c r="F95" s="49">
        <f t="shared" si="7"/>
        <v>64.8279202238013</v>
      </c>
      <c r="G95" s="21">
        <f t="shared" si="6"/>
        <v>74.8279202238013</v>
      </c>
      <c r="H95" s="13">
        <f t="shared" si="8"/>
        <v>0.005631481481481482</v>
      </c>
    </row>
    <row r="96" spans="1:8" ht="12.75">
      <c r="A96" s="5">
        <v>89</v>
      </c>
      <c r="B96" s="79" t="s">
        <v>281</v>
      </c>
      <c r="C96" s="79" t="s">
        <v>312</v>
      </c>
      <c r="D96" s="132">
        <v>94</v>
      </c>
      <c r="E96" s="136">
        <v>0.016079398148148148</v>
      </c>
      <c r="F96" s="49">
        <f t="shared" si="7"/>
        <v>64.55307141931677</v>
      </c>
      <c r="G96" s="21">
        <f t="shared" si="6"/>
        <v>74.55307141931677</v>
      </c>
      <c r="H96" s="13">
        <f t="shared" si="8"/>
        <v>0.0056996527777777774</v>
      </c>
    </row>
    <row r="97" spans="1:8" ht="12.75">
      <c r="A97" s="5">
        <v>90</v>
      </c>
      <c r="B97" s="215" t="s">
        <v>211</v>
      </c>
      <c r="C97" s="215" t="s">
        <v>10</v>
      </c>
      <c r="D97" s="132">
        <v>41</v>
      </c>
      <c r="E97" s="136">
        <v>0.016435185185185188</v>
      </c>
      <c r="F97" s="49">
        <f t="shared" si="7"/>
        <v>63.155633802816894</v>
      </c>
      <c r="G97" s="21">
        <f t="shared" si="6"/>
        <v>73.1556338028169</v>
      </c>
      <c r="H97" s="13">
        <f t="shared" si="8"/>
        <v>0.006055439814814817</v>
      </c>
    </row>
    <row r="98" spans="1:8" ht="12.75">
      <c r="A98" s="5">
        <v>91</v>
      </c>
      <c r="B98" s="79" t="s">
        <v>285</v>
      </c>
      <c r="C98" s="79" t="s">
        <v>141</v>
      </c>
      <c r="D98" s="132">
        <v>5</v>
      </c>
      <c r="E98" s="136">
        <v>0.01644710648148148</v>
      </c>
      <c r="F98" s="49">
        <f t="shared" si="7"/>
        <v>63.109856934758604</v>
      </c>
      <c r="G98" s="21">
        <f t="shared" si="6"/>
        <v>73.1098569347586</v>
      </c>
      <c r="H98" s="13">
        <f t="shared" si="8"/>
        <v>0.0060673611111111084</v>
      </c>
    </row>
    <row r="99" spans="1:8" ht="12.75">
      <c r="A99" s="5">
        <v>92</v>
      </c>
      <c r="B99" s="79" t="s">
        <v>421</v>
      </c>
      <c r="C99" s="79" t="s">
        <v>422</v>
      </c>
      <c r="D99" s="132">
        <v>30</v>
      </c>
      <c r="E99" s="136">
        <v>0.016448032407407408</v>
      </c>
      <c r="F99" s="49">
        <f t="shared" si="7"/>
        <v>63.10630422697751</v>
      </c>
      <c r="G99" s="21">
        <f t="shared" si="6"/>
        <v>73.1063042269775</v>
      </c>
      <c r="H99" s="13">
        <f t="shared" si="8"/>
        <v>0.006068287037037037</v>
      </c>
    </row>
    <row r="100" spans="1:8" ht="12.75">
      <c r="A100" s="5">
        <v>93</v>
      </c>
      <c r="B100" s="79" t="s">
        <v>405</v>
      </c>
      <c r="C100" s="79" t="s">
        <v>406</v>
      </c>
      <c r="D100" s="132">
        <v>55</v>
      </c>
      <c r="E100" s="136">
        <v>0.016527314814814814</v>
      </c>
      <c r="F100" s="49">
        <f t="shared" si="7"/>
        <v>62.803579932210994</v>
      </c>
      <c r="G100" s="21">
        <f t="shared" si="6"/>
        <v>72.803579932211</v>
      </c>
      <c r="H100" s="13">
        <f t="shared" si="8"/>
        <v>0.006147569444444443</v>
      </c>
    </row>
    <row r="101" spans="1:8" ht="12.75">
      <c r="A101" s="5">
        <v>94</v>
      </c>
      <c r="B101" s="219" t="s">
        <v>518</v>
      </c>
      <c r="C101" s="219" t="s">
        <v>519</v>
      </c>
      <c r="D101" s="132">
        <v>49</v>
      </c>
      <c r="E101" s="137">
        <v>0.01655324074074074</v>
      </c>
      <c r="F101" s="49">
        <f t="shared" si="7"/>
        <v>62.705216053698784</v>
      </c>
      <c r="G101" s="21">
        <f t="shared" si="6"/>
        <v>72.70521605369879</v>
      </c>
      <c r="H101" s="13">
        <f t="shared" si="8"/>
        <v>0.006173495370370369</v>
      </c>
    </row>
    <row r="102" spans="1:8" ht="12.75">
      <c r="A102" s="5">
        <v>95</v>
      </c>
      <c r="B102" s="215" t="s">
        <v>9</v>
      </c>
      <c r="C102" s="215" t="s">
        <v>10</v>
      </c>
      <c r="D102" s="132">
        <v>106</v>
      </c>
      <c r="E102" s="136">
        <v>0.016691203703703705</v>
      </c>
      <c r="F102" s="49">
        <f t="shared" si="7"/>
        <v>62.18691925775941</v>
      </c>
      <c r="G102" s="21">
        <f t="shared" si="6"/>
        <v>72.18691925775941</v>
      </c>
      <c r="H102" s="13">
        <f t="shared" si="8"/>
        <v>0.006311458333333334</v>
      </c>
    </row>
    <row r="103" spans="1:8" ht="12.75">
      <c r="A103" s="5">
        <v>96</v>
      </c>
      <c r="B103" s="79" t="s">
        <v>271</v>
      </c>
      <c r="C103" s="79" t="s">
        <v>144</v>
      </c>
      <c r="D103" s="132">
        <v>75</v>
      </c>
      <c r="E103" s="136">
        <v>0.01684490740740741</v>
      </c>
      <c r="F103" s="49">
        <f t="shared" si="7"/>
        <v>61.619486051944484</v>
      </c>
      <c r="G103" s="21">
        <f t="shared" si="6"/>
        <v>71.61948605194448</v>
      </c>
      <c r="H103" s="13">
        <f t="shared" si="8"/>
        <v>0.006465162037037038</v>
      </c>
    </row>
    <row r="104" spans="1:8" ht="12.75">
      <c r="A104" s="5">
        <v>97</v>
      </c>
      <c r="B104" s="215" t="s">
        <v>23</v>
      </c>
      <c r="C104" s="215" t="s">
        <v>45</v>
      </c>
      <c r="D104" s="132">
        <v>51</v>
      </c>
      <c r="E104" s="136">
        <v>0.01694652777777778</v>
      </c>
      <c r="F104" s="49">
        <f t="shared" si="7"/>
        <v>61.24998292559658</v>
      </c>
      <c r="G104" s="21">
        <f aca="true" t="shared" si="9" ref="G104:G117">F104+F$3</f>
        <v>71.24998292559658</v>
      </c>
      <c r="H104" s="13">
        <f t="shared" si="8"/>
        <v>0.006566782407407408</v>
      </c>
    </row>
    <row r="105" spans="1:8" ht="12.75">
      <c r="A105" s="5">
        <v>98</v>
      </c>
      <c r="B105" s="79" t="s">
        <v>114</v>
      </c>
      <c r="C105" s="79" t="s">
        <v>115</v>
      </c>
      <c r="D105" s="132">
        <v>67</v>
      </c>
      <c r="E105" s="136">
        <v>0.016969328703703705</v>
      </c>
      <c r="F105" s="49">
        <f aca="true" t="shared" si="10" ref="F105:F117">(E$8/E105)*100</f>
        <v>61.16768407052484</v>
      </c>
      <c r="G105" s="21">
        <f t="shared" si="9"/>
        <v>71.16768407052484</v>
      </c>
      <c r="H105" s="13">
        <f aca="true" t="shared" si="11" ref="H105:H117">E105-E$8</f>
        <v>0.0065895833333333344</v>
      </c>
    </row>
    <row r="106" spans="1:8" ht="12.75">
      <c r="A106" s="5">
        <v>99</v>
      </c>
      <c r="B106" s="215" t="s">
        <v>28</v>
      </c>
      <c r="C106" s="215" t="s">
        <v>282</v>
      </c>
      <c r="D106" s="132">
        <v>9</v>
      </c>
      <c r="E106" s="136">
        <v>0.017026504629629628</v>
      </c>
      <c r="F106" s="49">
        <f t="shared" si="10"/>
        <v>60.96227967017654</v>
      </c>
      <c r="G106" s="21">
        <f t="shared" si="9"/>
        <v>70.96227967017654</v>
      </c>
      <c r="H106" s="13">
        <f t="shared" si="11"/>
        <v>0.006646759259259257</v>
      </c>
    </row>
    <row r="107" spans="1:8" ht="12.75">
      <c r="A107" s="5">
        <v>100</v>
      </c>
      <c r="B107" s="215" t="s">
        <v>300</v>
      </c>
      <c r="C107" s="215" t="s">
        <v>14</v>
      </c>
      <c r="D107" s="132">
        <v>24</v>
      </c>
      <c r="E107" s="136">
        <v>0.01733125</v>
      </c>
      <c r="F107" s="49">
        <f t="shared" si="10"/>
        <v>59.89034472626251</v>
      </c>
      <c r="G107" s="21">
        <f t="shared" si="9"/>
        <v>69.89034472626251</v>
      </c>
      <c r="H107" s="13">
        <f t="shared" si="11"/>
        <v>0.006951504629629629</v>
      </c>
    </row>
    <row r="108" spans="1:8" ht="12.75">
      <c r="A108" s="5">
        <v>101</v>
      </c>
      <c r="B108" s="215" t="s">
        <v>88</v>
      </c>
      <c r="C108" s="215" t="s">
        <v>89</v>
      </c>
      <c r="D108" s="132">
        <v>104</v>
      </c>
      <c r="E108" s="136">
        <v>0.01776099537037037</v>
      </c>
      <c r="F108" s="49">
        <f t="shared" si="10"/>
        <v>58.44123684467759</v>
      </c>
      <c r="G108" s="21">
        <f t="shared" si="9"/>
        <v>68.44123684467759</v>
      </c>
      <c r="H108" s="13">
        <f t="shared" si="11"/>
        <v>0.007381250000000001</v>
      </c>
    </row>
    <row r="109" spans="1:8" ht="12.75">
      <c r="A109" s="5">
        <v>102</v>
      </c>
      <c r="B109" s="215" t="s">
        <v>36</v>
      </c>
      <c r="C109" s="215" t="s">
        <v>14</v>
      </c>
      <c r="D109" s="132">
        <v>107</v>
      </c>
      <c r="E109" s="136">
        <v>0.01890127314814815</v>
      </c>
      <c r="F109" s="49">
        <f t="shared" si="10"/>
        <v>54.91558843160428</v>
      </c>
      <c r="G109" s="21">
        <f t="shared" si="9"/>
        <v>64.91558843160428</v>
      </c>
      <c r="H109" s="13">
        <f t="shared" si="11"/>
        <v>0.008521527777777779</v>
      </c>
    </row>
    <row r="110" spans="1:8" ht="12.75">
      <c r="A110" s="5">
        <v>103</v>
      </c>
      <c r="B110" s="79" t="s">
        <v>522</v>
      </c>
      <c r="C110" s="79" t="s">
        <v>141</v>
      </c>
      <c r="D110" s="132">
        <v>86</v>
      </c>
      <c r="E110" s="136">
        <v>0.019910532407407408</v>
      </c>
      <c r="F110" s="49">
        <f t="shared" si="10"/>
        <v>52.13193277799415</v>
      </c>
      <c r="G110" s="21">
        <f t="shared" si="9"/>
        <v>62.13193277799415</v>
      </c>
      <c r="H110" s="13">
        <f t="shared" si="11"/>
        <v>0.009530787037037037</v>
      </c>
    </row>
    <row r="111" spans="1:8" ht="12.75">
      <c r="A111" s="5">
        <v>104</v>
      </c>
      <c r="B111" s="215" t="s">
        <v>111</v>
      </c>
      <c r="C111" s="215" t="s">
        <v>17</v>
      </c>
      <c r="D111" s="132">
        <v>81</v>
      </c>
      <c r="E111" s="136">
        <v>0.020122685185185184</v>
      </c>
      <c r="F111" s="49">
        <f t="shared" si="10"/>
        <v>51.58230760381917</v>
      </c>
      <c r="G111" s="21">
        <f t="shared" si="9"/>
        <v>61.58230760381917</v>
      </c>
      <c r="H111" s="13">
        <f t="shared" si="11"/>
        <v>0.009742939814814814</v>
      </c>
    </row>
    <row r="112" spans="1:8" ht="12.75">
      <c r="A112" s="5">
        <v>105</v>
      </c>
      <c r="B112" s="215" t="s">
        <v>46</v>
      </c>
      <c r="C112" s="215" t="s">
        <v>91</v>
      </c>
      <c r="D112" s="132">
        <v>110</v>
      </c>
      <c r="E112" s="136">
        <v>0.020174537037037036</v>
      </c>
      <c r="F112" s="49">
        <f t="shared" si="10"/>
        <v>51.44973265713565</v>
      </c>
      <c r="G112" s="21">
        <f t="shared" si="9"/>
        <v>61.44973265713565</v>
      </c>
      <c r="H112" s="13">
        <f t="shared" si="11"/>
        <v>0.009794791666666665</v>
      </c>
    </row>
    <row r="113" spans="1:8" ht="12.75">
      <c r="A113" s="5">
        <v>106</v>
      </c>
      <c r="B113" s="79" t="s">
        <v>95</v>
      </c>
      <c r="C113" s="79" t="s">
        <v>55</v>
      </c>
      <c r="D113" s="132">
        <v>108</v>
      </c>
      <c r="E113" s="136">
        <v>0.02048125</v>
      </c>
      <c r="F113" s="49">
        <f t="shared" si="10"/>
        <v>50.67925722487823</v>
      </c>
      <c r="G113" s="21">
        <f t="shared" si="9"/>
        <v>60.67925722487823</v>
      </c>
      <c r="H113" s="13">
        <f t="shared" si="11"/>
        <v>0.010101504629629629</v>
      </c>
    </row>
    <row r="114" spans="1:8" ht="12.75">
      <c r="A114" s="5">
        <v>107</v>
      </c>
      <c r="B114" s="79" t="s">
        <v>114</v>
      </c>
      <c r="C114" s="79" t="s">
        <v>169</v>
      </c>
      <c r="D114" s="132">
        <v>66</v>
      </c>
      <c r="E114" s="136">
        <v>0.020827430555555554</v>
      </c>
      <c r="F114" s="49">
        <f t="shared" si="10"/>
        <v>49.83689823227693</v>
      </c>
      <c r="G114" s="21">
        <f t="shared" si="9"/>
        <v>59.83689823227693</v>
      </c>
      <c r="H114" s="13">
        <f t="shared" si="11"/>
        <v>0.010447685185185183</v>
      </c>
    </row>
    <row r="115" spans="1:8" ht="12.75">
      <c r="A115" s="5">
        <v>108</v>
      </c>
      <c r="B115" s="17" t="s">
        <v>402</v>
      </c>
      <c r="C115" s="17" t="s">
        <v>517</v>
      </c>
      <c r="D115" s="132">
        <v>46</v>
      </c>
      <c r="E115" s="136">
        <v>0.023310185185185187</v>
      </c>
      <c r="F115" s="49">
        <f t="shared" si="10"/>
        <v>44.528798411122146</v>
      </c>
      <c r="G115" s="21">
        <f t="shared" si="9"/>
        <v>54.528798411122146</v>
      </c>
      <c r="H115" s="13">
        <f t="shared" si="11"/>
        <v>0.012930439814814816</v>
      </c>
    </row>
    <row r="116" spans="1:8" ht="12.75">
      <c r="A116" s="5">
        <v>109</v>
      </c>
      <c r="B116" s="79" t="s">
        <v>74</v>
      </c>
      <c r="C116" s="79" t="s">
        <v>75</v>
      </c>
      <c r="D116" s="132">
        <v>92</v>
      </c>
      <c r="E116" s="136">
        <v>0.023865740740740743</v>
      </c>
      <c r="F116" s="49">
        <f t="shared" si="10"/>
        <v>43.49224054316198</v>
      </c>
      <c r="G116" s="21">
        <f t="shared" si="9"/>
        <v>53.49224054316198</v>
      </c>
      <c r="H116" s="13">
        <f t="shared" si="11"/>
        <v>0.013485995370370372</v>
      </c>
    </row>
    <row r="117" spans="1:8" ht="12.75">
      <c r="A117" s="5">
        <v>110</v>
      </c>
      <c r="B117" s="17" t="s">
        <v>105</v>
      </c>
      <c r="C117" s="17" t="s">
        <v>178</v>
      </c>
      <c r="D117" s="132">
        <v>65</v>
      </c>
      <c r="E117" s="136">
        <v>0.02469965277777778</v>
      </c>
      <c r="F117" s="49">
        <f t="shared" si="10"/>
        <v>42.023851362432936</v>
      </c>
      <c r="G117" s="21">
        <f t="shared" si="9"/>
        <v>52.023851362432936</v>
      </c>
      <c r="H117" s="13">
        <f t="shared" si="11"/>
        <v>0.014319907407407408</v>
      </c>
    </row>
    <row r="118" ht="12.75">
      <c r="D118" s="81"/>
    </row>
    <row r="119" ht="12.75">
      <c r="D119" s="81"/>
    </row>
    <row r="120" ht="12.75">
      <c r="D120" s="81"/>
    </row>
    <row r="121" ht="12.75">
      <c r="D121" s="81"/>
    </row>
    <row r="122" ht="12.75">
      <c r="D122" s="81"/>
    </row>
  </sheetData>
  <mergeCells count="6">
    <mergeCell ref="A1:H1"/>
    <mergeCell ref="A2:E2"/>
    <mergeCell ref="A5:B5"/>
    <mergeCell ref="A6:B6"/>
    <mergeCell ref="A4:B4"/>
    <mergeCell ref="A3:B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A1" sqref="A1:F1"/>
    </sheetView>
  </sheetViews>
  <sheetFormatPr defaultColWidth="9.00390625" defaultRowHeight="12.75"/>
  <cols>
    <col min="1" max="1" width="3.00390625" style="0" bestFit="1" customWidth="1"/>
    <col min="2" max="2" width="12.625" style="0" customWidth="1"/>
    <col min="3" max="3" width="14.125" style="0" bestFit="1" customWidth="1"/>
    <col min="4" max="4" width="15.125" style="0" customWidth="1"/>
    <col min="5" max="5" width="9.375" style="0" bestFit="1" customWidth="1"/>
    <col min="6" max="6" width="14.375" style="0" bestFit="1" customWidth="1"/>
    <col min="7" max="7" width="7.375" style="0" bestFit="1" customWidth="1"/>
    <col min="8" max="8" width="9.625" style="0" bestFit="1" customWidth="1"/>
    <col min="9" max="9" width="6.75390625" style="0" bestFit="1" customWidth="1"/>
  </cols>
  <sheetData>
    <row r="1" spans="1:9" ht="31.5">
      <c r="A1" s="290" t="s">
        <v>499</v>
      </c>
      <c r="B1" s="290"/>
      <c r="C1" s="290"/>
      <c r="D1" s="290"/>
      <c r="E1" s="290"/>
      <c r="F1" s="290"/>
      <c r="G1" s="192"/>
      <c r="H1" s="192"/>
      <c r="I1" s="192"/>
    </row>
    <row r="2" spans="1:9" ht="12.75">
      <c r="A2" s="108"/>
      <c r="B2" s="108"/>
      <c r="C2" s="108"/>
      <c r="D2" s="108"/>
      <c r="E2" s="3" t="s">
        <v>33</v>
      </c>
      <c r="F2" s="108"/>
      <c r="H2" s="68"/>
      <c r="I2" s="68"/>
    </row>
    <row r="3" spans="1:9" ht="12.75">
      <c r="A3" s="287" t="s">
        <v>0</v>
      </c>
      <c r="B3" s="287"/>
      <c r="C3" s="23">
        <v>38186</v>
      </c>
      <c r="D3" s="23"/>
      <c r="E3" s="3">
        <v>20</v>
      </c>
      <c r="F3" s="23"/>
      <c r="H3" s="68"/>
      <c r="I3" s="68"/>
    </row>
    <row r="4" spans="1:9" ht="12.75">
      <c r="A4" s="287" t="s">
        <v>1</v>
      </c>
      <c r="B4" s="287"/>
      <c r="C4" s="15">
        <v>38186</v>
      </c>
      <c r="D4" s="23"/>
      <c r="E4" s="23"/>
      <c r="F4" s="23"/>
      <c r="G4" s="68"/>
      <c r="H4" s="68"/>
      <c r="I4" s="68"/>
    </row>
    <row r="5" spans="1:9" ht="12.75">
      <c r="A5" s="287" t="s">
        <v>2</v>
      </c>
      <c r="B5" s="287"/>
      <c r="C5" s="295" t="s">
        <v>525</v>
      </c>
      <c r="D5" s="295"/>
      <c r="E5" s="295"/>
      <c r="F5" s="30"/>
      <c r="G5" s="68"/>
      <c r="H5" s="68"/>
      <c r="I5" s="68"/>
    </row>
    <row r="6" spans="1:9" ht="12.75">
      <c r="A6" s="287" t="s">
        <v>3</v>
      </c>
      <c r="B6" s="287"/>
      <c r="C6" s="8">
        <f>COUNTA(B8:B65)</f>
        <v>58</v>
      </c>
      <c r="D6" s="292"/>
      <c r="E6" s="292"/>
      <c r="F6" s="30"/>
      <c r="G6" s="68"/>
      <c r="H6" s="68"/>
      <c r="I6" s="68"/>
    </row>
    <row r="7" spans="1:10" ht="15" customHeight="1" thickBot="1">
      <c r="A7" s="4" t="s">
        <v>4</v>
      </c>
      <c r="B7" s="4" t="s">
        <v>6</v>
      </c>
      <c r="C7" s="4" t="s">
        <v>5</v>
      </c>
      <c r="D7" s="134" t="s">
        <v>78</v>
      </c>
      <c r="E7" s="4" t="s">
        <v>201</v>
      </c>
      <c r="F7" s="4" t="s">
        <v>77</v>
      </c>
      <c r="G7" s="89"/>
      <c r="H7" s="89"/>
      <c r="I7" s="90"/>
      <c r="J7" s="91"/>
    </row>
    <row r="8" spans="1:10" ht="15" customHeight="1">
      <c r="A8" s="83">
        <v>1</v>
      </c>
      <c r="B8" s="221" t="s">
        <v>44</v>
      </c>
      <c r="C8" s="222" t="s">
        <v>30</v>
      </c>
      <c r="D8" s="155">
        <v>0.01329861111111111</v>
      </c>
      <c r="E8" s="153">
        <f>(D$8/D8)*100</f>
        <v>100</v>
      </c>
      <c r="F8" s="84">
        <f>E$3+E8</f>
        <v>120</v>
      </c>
      <c r="G8" s="89"/>
      <c r="H8" s="92"/>
      <c r="I8" s="93"/>
      <c r="J8" s="91"/>
    </row>
    <row r="9" spans="1:10" ht="15" customHeight="1">
      <c r="A9" s="83">
        <v>2</v>
      </c>
      <c r="B9" s="221" t="s">
        <v>442</v>
      </c>
      <c r="C9" s="222" t="s">
        <v>17</v>
      </c>
      <c r="D9" s="156">
        <v>0.014016203703703704</v>
      </c>
      <c r="E9" s="153">
        <f>(D$8/D9)*100</f>
        <v>94.88026424442609</v>
      </c>
      <c r="F9" s="84">
        <f>E$3+E9</f>
        <v>114.88026424442609</v>
      </c>
      <c r="G9" s="89"/>
      <c r="H9" s="92"/>
      <c r="I9" s="94"/>
      <c r="J9" s="95"/>
    </row>
    <row r="10" spans="1:10" ht="15" customHeight="1">
      <c r="A10" s="83">
        <v>3</v>
      </c>
      <c r="B10" s="221" t="s">
        <v>51</v>
      </c>
      <c r="C10" s="222" t="s">
        <v>52</v>
      </c>
      <c r="D10" s="156">
        <v>0.014560185185185183</v>
      </c>
      <c r="E10" s="153">
        <f aca="true" t="shared" si="0" ref="E10:E64">(D$8/D10)*100</f>
        <v>91.33545310015899</v>
      </c>
      <c r="F10" s="84">
        <f aca="true" t="shared" si="1" ref="F10:F64">E$3+E10</f>
        <v>111.33545310015899</v>
      </c>
      <c r="G10" s="89"/>
      <c r="H10" s="92"/>
      <c r="I10" s="94"/>
      <c r="J10" s="95"/>
    </row>
    <row r="11" spans="1:10" ht="15" customHeight="1">
      <c r="A11" s="83">
        <v>4</v>
      </c>
      <c r="B11" s="221" t="s">
        <v>44</v>
      </c>
      <c r="C11" s="222" t="s">
        <v>22</v>
      </c>
      <c r="D11" s="156">
        <v>0.015497685185185186</v>
      </c>
      <c r="E11" s="153">
        <f t="shared" si="0"/>
        <v>85.81030619865571</v>
      </c>
      <c r="F11" s="84">
        <f t="shared" si="1"/>
        <v>105.81030619865571</v>
      </c>
      <c r="G11" s="89"/>
      <c r="H11" s="92"/>
      <c r="I11" s="94"/>
      <c r="J11" s="95"/>
    </row>
    <row r="12" spans="1:10" ht="15" customHeight="1">
      <c r="A12" s="83">
        <v>5</v>
      </c>
      <c r="B12" s="221" t="s">
        <v>29</v>
      </c>
      <c r="C12" s="222" t="s">
        <v>17</v>
      </c>
      <c r="D12" s="156">
        <v>0.015625</v>
      </c>
      <c r="E12" s="153">
        <f t="shared" si="0"/>
        <v>85.1111111111111</v>
      </c>
      <c r="F12" s="84">
        <f t="shared" si="1"/>
        <v>105.1111111111111</v>
      </c>
      <c r="G12" s="89"/>
      <c r="H12" s="92"/>
      <c r="I12" s="94"/>
      <c r="J12" s="95"/>
    </row>
    <row r="13" spans="1:10" ht="15" customHeight="1">
      <c r="A13" s="83">
        <v>6</v>
      </c>
      <c r="B13" s="221" t="s">
        <v>28</v>
      </c>
      <c r="C13" s="222" t="s">
        <v>22</v>
      </c>
      <c r="D13" s="156">
        <v>0.0159375</v>
      </c>
      <c r="E13" s="153">
        <f t="shared" si="0"/>
        <v>83.44226579520696</v>
      </c>
      <c r="F13" s="84">
        <f t="shared" si="1"/>
        <v>103.44226579520696</v>
      </c>
      <c r="G13" s="89"/>
      <c r="H13" s="92"/>
      <c r="I13" s="94"/>
      <c r="J13" s="95"/>
    </row>
    <row r="14" spans="1:10" ht="15" customHeight="1">
      <c r="A14" s="83">
        <v>7</v>
      </c>
      <c r="B14" s="228" t="s">
        <v>208</v>
      </c>
      <c r="C14" s="229" t="s">
        <v>40</v>
      </c>
      <c r="D14" s="156">
        <v>0.01638888888888889</v>
      </c>
      <c r="E14" s="153">
        <f t="shared" si="0"/>
        <v>81.14406779661016</v>
      </c>
      <c r="F14" s="84">
        <f t="shared" si="1"/>
        <v>101.14406779661016</v>
      </c>
      <c r="G14" s="89"/>
      <c r="H14" s="92"/>
      <c r="I14" s="94"/>
      <c r="J14" s="95"/>
    </row>
    <row r="15" spans="1:10" ht="15" customHeight="1">
      <c r="A15" s="83">
        <v>8</v>
      </c>
      <c r="B15" s="221" t="s">
        <v>302</v>
      </c>
      <c r="C15" s="222" t="s">
        <v>30</v>
      </c>
      <c r="D15" s="156">
        <v>0.016527777777777777</v>
      </c>
      <c r="E15" s="153">
        <f t="shared" si="0"/>
        <v>80.46218487394958</v>
      </c>
      <c r="F15" s="84">
        <f t="shared" si="1"/>
        <v>100.46218487394958</v>
      </c>
      <c r="G15" s="89"/>
      <c r="H15" s="92"/>
      <c r="I15" s="94"/>
      <c r="J15" s="95"/>
    </row>
    <row r="16" spans="1:10" ht="15" customHeight="1">
      <c r="A16" s="83">
        <v>9</v>
      </c>
      <c r="B16" s="221" t="s">
        <v>139</v>
      </c>
      <c r="C16" s="222" t="s">
        <v>12</v>
      </c>
      <c r="D16" s="156">
        <v>0.0165625</v>
      </c>
      <c r="E16" s="153">
        <f t="shared" si="0"/>
        <v>80.29350104821802</v>
      </c>
      <c r="F16" s="84">
        <f t="shared" si="1"/>
        <v>100.29350104821802</v>
      </c>
      <c r="G16" s="89"/>
      <c r="H16" s="92"/>
      <c r="I16" s="94"/>
      <c r="J16" s="95"/>
    </row>
    <row r="17" spans="1:10" ht="15" customHeight="1">
      <c r="A17" s="83">
        <v>10</v>
      </c>
      <c r="B17" s="221" t="s">
        <v>44</v>
      </c>
      <c r="C17" s="222" t="s">
        <v>284</v>
      </c>
      <c r="D17" s="156">
        <v>0.01693287037037037</v>
      </c>
      <c r="E17" s="153">
        <f t="shared" si="0"/>
        <v>78.53725222146275</v>
      </c>
      <c r="F17" s="84">
        <f t="shared" si="1"/>
        <v>98.53725222146275</v>
      </c>
      <c r="G17" s="89"/>
      <c r="H17" s="92"/>
      <c r="I17" s="94"/>
      <c r="J17" s="95"/>
    </row>
    <row r="18" spans="1:10" ht="15" customHeight="1">
      <c r="A18" s="83">
        <v>11</v>
      </c>
      <c r="B18" s="221" t="s">
        <v>528</v>
      </c>
      <c r="C18" s="222" t="s">
        <v>22</v>
      </c>
      <c r="D18" s="156">
        <v>0.017175925925925924</v>
      </c>
      <c r="E18" s="153">
        <f t="shared" si="0"/>
        <v>77.42587601078166</v>
      </c>
      <c r="F18" s="84">
        <f t="shared" si="1"/>
        <v>97.42587601078166</v>
      </c>
      <c r="G18" s="89"/>
      <c r="H18" s="92"/>
      <c r="I18" s="94"/>
      <c r="J18" s="95"/>
    </row>
    <row r="19" spans="1:10" ht="15" customHeight="1" thickBot="1">
      <c r="A19" s="47">
        <v>12</v>
      </c>
      <c r="B19" s="230" t="s">
        <v>281</v>
      </c>
      <c r="C19" s="231" t="s">
        <v>312</v>
      </c>
      <c r="D19" s="157">
        <v>0.01726851851851852</v>
      </c>
      <c r="E19" s="227">
        <f t="shared" si="0"/>
        <v>77.0107238605898</v>
      </c>
      <c r="F19" s="146">
        <f t="shared" si="1"/>
        <v>97.0107238605898</v>
      </c>
      <c r="G19" s="89"/>
      <c r="H19" s="92"/>
      <c r="I19" s="94"/>
      <c r="J19" s="95"/>
    </row>
    <row r="20" spans="1:10" ht="15" customHeight="1">
      <c r="A20" s="144">
        <v>13</v>
      </c>
      <c r="B20" s="225" t="s">
        <v>45</v>
      </c>
      <c r="C20" s="226" t="s">
        <v>12</v>
      </c>
      <c r="D20" s="158">
        <v>0.018043981481481484</v>
      </c>
      <c r="E20" s="154">
        <f t="shared" si="0"/>
        <v>73.7010904425914</v>
      </c>
      <c r="F20" s="145">
        <f t="shared" si="1"/>
        <v>93.7010904425914</v>
      </c>
      <c r="G20" s="89"/>
      <c r="H20" s="92"/>
      <c r="I20" s="94"/>
      <c r="J20" s="95"/>
    </row>
    <row r="21" spans="1:10" ht="15" customHeight="1">
      <c r="A21" s="83">
        <v>14</v>
      </c>
      <c r="B21" s="85" t="s">
        <v>210</v>
      </c>
      <c r="C21" s="147" t="s">
        <v>8</v>
      </c>
      <c r="D21" s="156">
        <v>0.018726851851851852</v>
      </c>
      <c r="E21" s="153">
        <f t="shared" si="0"/>
        <v>71.01359703337454</v>
      </c>
      <c r="F21" s="84">
        <f t="shared" si="1"/>
        <v>91.01359703337454</v>
      </c>
      <c r="G21" s="89"/>
      <c r="H21" s="92"/>
      <c r="I21" s="94"/>
      <c r="J21" s="95"/>
    </row>
    <row r="22" spans="1:10" ht="15" customHeight="1">
      <c r="A22" s="83">
        <v>15</v>
      </c>
      <c r="B22" s="87" t="s">
        <v>102</v>
      </c>
      <c r="C22" s="148" t="s">
        <v>14</v>
      </c>
      <c r="D22" s="156">
        <v>0.018738425925925926</v>
      </c>
      <c r="E22" s="153">
        <f t="shared" si="0"/>
        <v>70.96973440395305</v>
      </c>
      <c r="F22" s="84">
        <f t="shared" si="1"/>
        <v>90.96973440395305</v>
      </c>
      <c r="G22" s="89"/>
      <c r="H22" s="92"/>
      <c r="I22" s="94"/>
      <c r="J22" s="95"/>
    </row>
    <row r="23" spans="1:10" ht="15" customHeight="1">
      <c r="A23" s="83">
        <v>16</v>
      </c>
      <c r="B23" s="223" t="s">
        <v>334</v>
      </c>
      <c r="C23" s="224" t="s">
        <v>30</v>
      </c>
      <c r="D23" s="156">
        <v>0.018969907407407408</v>
      </c>
      <c r="E23" s="153">
        <f t="shared" si="0"/>
        <v>70.10372178157412</v>
      </c>
      <c r="F23" s="84">
        <f t="shared" si="1"/>
        <v>90.10372178157412</v>
      </c>
      <c r="G23" s="89"/>
      <c r="H23" s="92"/>
      <c r="I23" s="94"/>
      <c r="J23" s="95"/>
    </row>
    <row r="24" spans="1:10" ht="15" customHeight="1">
      <c r="A24" s="83">
        <v>17</v>
      </c>
      <c r="B24" s="87" t="s">
        <v>526</v>
      </c>
      <c r="C24" s="148" t="s">
        <v>10</v>
      </c>
      <c r="D24" s="156">
        <v>0.019560185185185184</v>
      </c>
      <c r="E24" s="153">
        <f t="shared" si="0"/>
        <v>67.98816568047337</v>
      </c>
      <c r="F24" s="84">
        <f t="shared" si="1"/>
        <v>87.98816568047337</v>
      </c>
      <c r="G24" s="89"/>
      <c r="H24" s="92"/>
      <c r="I24" s="94"/>
      <c r="J24" s="95"/>
    </row>
    <row r="25" spans="1:10" ht="15" customHeight="1">
      <c r="A25" s="83">
        <v>18</v>
      </c>
      <c r="B25" s="88" t="s">
        <v>80</v>
      </c>
      <c r="C25" s="149" t="s">
        <v>367</v>
      </c>
      <c r="D25" s="156">
        <v>0.01965277777777778</v>
      </c>
      <c r="E25" s="153">
        <f t="shared" si="0"/>
        <v>67.6678445229682</v>
      </c>
      <c r="F25" s="84">
        <f t="shared" si="1"/>
        <v>87.6678445229682</v>
      </c>
      <c r="G25" s="89"/>
      <c r="H25" s="92"/>
      <c r="I25" s="94"/>
      <c r="J25" s="95"/>
    </row>
    <row r="26" spans="1:10" ht="15" customHeight="1">
      <c r="A26" s="83">
        <v>19</v>
      </c>
      <c r="B26" s="85" t="s">
        <v>57</v>
      </c>
      <c r="C26" s="147" t="s">
        <v>53</v>
      </c>
      <c r="D26" s="156">
        <v>0.019699074074074074</v>
      </c>
      <c r="E26" s="153">
        <f t="shared" si="0"/>
        <v>67.50881316098707</v>
      </c>
      <c r="F26" s="84">
        <f t="shared" si="1"/>
        <v>87.50881316098707</v>
      </c>
      <c r="G26" s="89"/>
      <c r="H26" s="92"/>
      <c r="I26" s="94"/>
      <c r="J26" s="95"/>
    </row>
    <row r="27" spans="1:10" ht="15" customHeight="1">
      <c r="A27" s="83">
        <v>20</v>
      </c>
      <c r="B27" s="85" t="s">
        <v>121</v>
      </c>
      <c r="C27" s="147" t="s">
        <v>87</v>
      </c>
      <c r="D27" s="156">
        <v>0.019872685185185184</v>
      </c>
      <c r="E27" s="153">
        <f t="shared" si="0"/>
        <v>66.91904484566103</v>
      </c>
      <c r="F27" s="84">
        <f t="shared" si="1"/>
        <v>86.91904484566103</v>
      </c>
      <c r="G27" s="89"/>
      <c r="H27" s="92"/>
      <c r="I27" s="94"/>
      <c r="J27" s="95"/>
    </row>
    <row r="28" spans="1:10" ht="15" customHeight="1">
      <c r="A28" s="83">
        <v>21</v>
      </c>
      <c r="B28" s="88" t="s">
        <v>114</v>
      </c>
      <c r="C28" s="149" t="s">
        <v>115</v>
      </c>
      <c r="D28" s="156">
        <v>0.020439814814814817</v>
      </c>
      <c r="E28" s="153">
        <f t="shared" si="0"/>
        <v>65.06228765571913</v>
      </c>
      <c r="F28" s="84">
        <f t="shared" si="1"/>
        <v>85.06228765571913</v>
      </c>
      <c r="G28" s="89"/>
      <c r="H28" s="92"/>
      <c r="I28" s="94"/>
      <c r="J28" s="95"/>
    </row>
    <row r="29" spans="1:10" ht="15" customHeight="1">
      <c r="A29" s="83">
        <v>22</v>
      </c>
      <c r="B29" s="87" t="s">
        <v>36</v>
      </c>
      <c r="C29" s="148" t="s">
        <v>14</v>
      </c>
      <c r="D29" s="156">
        <v>0.02091435185185185</v>
      </c>
      <c r="E29" s="153">
        <f t="shared" si="0"/>
        <v>63.586054233536245</v>
      </c>
      <c r="F29" s="84">
        <f t="shared" si="1"/>
        <v>83.58605423353625</v>
      </c>
      <c r="G29" s="89"/>
      <c r="H29" s="92"/>
      <c r="I29" s="94"/>
      <c r="J29" s="95"/>
    </row>
    <row r="30" spans="1:10" ht="15" customHeight="1">
      <c r="A30" s="83">
        <v>23</v>
      </c>
      <c r="B30" s="87" t="s">
        <v>24</v>
      </c>
      <c r="C30" s="148" t="s">
        <v>25</v>
      </c>
      <c r="D30" s="156">
        <v>0.02130787037037037</v>
      </c>
      <c r="E30" s="153">
        <f t="shared" si="0"/>
        <v>62.411732753938075</v>
      </c>
      <c r="F30" s="84">
        <f t="shared" si="1"/>
        <v>82.41173275393808</v>
      </c>
      <c r="G30" s="89"/>
      <c r="H30" s="92"/>
      <c r="I30" s="94"/>
      <c r="J30" s="95"/>
    </row>
    <row r="31" spans="1:10" ht="15" customHeight="1">
      <c r="A31" s="83">
        <v>24</v>
      </c>
      <c r="B31" s="88" t="s">
        <v>215</v>
      </c>
      <c r="C31" s="149" t="s">
        <v>141</v>
      </c>
      <c r="D31" s="156">
        <v>0.02130787037037037</v>
      </c>
      <c r="E31" s="153">
        <f t="shared" si="0"/>
        <v>62.411732753938075</v>
      </c>
      <c r="F31" s="84">
        <f t="shared" si="1"/>
        <v>82.41173275393808</v>
      </c>
      <c r="G31" s="89"/>
      <c r="H31" s="92"/>
      <c r="I31" s="94"/>
      <c r="J31" s="95"/>
    </row>
    <row r="32" spans="1:10" ht="15" customHeight="1">
      <c r="A32" s="83">
        <v>25</v>
      </c>
      <c r="B32" s="87" t="s">
        <v>210</v>
      </c>
      <c r="C32" s="148" t="s">
        <v>30</v>
      </c>
      <c r="D32" s="156">
        <v>0.021516203703703704</v>
      </c>
      <c r="E32" s="153">
        <f t="shared" si="0"/>
        <v>61.807423345884885</v>
      </c>
      <c r="F32" s="84">
        <f t="shared" si="1"/>
        <v>81.80742334588489</v>
      </c>
      <c r="G32" s="89"/>
      <c r="H32" s="92"/>
      <c r="I32" s="94"/>
      <c r="J32" s="95"/>
    </row>
    <row r="33" spans="1:10" ht="15" customHeight="1">
      <c r="A33" s="83">
        <v>26</v>
      </c>
      <c r="B33" s="87" t="s">
        <v>155</v>
      </c>
      <c r="C33" s="148" t="s">
        <v>19</v>
      </c>
      <c r="D33" s="156">
        <v>0.021585648148148145</v>
      </c>
      <c r="E33" s="153">
        <f t="shared" si="0"/>
        <v>61.60857908847185</v>
      </c>
      <c r="F33" s="84">
        <f t="shared" si="1"/>
        <v>81.60857908847186</v>
      </c>
      <c r="G33" s="89"/>
      <c r="H33" s="92"/>
      <c r="I33" s="94"/>
      <c r="J33" s="95"/>
    </row>
    <row r="34" spans="1:10" ht="15" customHeight="1">
      <c r="A34" s="83">
        <v>27</v>
      </c>
      <c r="B34" s="87" t="s">
        <v>190</v>
      </c>
      <c r="C34" s="148" t="s">
        <v>22</v>
      </c>
      <c r="D34" s="156">
        <v>0.02170138888888889</v>
      </c>
      <c r="E34" s="153">
        <f t="shared" si="0"/>
        <v>61.27999999999999</v>
      </c>
      <c r="F34" s="84">
        <f t="shared" si="1"/>
        <v>81.27999999999999</v>
      </c>
      <c r="G34" s="89"/>
      <c r="H34" s="92"/>
      <c r="I34" s="94"/>
      <c r="J34" s="95"/>
    </row>
    <row r="35" spans="1:10" ht="15" customHeight="1">
      <c r="A35" s="83">
        <v>28</v>
      </c>
      <c r="B35" s="85" t="s">
        <v>301</v>
      </c>
      <c r="C35" s="147" t="s">
        <v>10</v>
      </c>
      <c r="D35" s="156">
        <v>0.02179398148148148</v>
      </c>
      <c r="E35" s="153">
        <f t="shared" si="0"/>
        <v>61.01964949548593</v>
      </c>
      <c r="F35" s="84">
        <f t="shared" si="1"/>
        <v>81.01964949548594</v>
      </c>
      <c r="G35" s="89"/>
      <c r="H35" s="92"/>
      <c r="I35" s="94"/>
      <c r="J35" s="95"/>
    </row>
    <row r="36" spans="1:10" ht="15" customHeight="1">
      <c r="A36" s="83">
        <v>29</v>
      </c>
      <c r="B36" s="85" t="s">
        <v>185</v>
      </c>
      <c r="C36" s="147" t="s">
        <v>68</v>
      </c>
      <c r="D36" s="156">
        <v>0.021886574074074072</v>
      </c>
      <c r="E36" s="153">
        <f t="shared" si="0"/>
        <v>60.761501850872556</v>
      </c>
      <c r="F36" s="84">
        <f t="shared" si="1"/>
        <v>80.76150185087255</v>
      </c>
      <c r="G36" s="89"/>
      <c r="H36" s="92"/>
      <c r="I36" s="94"/>
      <c r="J36" s="95"/>
    </row>
    <row r="37" spans="1:10" ht="15" customHeight="1">
      <c r="A37" s="83">
        <v>30</v>
      </c>
      <c r="B37" s="85" t="s">
        <v>9</v>
      </c>
      <c r="C37" s="147" t="s">
        <v>10</v>
      </c>
      <c r="D37" s="156">
        <v>0.0221875</v>
      </c>
      <c r="E37" s="153">
        <f t="shared" si="0"/>
        <v>59.937402190923315</v>
      </c>
      <c r="F37" s="84">
        <f t="shared" si="1"/>
        <v>79.93740219092331</v>
      </c>
      <c r="G37" s="89"/>
      <c r="H37" s="92"/>
      <c r="I37" s="94"/>
      <c r="J37" s="95"/>
    </row>
    <row r="38" spans="1:10" ht="15" customHeight="1">
      <c r="A38" s="83">
        <v>31</v>
      </c>
      <c r="B38" s="85" t="s">
        <v>204</v>
      </c>
      <c r="C38" s="147" t="s">
        <v>37</v>
      </c>
      <c r="D38" s="156">
        <v>0.02226851851851852</v>
      </c>
      <c r="E38" s="153">
        <f t="shared" si="0"/>
        <v>59.719334719334704</v>
      </c>
      <c r="F38" s="84">
        <f t="shared" si="1"/>
        <v>79.71933471933471</v>
      </c>
      <c r="G38" s="89"/>
      <c r="H38" s="92"/>
      <c r="I38" s="94"/>
      <c r="J38" s="95"/>
    </row>
    <row r="39" spans="1:10" ht="15" customHeight="1">
      <c r="A39" s="83">
        <v>32</v>
      </c>
      <c r="B39" s="87" t="s">
        <v>21</v>
      </c>
      <c r="C39" s="148" t="s">
        <v>426</v>
      </c>
      <c r="D39" s="156">
        <v>0.022395833333333334</v>
      </c>
      <c r="E39" s="153">
        <f t="shared" si="0"/>
        <v>59.3798449612403</v>
      </c>
      <c r="F39" s="84">
        <f t="shared" si="1"/>
        <v>79.37984496124031</v>
      </c>
      <c r="G39" s="89"/>
      <c r="H39" s="92"/>
      <c r="I39" s="94"/>
      <c r="J39" s="95"/>
    </row>
    <row r="40" spans="1:10" ht="15" customHeight="1">
      <c r="A40" s="83">
        <v>33</v>
      </c>
      <c r="B40" s="87" t="s">
        <v>310</v>
      </c>
      <c r="C40" s="148" t="s">
        <v>93</v>
      </c>
      <c r="D40" s="156">
        <v>0.022581018518518518</v>
      </c>
      <c r="E40" s="153">
        <f t="shared" si="0"/>
        <v>58.89287544848795</v>
      </c>
      <c r="F40" s="84">
        <f t="shared" si="1"/>
        <v>78.89287544848796</v>
      </c>
      <c r="G40" s="89"/>
      <c r="H40" s="92"/>
      <c r="I40" s="94"/>
      <c r="J40" s="95"/>
    </row>
    <row r="41" spans="1:10" ht="15" customHeight="1">
      <c r="A41" s="83">
        <v>34</v>
      </c>
      <c r="B41" s="87" t="s">
        <v>58</v>
      </c>
      <c r="C41" s="148" t="s">
        <v>14</v>
      </c>
      <c r="D41" s="156">
        <v>0.02259259259259259</v>
      </c>
      <c r="E41" s="153">
        <f t="shared" si="0"/>
        <v>58.86270491803278</v>
      </c>
      <c r="F41" s="84">
        <f t="shared" si="1"/>
        <v>78.86270491803279</v>
      </c>
      <c r="G41" s="89"/>
      <c r="H41" s="92"/>
      <c r="I41" s="94"/>
      <c r="J41" s="95"/>
    </row>
    <row r="42" spans="1:10" ht="15" customHeight="1">
      <c r="A42" s="83">
        <v>35</v>
      </c>
      <c r="B42" s="87" t="s">
        <v>105</v>
      </c>
      <c r="C42" s="148" t="s">
        <v>361</v>
      </c>
      <c r="D42" s="156">
        <v>0.022754629629629628</v>
      </c>
      <c r="E42" s="153">
        <f t="shared" si="0"/>
        <v>58.443540183112916</v>
      </c>
      <c r="F42" s="84">
        <f t="shared" si="1"/>
        <v>78.44354018311292</v>
      </c>
      <c r="G42" s="89"/>
      <c r="H42" s="92"/>
      <c r="I42" s="94"/>
      <c r="J42" s="95"/>
    </row>
    <row r="43" spans="1:10" ht="15" customHeight="1">
      <c r="A43" s="83">
        <v>36</v>
      </c>
      <c r="B43" s="87" t="s">
        <v>388</v>
      </c>
      <c r="C43" s="148" t="s">
        <v>378</v>
      </c>
      <c r="D43" s="156">
        <v>0.02326388888888889</v>
      </c>
      <c r="E43" s="153">
        <f t="shared" si="0"/>
        <v>57.16417910447761</v>
      </c>
      <c r="F43" s="84">
        <f t="shared" si="1"/>
        <v>77.16417910447761</v>
      </c>
      <c r="G43" s="89"/>
      <c r="H43" s="92"/>
      <c r="I43" s="94"/>
      <c r="J43" s="95"/>
    </row>
    <row r="44" spans="1:10" ht="15" customHeight="1">
      <c r="A44" s="83">
        <v>37</v>
      </c>
      <c r="B44" s="87" t="s">
        <v>294</v>
      </c>
      <c r="C44" s="148" t="s">
        <v>97</v>
      </c>
      <c r="D44" s="156">
        <v>0.023541666666666666</v>
      </c>
      <c r="E44" s="153">
        <f t="shared" si="0"/>
        <v>56.48967551622419</v>
      </c>
      <c r="F44" s="84">
        <f t="shared" si="1"/>
        <v>76.4896755162242</v>
      </c>
      <c r="G44" s="89"/>
      <c r="H44" s="92"/>
      <c r="I44" s="94"/>
      <c r="J44" s="95"/>
    </row>
    <row r="45" spans="1:10" ht="15" customHeight="1">
      <c r="A45" s="83">
        <v>38</v>
      </c>
      <c r="B45" s="87" t="s">
        <v>164</v>
      </c>
      <c r="C45" s="148" t="s">
        <v>22</v>
      </c>
      <c r="D45" s="156">
        <v>0.023819444444444445</v>
      </c>
      <c r="E45" s="153">
        <f t="shared" si="0"/>
        <v>55.83090379008746</v>
      </c>
      <c r="F45" s="84">
        <f t="shared" si="1"/>
        <v>75.83090379008746</v>
      </c>
      <c r="G45" s="89"/>
      <c r="H45" s="92"/>
      <c r="I45" s="94"/>
      <c r="J45" s="95"/>
    </row>
    <row r="46" spans="1:10" ht="15" customHeight="1">
      <c r="A46" s="83">
        <v>39</v>
      </c>
      <c r="B46" s="97" t="s">
        <v>405</v>
      </c>
      <c r="C46" s="150" t="s">
        <v>406</v>
      </c>
      <c r="D46" s="156">
        <v>0.023819444444444445</v>
      </c>
      <c r="E46" s="153">
        <f t="shared" si="0"/>
        <v>55.83090379008746</v>
      </c>
      <c r="F46" s="84">
        <f t="shared" si="1"/>
        <v>75.83090379008746</v>
      </c>
      <c r="G46" s="89"/>
      <c r="H46" s="92"/>
      <c r="I46" s="94"/>
      <c r="J46" s="95"/>
    </row>
    <row r="47" spans="1:10" ht="15" customHeight="1">
      <c r="A47" s="83">
        <v>40</v>
      </c>
      <c r="B47" s="96" t="s">
        <v>212</v>
      </c>
      <c r="C47" s="151" t="s">
        <v>30</v>
      </c>
      <c r="D47" s="156">
        <v>0.024444444444444446</v>
      </c>
      <c r="E47" s="153">
        <f t="shared" si="0"/>
        <v>54.40340909090908</v>
      </c>
      <c r="F47" s="84">
        <f t="shared" si="1"/>
        <v>74.40340909090908</v>
      </c>
      <c r="G47" s="89"/>
      <c r="H47" s="92"/>
      <c r="I47" s="94"/>
      <c r="J47" s="95"/>
    </row>
    <row r="48" spans="1:10" ht="15" customHeight="1">
      <c r="A48" s="83">
        <v>41</v>
      </c>
      <c r="B48" s="87" t="s">
        <v>28</v>
      </c>
      <c r="C48" s="148" t="s">
        <v>93</v>
      </c>
      <c r="D48" s="156">
        <v>0.024467592592592593</v>
      </c>
      <c r="E48" s="153">
        <f t="shared" si="0"/>
        <v>54.3519394512772</v>
      </c>
      <c r="F48" s="84">
        <f t="shared" si="1"/>
        <v>74.35193945127719</v>
      </c>
      <c r="G48" s="89"/>
      <c r="H48" s="92"/>
      <c r="I48" s="94"/>
      <c r="J48" s="95"/>
    </row>
    <row r="49" spans="1:10" ht="15" customHeight="1">
      <c r="A49" s="83">
        <v>42</v>
      </c>
      <c r="B49" s="88" t="s">
        <v>285</v>
      </c>
      <c r="C49" s="149" t="s">
        <v>141</v>
      </c>
      <c r="D49" s="156">
        <v>0.02466435185185185</v>
      </c>
      <c r="E49" s="153">
        <f t="shared" si="0"/>
        <v>53.91834819333646</v>
      </c>
      <c r="F49" s="84">
        <f t="shared" si="1"/>
        <v>73.91834819333647</v>
      </c>
      <c r="G49" s="89"/>
      <c r="H49" s="92"/>
      <c r="I49" s="94"/>
      <c r="J49" s="95"/>
    </row>
    <row r="50" spans="1:10" ht="15" customHeight="1">
      <c r="A50" s="83">
        <v>43</v>
      </c>
      <c r="B50" s="87" t="s">
        <v>200</v>
      </c>
      <c r="C50" s="148" t="s">
        <v>68</v>
      </c>
      <c r="D50" s="156">
        <v>0.02478009259259259</v>
      </c>
      <c r="E50" s="153">
        <f t="shared" si="0"/>
        <v>53.66651097617936</v>
      </c>
      <c r="F50" s="84">
        <f t="shared" si="1"/>
        <v>73.66651097617935</v>
      </c>
      <c r="G50" s="89"/>
      <c r="H50" s="92"/>
      <c r="I50" s="94"/>
      <c r="J50" s="95"/>
    </row>
    <row r="51" spans="1:10" ht="15" customHeight="1">
      <c r="A51" s="83">
        <v>44</v>
      </c>
      <c r="B51" s="88" t="s">
        <v>407</v>
      </c>
      <c r="C51" s="149" t="s">
        <v>408</v>
      </c>
      <c r="D51" s="156">
        <v>0.024814814814814817</v>
      </c>
      <c r="E51" s="153">
        <f t="shared" si="0"/>
        <v>53.591417910447745</v>
      </c>
      <c r="F51" s="84">
        <f t="shared" si="1"/>
        <v>73.59141791044775</v>
      </c>
      <c r="G51" s="89"/>
      <c r="H51" s="92"/>
      <c r="I51" s="94"/>
      <c r="J51" s="95"/>
    </row>
    <row r="52" spans="1:10" ht="15" customHeight="1">
      <c r="A52" s="83">
        <v>45</v>
      </c>
      <c r="B52" s="87" t="s">
        <v>207</v>
      </c>
      <c r="C52" s="148" t="s">
        <v>10</v>
      </c>
      <c r="D52" s="156">
        <v>0.02560185185185185</v>
      </c>
      <c r="E52" s="153">
        <f t="shared" si="0"/>
        <v>51.94394213381555</v>
      </c>
      <c r="F52" s="84">
        <f t="shared" si="1"/>
        <v>71.94394213381554</v>
      </c>
      <c r="G52" s="89"/>
      <c r="H52" s="92"/>
      <c r="I52" s="94"/>
      <c r="J52" s="95"/>
    </row>
    <row r="53" spans="1:10" ht="15" customHeight="1">
      <c r="A53" s="83">
        <v>46</v>
      </c>
      <c r="B53" s="87" t="s">
        <v>88</v>
      </c>
      <c r="C53" s="148" t="s">
        <v>89</v>
      </c>
      <c r="D53" s="156">
        <v>0.02621527777777778</v>
      </c>
      <c r="E53" s="153">
        <f t="shared" si="0"/>
        <v>50.72847682119205</v>
      </c>
      <c r="F53" s="84">
        <f t="shared" si="1"/>
        <v>70.72847682119205</v>
      </c>
      <c r="G53" s="89"/>
      <c r="H53" s="92"/>
      <c r="I53" s="94"/>
      <c r="J53" s="95"/>
    </row>
    <row r="54" spans="1:10" ht="15" customHeight="1">
      <c r="A54" s="83">
        <v>47</v>
      </c>
      <c r="B54" s="87" t="s">
        <v>74</v>
      </c>
      <c r="C54" s="148" t="s">
        <v>75</v>
      </c>
      <c r="D54" s="156">
        <v>0.026446759259259264</v>
      </c>
      <c r="E54" s="153">
        <f t="shared" si="0"/>
        <v>50.28446389496717</v>
      </c>
      <c r="F54" s="84">
        <f t="shared" si="1"/>
        <v>70.28446389496716</v>
      </c>
      <c r="G54" s="89"/>
      <c r="H54" s="92"/>
      <c r="I54" s="94"/>
      <c r="J54" s="95"/>
    </row>
    <row r="55" spans="1:10" ht="15" customHeight="1">
      <c r="A55" s="83">
        <v>48</v>
      </c>
      <c r="B55" s="86" t="s">
        <v>95</v>
      </c>
      <c r="C55" s="152" t="s">
        <v>55</v>
      </c>
      <c r="D55" s="156">
        <v>0.02646990740740741</v>
      </c>
      <c r="E55" s="153">
        <f t="shared" si="0"/>
        <v>50.240489724529944</v>
      </c>
      <c r="F55" s="84">
        <f t="shared" si="1"/>
        <v>70.24048972452994</v>
      </c>
      <c r="G55" s="89"/>
      <c r="H55" s="92"/>
      <c r="I55" s="94"/>
      <c r="J55" s="95"/>
    </row>
    <row r="56" spans="1:10" ht="15" customHeight="1">
      <c r="A56" s="83">
        <v>49</v>
      </c>
      <c r="B56" s="87" t="s">
        <v>196</v>
      </c>
      <c r="C56" s="148" t="s">
        <v>22</v>
      </c>
      <c r="D56" s="156">
        <v>0.026909722222222224</v>
      </c>
      <c r="E56" s="153">
        <f t="shared" si="0"/>
        <v>49.41935483870967</v>
      </c>
      <c r="F56" s="84">
        <f t="shared" si="1"/>
        <v>69.41935483870967</v>
      </c>
      <c r="G56" s="89"/>
      <c r="H56" s="92"/>
      <c r="I56" s="94"/>
      <c r="J56" s="95"/>
    </row>
    <row r="57" spans="1:10" ht="15" customHeight="1">
      <c r="A57" s="83">
        <v>50</v>
      </c>
      <c r="B57" s="87" t="s">
        <v>111</v>
      </c>
      <c r="C57" s="148" t="s">
        <v>384</v>
      </c>
      <c r="D57" s="156">
        <v>0.027071759259259257</v>
      </c>
      <c r="E57" s="153">
        <f t="shared" si="0"/>
        <v>49.12355707567336</v>
      </c>
      <c r="F57" s="84">
        <f t="shared" si="1"/>
        <v>69.12355707567336</v>
      </c>
      <c r="G57" s="89"/>
      <c r="H57" s="92"/>
      <c r="I57" s="94"/>
      <c r="J57" s="95"/>
    </row>
    <row r="58" spans="1:10" ht="15" customHeight="1">
      <c r="A58" s="83">
        <v>51</v>
      </c>
      <c r="B58" s="87" t="s">
        <v>150</v>
      </c>
      <c r="C58" s="148" t="s">
        <v>42</v>
      </c>
      <c r="D58" s="156">
        <v>0.027071759259259257</v>
      </c>
      <c r="E58" s="153">
        <f t="shared" si="0"/>
        <v>49.12355707567336</v>
      </c>
      <c r="F58" s="84">
        <f t="shared" si="1"/>
        <v>69.12355707567336</v>
      </c>
      <c r="G58" s="89"/>
      <c r="H58" s="92"/>
      <c r="I58" s="94"/>
      <c r="J58" s="95"/>
    </row>
    <row r="59" spans="1:10" ht="15" customHeight="1">
      <c r="A59" s="83">
        <v>52</v>
      </c>
      <c r="B59" s="85" t="s">
        <v>158</v>
      </c>
      <c r="C59" s="147" t="s">
        <v>20</v>
      </c>
      <c r="D59" s="156">
        <v>0.02802083333333333</v>
      </c>
      <c r="E59" s="153">
        <f t="shared" si="0"/>
        <v>47.459727385377946</v>
      </c>
      <c r="F59" s="84">
        <f t="shared" si="1"/>
        <v>67.45972738537795</v>
      </c>
      <c r="G59" s="89"/>
      <c r="H59" s="92"/>
      <c r="I59" s="94"/>
      <c r="J59" s="95"/>
    </row>
    <row r="60" spans="1:10" ht="15" customHeight="1">
      <c r="A60" s="83">
        <v>53</v>
      </c>
      <c r="B60" s="85" t="s">
        <v>32</v>
      </c>
      <c r="C60" s="147" t="s">
        <v>19</v>
      </c>
      <c r="D60" s="156">
        <v>0.02866898148148148</v>
      </c>
      <c r="E60" s="153">
        <f t="shared" si="0"/>
        <v>46.38675817521195</v>
      </c>
      <c r="F60" s="84">
        <f t="shared" si="1"/>
        <v>66.38675817521195</v>
      </c>
      <c r="G60" s="89"/>
      <c r="H60" s="92"/>
      <c r="I60" s="94"/>
      <c r="J60" s="95"/>
    </row>
    <row r="61" spans="1:10" ht="15" customHeight="1">
      <c r="A61" s="83">
        <v>54</v>
      </c>
      <c r="B61" s="87" t="s">
        <v>211</v>
      </c>
      <c r="C61" s="148" t="s">
        <v>320</v>
      </c>
      <c r="D61" s="156">
        <v>0.02952546296296296</v>
      </c>
      <c r="E61" s="153">
        <f t="shared" si="0"/>
        <v>45.04116032928263</v>
      </c>
      <c r="F61" s="84">
        <f t="shared" si="1"/>
        <v>65.04116032928263</v>
      </c>
      <c r="G61" s="89"/>
      <c r="H61" s="92"/>
      <c r="I61" s="94"/>
      <c r="J61" s="95"/>
    </row>
    <row r="62" spans="1:10" ht="15" customHeight="1">
      <c r="A62" s="83">
        <v>55</v>
      </c>
      <c r="B62" s="85" t="s">
        <v>58</v>
      </c>
      <c r="C62" s="147" t="s">
        <v>53</v>
      </c>
      <c r="D62" s="156">
        <v>0.030034722222222223</v>
      </c>
      <c r="E62" s="153">
        <f t="shared" si="0"/>
        <v>44.277456647398836</v>
      </c>
      <c r="F62" s="84">
        <f t="shared" si="1"/>
        <v>64.27745664739884</v>
      </c>
      <c r="G62" s="89"/>
      <c r="H62" s="92"/>
      <c r="I62" s="94"/>
      <c r="J62" s="95"/>
    </row>
    <row r="63" spans="1:10" ht="15" customHeight="1">
      <c r="A63" s="83">
        <v>56</v>
      </c>
      <c r="B63" s="87" t="s">
        <v>332</v>
      </c>
      <c r="C63" s="148" t="s">
        <v>30</v>
      </c>
      <c r="D63" s="156">
        <v>0.03706018518518519</v>
      </c>
      <c r="E63" s="153">
        <f t="shared" si="0"/>
        <v>35.8838226108682</v>
      </c>
      <c r="F63" s="84">
        <f t="shared" si="1"/>
        <v>55.8838226108682</v>
      </c>
      <c r="G63" s="89"/>
      <c r="H63" s="92"/>
      <c r="I63" s="94"/>
      <c r="J63" s="95"/>
    </row>
    <row r="64" spans="1:10" ht="15" customHeight="1">
      <c r="A64" s="83">
        <v>57</v>
      </c>
      <c r="B64" s="85" t="s">
        <v>402</v>
      </c>
      <c r="C64" s="147" t="s">
        <v>403</v>
      </c>
      <c r="D64" s="156">
        <v>0.03706018518518519</v>
      </c>
      <c r="E64" s="153">
        <f t="shared" si="0"/>
        <v>35.8838226108682</v>
      </c>
      <c r="F64" s="84">
        <f t="shared" si="1"/>
        <v>55.8838226108682</v>
      </c>
      <c r="G64" s="89"/>
      <c r="H64" s="92"/>
      <c r="I64" s="94"/>
      <c r="J64" s="95"/>
    </row>
    <row r="65" spans="1:10" ht="15" customHeight="1">
      <c r="A65" s="83">
        <v>58</v>
      </c>
      <c r="B65" s="85" t="s">
        <v>99</v>
      </c>
      <c r="C65" s="147" t="s">
        <v>10</v>
      </c>
      <c r="D65" s="156" t="s">
        <v>527</v>
      </c>
      <c r="E65" s="153"/>
      <c r="F65" s="84"/>
      <c r="G65" s="89"/>
      <c r="H65" s="92"/>
      <c r="I65" s="94"/>
      <c r="J65" s="95"/>
    </row>
  </sheetData>
  <mergeCells count="7">
    <mergeCell ref="A3:B3"/>
    <mergeCell ref="A1:F1"/>
    <mergeCell ref="D6:E6"/>
    <mergeCell ref="A4:B4"/>
    <mergeCell ref="A5:B5"/>
    <mergeCell ref="C5:E5"/>
    <mergeCell ref="A6:B6"/>
  </mergeCells>
  <printOptions horizontalCentered="1"/>
  <pageMargins left="0.5905511811023623" right="0.5905511811023623" top="0.5905511811023623" bottom="0.708661417322834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1">
      <selection activeCell="A1" sqref="A1:G1"/>
    </sheetView>
  </sheetViews>
  <sheetFormatPr defaultColWidth="9.00390625" defaultRowHeight="12.75"/>
  <cols>
    <col min="1" max="1" width="2.75390625" style="0" bestFit="1" customWidth="1"/>
    <col min="2" max="2" width="14.00390625" style="0" customWidth="1"/>
    <col min="3" max="3" width="13.00390625" style="0" customWidth="1"/>
    <col min="4" max="4" width="12.125" style="0" customWidth="1"/>
    <col min="5" max="5" width="7.25390625" style="0" bestFit="1" customWidth="1"/>
    <col min="6" max="6" width="9.625" style="0" bestFit="1" customWidth="1"/>
    <col min="7" max="7" width="7.375" style="0" customWidth="1"/>
  </cols>
  <sheetData>
    <row r="1" spans="1:7" ht="27">
      <c r="A1" s="286" t="s">
        <v>500</v>
      </c>
      <c r="B1" s="286"/>
      <c r="C1" s="286"/>
      <c r="D1" s="286"/>
      <c r="E1" s="286"/>
      <c r="F1" s="286"/>
      <c r="G1" s="286"/>
    </row>
    <row r="2" spans="1:7" ht="12.75">
      <c r="A2" s="289"/>
      <c r="B2" s="289"/>
      <c r="C2" s="289"/>
      <c r="D2" s="289"/>
      <c r="E2" s="3" t="s">
        <v>33</v>
      </c>
      <c r="F2" s="68"/>
      <c r="G2" s="68"/>
    </row>
    <row r="3" spans="1:7" ht="12.75">
      <c r="A3" s="287" t="s">
        <v>0</v>
      </c>
      <c r="B3" s="287"/>
      <c r="C3" s="23">
        <v>38214</v>
      </c>
      <c r="D3" s="296"/>
      <c r="E3" s="3">
        <v>33</v>
      </c>
      <c r="F3" s="68"/>
      <c r="G3" s="68"/>
    </row>
    <row r="4" spans="1:7" ht="12.75">
      <c r="A4" s="287" t="s">
        <v>1</v>
      </c>
      <c r="B4" s="287"/>
      <c r="C4" s="29">
        <v>38214</v>
      </c>
      <c r="D4" s="296"/>
      <c r="E4" s="68"/>
      <c r="F4" s="68"/>
      <c r="G4" s="68"/>
    </row>
    <row r="5" spans="1:7" ht="12.75">
      <c r="A5" s="287" t="s">
        <v>2</v>
      </c>
      <c r="B5" s="287"/>
      <c r="C5" s="297" t="s">
        <v>323</v>
      </c>
      <c r="D5" s="297"/>
      <c r="E5" s="68"/>
      <c r="F5" s="68"/>
      <c r="G5" s="68"/>
    </row>
    <row r="6" spans="1:7" ht="12.75">
      <c r="A6" s="287" t="s">
        <v>3</v>
      </c>
      <c r="B6" s="287"/>
      <c r="C6" s="8">
        <f>COUNTA(B8:B78)</f>
        <v>68</v>
      </c>
      <c r="D6" s="30"/>
      <c r="E6" s="68"/>
      <c r="F6" s="68"/>
      <c r="G6" s="68"/>
    </row>
    <row r="7" spans="1:7" ht="13.5" thickBot="1">
      <c r="A7" s="4" t="s">
        <v>4</v>
      </c>
      <c r="B7" s="4" t="s">
        <v>6</v>
      </c>
      <c r="C7" s="4" t="s">
        <v>5</v>
      </c>
      <c r="D7" s="134" t="s">
        <v>78</v>
      </c>
      <c r="E7" s="11" t="s">
        <v>11</v>
      </c>
      <c r="F7" s="11" t="s">
        <v>77</v>
      </c>
      <c r="G7" s="11" t="s">
        <v>106</v>
      </c>
    </row>
    <row r="8" spans="1:7" ht="12.75">
      <c r="A8" s="5">
        <v>1</v>
      </c>
      <c r="B8" s="25" t="s">
        <v>438</v>
      </c>
      <c r="C8" s="159" t="s">
        <v>18</v>
      </c>
      <c r="D8" s="135">
        <v>0.07994212962962964</v>
      </c>
      <c r="E8" s="49">
        <v>100</v>
      </c>
      <c r="F8" s="21">
        <f aca="true" t="shared" si="0" ref="F8:F73">E8+E$3</f>
        <v>133</v>
      </c>
      <c r="G8" s="13"/>
    </row>
    <row r="9" spans="1:7" ht="12.75">
      <c r="A9" s="5">
        <v>2</v>
      </c>
      <c r="B9" s="25" t="s">
        <v>44</v>
      </c>
      <c r="C9" s="159" t="s">
        <v>30</v>
      </c>
      <c r="D9" s="136">
        <v>0.0882175925925926</v>
      </c>
      <c r="E9" s="49">
        <f>(D$8/D9)*100</f>
        <v>90.61926003673577</v>
      </c>
      <c r="F9" s="21">
        <f t="shared" si="0"/>
        <v>123.61926003673577</v>
      </c>
      <c r="G9" s="28">
        <f aca="true" t="shared" si="1" ref="G9:G74">D9-D$8</f>
        <v>0.008275462962962957</v>
      </c>
    </row>
    <row r="10" spans="1:7" ht="12.75">
      <c r="A10" s="5">
        <v>3</v>
      </c>
      <c r="B10" s="25" t="s">
        <v>214</v>
      </c>
      <c r="C10" s="159" t="s">
        <v>42</v>
      </c>
      <c r="D10" s="136">
        <v>0.08876157407407408</v>
      </c>
      <c r="E10" s="49">
        <f aca="true" t="shared" si="2" ref="E10:E74">(D$8/D10)*100</f>
        <v>90.06389359760074</v>
      </c>
      <c r="F10" s="21">
        <f t="shared" si="0"/>
        <v>123.06389359760074</v>
      </c>
      <c r="G10" s="28">
        <f t="shared" si="1"/>
        <v>0.008819444444444435</v>
      </c>
    </row>
    <row r="11" spans="1:7" ht="12.75">
      <c r="A11" s="5">
        <v>4</v>
      </c>
      <c r="B11" s="25" t="s">
        <v>44</v>
      </c>
      <c r="C11" s="159" t="s">
        <v>22</v>
      </c>
      <c r="D11" s="136">
        <v>0.08883101851851853</v>
      </c>
      <c r="E11" s="49">
        <f t="shared" si="2"/>
        <v>89.99348534201954</v>
      </c>
      <c r="F11" s="21">
        <f t="shared" si="0"/>
        <v>122.99348534201954</v>
      </c>
      <c r="G11" s="28">
        <f t="shared" si="1"/>
        <v>0.00888888888888889</v>
      </c>
    </row>
    <row r="12" spans="1:7" ht="12.75">
      <c r="A12" s="5">
        <v>5</v>
      </c>
      <c r="B12" s="25" t="s">
        <v>44</v>
      </c>
      <c r="C12" s="159" t="s">
        <v>284</v>
      </c>
      <c r="D12" s="136">
        <v>0.09017361111111111</v>
      </c>
      <c r="E12" s="49">
        <f t="shared" si="2"/>
        <v>88.65357463740214</v>
      </c>
      <c r="F12" s="21">
        <f t="shared" si="0"/>
        <v>121.65357463740214</v>
      </c>
      <c r="G12" s="28">
        <f t="shared" si="1"/>
        <v>0.010231481481481466</v>
      </c>
    </row>
    <row r="13" spans="1:7" ht="12.75">
      <c r="A13" s="5">
        <v>6</v>
      </c>
      <c r="B13" s="25" t="s">
        <v>121</v>
      </c>
      <c r="C13" s="159" t="s">
        <v>87</v>
      </c>
      <c r="D13" s="136">
        <v>0.09094907407407408</v>
      </c>
      <c r="E13" s="49">
        <f t="shared" si="2"/>
        <v>87.89768388903029</v>
      </c>
      <c r="F13" s="21">
        <f t="shared" si="0"/>
        <v>120.89768388903029</v>
      </c>
      <c r="G13" s="28">
        <f t="shared" si="1"/>
        <v>0.011006944444444444</v>
      </c>
    </row>
    <row r="14" spans="1:7" ht="12.75">
      <c r="A14" s="5">
        <v>7</v>
      </c>
      <c r="B14" s="25" t="s">
        <v>57</v>
      </c>
      <c r="C14" s="159" t="s">
        <v>529</v>
      </c>
      <c r="D14" s="136">
        <v>0.09135416666666667</v>
      </c>
      <c r="E14" s="49">
        <f t="shared" si="2"/>
        <v>87.5079184087166</v>
      </c>
      <c r="F14" s="21">
        <f t="shared" si="0"/>
        <v>120.5079184087166</v>
      </c>
      <c r="G14" s="28">
        <f t="shared" si="1"/>
        <v>0.011412037037037026</v>
      </c>
    </row>
    <row r="15" spans="1:7" ht="12.75">
      <c r="A15" s="5">
        <v>8</v>
      </c>
      <c r="B15" s="25" t="s">
        <v>334</v>
      </c>
      <c r="C15" s="159" t="s">
        <v>30</v>
      </c>
      <c r="D15" s="136">
        <v>0.09231481481481481</v>
      </c>
      <c r="E15" s="49">
        <f t="shared" si="2"/>
        <v>86.59729187562691</v>
      </c>
      <c r="F15" s="21">
        <f t="shared" si="0"/>
        <v>119.59729187562691</v>
      </c>
      <c r="G15" s="28">
        <f t="shared" si="1"/>
        <v>0.012372685185185167</v>
      </c>
    </row>
    <row r="16" spans="1:7" ht="12.75">
      <c r="A16" s="5">
        <v>9</v>
      </c>
      <c r="B16" s="25" t="s">
        <v>29</v>
      </c>
      <c r="C16" s="159" t="s">
        <v>17</v>
      </c>
      <c r="D16" s="136">
        <v>0.09244212962962962</v>
      </c>
      <c r="E16" s="49">
        <f t="shared" si="2"/>
        <v>86.47802679353951</v>
      </c>
      <c r="F16" s="21">
        <f t="shared" si="0"/>
        <v>119.47802679353951</v>
      </c>
      <c r="G16" s="28">
        <f t="shared" si="1"/>
        <v>0.012499999999999983</v>
      </c>
    </row>
    <row r="17" spans="1:7" ht="12.75">
      <c r="A17" s="5">
        <v>10</v>
      </c>
      <c r="B17" s="25" t="s">
        <v>102</v>
      </c>
      <c r="C17" s="159" t="s">
        <v>14</v>
      </c>
      <c r="D17" s="136">
        <v>0.0934375</v>
      </c>
      <c r="E17" s="49">
        <f t="shared" si="2"/>
        <v>85.55679425244644</v>
      </c>
      <c r="F17" s="21">
        <f t="shared" si="0"/>
        <v>118.55679425244644</v>
      </c>
      <c r="G17" s="28">
        <f t="shared" si="1"/>
        <v>0.013495370370370366</v>
      </c>
    </row>
    <row r="18" spans="1:7" ht="12.75">
      <c r="A18" s="5">
        <v>11</v>
      </c>
      <c r="B18" s="25" t="s">
        <v>154</v>
      </c>
      <c r="C18" s="159" t="s">
        <v>10</v>
      </c>
      <c r="D18" s="136">
        <v>0.09461805555555557</v>
      </c>
      <c r="E18" s="49">
        <f t="shared" si="2"/>
        <v>84.48929663608563</v>
      </c>
      <c r="F18" s="21">
        <f t="shared" si="0"/>
        <v>117.48929663608563</v>
      </c>
      <c r="G18" s="28">
        <f t="shared" si="1"/>
        <v>0.014675925925925926</v>
      </c>
    </row>
    <row r="19" spans="1:7" ht="13.5" thickBot="1">
      <c r="A19" s="33">
        <v>12</v>
      </c>
      <c r="B19" s="169" t="s">
        <v>212</v>
      </c>
      <c r="C19" s="170" t="s">
        <v>30</v>
      </c>
      <c r="D19" s="138">
        <v>0.09489583333333333</v>
      </c>
      <c r="E19" s="50">
        <f t="shared" si="2"/>
        <v>84.24198072935725</v>
      </c>
      <c r="F19" s="34">
        <f t="shared" si="0"/>
        <v>117.24198072935725</v>
      </c>
      <c r="G19" s="171">
        <f t="shared" si="1"/>
        <v>0.014953703703703691</v>
      </c>
    </row>
    <row r="20" spans="1:7" ht="12.75">
      <c r="A20" s="31">
        <v>13</v>
      </c>
      <c r="B20" s="41" t="s">
        <v>204</v>
      </c>
      <c r="C20" s="167" t="s">
        <v>37</v>
      </c>
      <c r="D20" s="139">
        <v>0.0961689814814815</v>
      </c>
      <c r="E20" s="51">
        <f t="shared" si="2"/>
        <v>83.12673005175112</v>
      </c>
      <c r="F20" s="43">
        <f t="shared" si="0"/>
        <v>116.12673005175112</v>
      </c>
      <c r="G20" s="168">
        <f t="shared" si="1"/>
        <v>0.016226851851851853</v>
      </c>
    </row>
    <row r="21" spans="1:7" ht="12.75">
      <c r="A21" s="5">
        <v>14</v>
      </c>
      <c r="B21" s="18" t="s">
        <v>57</v>
      </c>
      <c r="C21" s="161" t="s">
        <v>53</v>
      </c>
      <c r="D21" s="136">
        <v>0.09708333333333334</v>
      </c>
      <c r="E21" s="49">
        <f t="shared" si="2"/>
        <v>82.34382451120649</v>
      </c>
      <c r="F21" s="21">
        <f t="shared" si="0"/>
        <v>115.34382451120649</v>
      </c>
      <c r="G21" s="28">
        <f t="shared" si="1"/>
        <v>0.0171412037037037</v>
      </c>
    </row>
    <row r="22" spans="1:7" ht="12.75">
      <c r="A22" s="5">
        <v>15</v>
      </c>
      <c r="B22" s="98" t="s">
        <v>210</v>
      </c>
      <c r="C22" s="162" t="s">
        <v>8</v>
      </c>
      <c r="D22" s="136">
        <v>0.09739583333333333</v>
      </c>
      <c r="E22" s="49">
        <f t="shared" si="2"/>
        <v>82.07961972667857</v>
      </c>
      <c r="F22" s="21">
        <f t="shared" si="0"/>
        <v>115.07961972667857</v>
      </c>
      <c r="G22" s="28">
        <f t="shared" si="1"/>
        <v>0.017453703703703694</v>
      </c>
    </row>
    <row r="23" spans="1:7" ht="12.75">
      <c r="A23" s="5">
        <v>16</v>
      </c>
      <c r="B23" s="98" t="s">
        <v>190</v>
      </c>
      <c r="C23" s="162" t="s">
        <v>22</v>
      </c>
      <c r="D23" s="136">
        <v>0.09747685185185184</v>
      </c>
      <c r="E23" s="49">
        <f t="shared" si="2"/>
        <v>82.01139871764428</v>
      </c>
      <c r="F23" s="21">
        <f t="shared" si="0"/>
        <v>115.01139871764428</v>
      </c>
      <c r="G23" s="28">
        <f t="shared" si="1"/>
        <v>0.0175347222222222</v>
      </c>
    </row>
    <row r="24" spans="1:7" ht="12.75">
      <c r="A24" s="5">
        <v>17</v>
      </c>
      <c r="B24" s="18" t="s">
        <v>207</v>
      </c>
      <c r="C24" s="161" t="s">
        <v>10</v>
      </c>
      <c r="D24" s="136">
        <v>0.09753472222222222</v>
      </c>
      <c r="E24" s="49">
        <f t="shared" si="2"/>
        <v>81.96273881571142</v>
      </c>
      <c r="F24" s="21">
        <f t="shared" si="0"/>
        <v>114.96273881571142</v>
      </c>
      <c r="G24" s="28">
        <f t="shared" si="1"/>
        <v>0.017592592592592576</v>
      </c>
    </row>
    <row r="25" spans="1:7" ht="12.75">
      <c r="A25" s="5">
        <v>18</v>
      </c>
      <c r="B25" s="18" t="s">
        <v>105</v>
      </c>
      <c r="C25" s="161" t="s">
        <v>361</v>
      </c>
      <c r="D25" s="136">
        <v>0.09789351851851852</v>
      </c>
      <c r="E25" s="49">
        <f t="shared" si="2"/>
        <v>81.66233152045402</v>
      </c>
      <c r="F25" s="21">
        <f t="shared" si="0"/>
        <v>114.66233152045402</v>
      </c>
      <c r="G25" s="28">
        <f t="shared" si="1"/>
        <v>0.017951388888888878</v>
      </c>
    </row>
    <row r="26" spans="1:7" ht="12.75">
      <c r="A26" s="5">
        <v>19</v>
      </c>
      <c r="B26" s="100" t="s">
        <v>208</v>
      </c>
      <c r="C26" s="163" t="s">
        <v>40</v>
      </c>
      <c r="D26" s="136">
        <v>0.09793981481481483</v>
      </c>
      <c r="E26" s="49">
        <f t="shared" si="2"/>
        <v>81.62372961474829</v>
      </c>
      <c r="F26" s="21">
        <f t="shared" si="0"/>
        <v>114.62372961474829</v>
      </c>
      <c r="G26" s="28">
        <f t="shared" si="1"/>
        <v>0.017997685185185186</v>
      </c>
    </row>
    <row r="27" spans="1:7" ht="12.75">
      <c r="A27" s="5">
        <v>20</v>
      </c>
      <c r="B27" s="18" t="s">
        <v>155</v>
      </c>
      <c r="C27" s="161" t="s">
        <v>19</v>
      </c>
      <c r="D27" s="136">
        <v>0.09826388888888889</v>
      </c>
      <c r="E27" s="49">
        <f t="shared" si="2"/>
        <v>81.3545347467609</v>
      </c>
      <c r="F27" s="21">
        <f t="shared" si="0"/>
        <v>114.3545347467609</v>
      </c>
      <c r="G27" s="28">
        <f t="shared" si="1"/>
        <v>0.018321759259259246</v>
      </c>
    </row>
    <row r="28" spans="1:7" ht="12.75">
      <c r="A28" s="5">
        <v>21</v>
      </c>
      <c r="B28" s="100" t="s">
        <v>215</v>
      </c>
      <c r="C28" s="163" t="s">
        <v>141</v>
      </c>
      <c r="D28" s="136">
        <v>0.09953703703703703</v>
      </c>
      <c r="E28" s="49">
        <f t="shared" si="2"/>
        <v>80.3139534883721</v>
      </c>
      <c r="F28" s="21">
        <f t="shared" si="0"/>
        <v>113.3139534883721</v>
      </c>
      <c r="G28" s="28">
        <f t="shared" si="1"/>
        <v>0.019594907407407394</v>
      </c>
    </row>
    <row r="29" spans="1:7" ht="12.75">
      <c r="A29" s="5">
        <v>22</v>
      </c>
      <c r="B29" s="18" t="s">
        <v>139</v>
      </c>
      <c r="C29" s="161" t="s">
        <v>12</v>
      </c>
      <c r="D29" s="136">
        <v>0.1002199074074074</v>
      </c>
      <c r="E29" s="49">
        <f t="shared" si="2"/>
        <v>79.76671671093662</v>
      </c>
      <c r="F29" s="21">
        <f t="shared" si="0"/>
        <v>112.76671671093662</v>
      </c>
      <c r="G29" s="28">
        <f t="shared" si="1"/>
        <v>0.020277777777777756</v>
      </c>
    </row>
    <row r="30" spans="1:7" ht="12.75">
      <c r="A30" s="5">
        <v>23</v>
      </c>
      <c r="B30" s="98" t="s">
        <v>149</v>
      </c>
      <c r="C30" s="162" t="s">
        <v>22</v>
      </c>
      <c r="D30" s="136">
        <v>0.10128472222222222</v>
      </c>
      <c r="E30" s="49">
        <f t="shared" si="2"/>
        <v>78.9281225002857</v>
      </c>
      <c r="F30" s="21">
        <f t="shared" si="0"/>
        <v>111.9281225002857</v>
      </c>
      <c r="G30" s="28">
        <f t="shared" si="1"/>
        <v>0.02134259259259258</v>
      </c>
    </row>
    <row r="31" spans="1:7" ht="12.75">
      <c r="A31" s="5">
        <v>24</v>
      </c>
      <c r="B31" s="18" t="s">
        <v>45</v>
      </c>
      <c r="C31" s="161" t="s">
        <v>7</v>
      </c>
      <c r="D31" s="136">
        <v>0.10201388888888889</v>
      </c>
      <c r="E31" s="49">
        <f t="shared" si="2"/>
        <v>78.36396641706376</v>
      </c>
      <c r="F31" s="21">
        <f t="shared" si="0"/>
        <v>111.36396641706376</v>
      </c>
      <c r="G31" s="28">
        <f t="shared" si="1"/>
        <v>0.02207175925925925</v>
      </c>
    </row>
    <row r="32" spans="1:7" ht="12.75">
      <c r="A32" s="5">
        <v>25</v>
      </c>
      <c r="B32" s="18" t="s">
        <v>185</v>
      </c>
      <c r="C32" s="161" t="s">
        <v>68</v>
      </c>
      <c r="D32" s="136">
        <v>0.10236111111111111</v>
      </c>
      <c r="E32" s="49">
        <f t="shared" si="2"/>
        <v>78.09814563545908</v>
      </c>
      <c r="F32" s="21">
        <f t="shared" si="0"/>
        <v>111.09814563545908</v>
      </c>
      <c r="G32" s="28">
        <f t="shared" si="1"/>
        <v>0.02241898148148147</v>
      </c>
    </row>
    <row r="33" spans="1:7" ht="12.75">
      <c r="A33" s="5">
        <v>26</v>
      </c>
      <c r="B33" s="18" t="s">
        <v>194</v>
      </c>
      <c r="C33" s="161" t="s">
        <v>37</v>
      </c>
      <c r="D33" s="136">
        <v>0.10243055555555557</v>
      </c>
      <c r="E33" s="49">
        <f t="shared" si="2"/>
        <v>78.045197740113</v>
      </c>
      <c r="F33" s="21">
        <f t="shared" si="0"/>
        <v>111.045197740113</v>
      </c>
      <c r="G33" s="28">
        <f t="shared" si="1"/>
        <v>0.022488425925925926</v>
      </c>
    </row>
    <row r="34" spans="1:7" ht="12.75">
      <c r="A34" s="5">
        <v>27</v>
      </c>
      <c r="B34" s="18" t="s">
        <v>58</v>
      </c>
      <c r="C34" s="161" t="s">
        <v>14</v>
      </c>
      <c r="D34" s="136">
        <v>0.1030787037037037</v>
      </c>
      <c r="E34" s="49">
        <f t="shared" si="2"/>
        <v>77.55445766898721</v>
      </c>
      <c r="F34" s="21">
        <f t="shared" si="0"/>
        <v>110.55445766898721</v>
      </c>
      <c r="G34" s="28">
        <f t="shared" si="1"/>
        <v>0.02313657407407406</v>
      </c>
    </row>
    <row r="35" spans="1:7" ht="12.75">
      <c r="A35" s="5">
        <v>28</v>
      </c>
      <c r="B35" s="100" t="s">
        <v>80</v>
      </c>
      <c r="C35" s="163" t="s">
        <v>81</v>
      </c>
      <c r="D35" s="136">
        <v>0.10324074074074074</v>
      </c>
      <c r="E35" s="49">
        <f t="shared" si="2"/>
        <v>77.43273542600897</v>
      </c>
      <c r="F35" s="21">
        <f t="shared" si="0"/>
        <v>110.43273542600897</v>
      </c>
      <c r="G35" s="28">
        <f t="shared" si="1"/>
        <v>0.023298611111111103</v>
      </c>
    </row>
    <row r="36" spans="1:7" ht="12.75">
      <c r="A36" s="5">
        <v>29</v>
      </c>
      <c r="B36" s="18" t="s">
        <v>322</v>
      </c>
      <c r="C36" s="161" t="s">
        <v>17</v>
      </c>
      <c r="D36" s="136">
        <v>0.10418981481481482</v>
      </c>
      <c r="E36" s="49">
        <f t="shared" si="2"/>
        <v>76.72739391246391</v>
      </c>
      <c r="F36" s="21">
        <f t="shared" si="0"/>
        <v>109.72739391246391</v>
      </c>
      <c r="G36" s="28">
        <f t="shared" si="1"/>
        <v>0.024247685185185178</v>
      </c>
    </row>
    <row r="37" spans="1:7" ht="12.75">
      <c r="A37" s="5">
        <v>30</v>
      </c>
      <c r="B37" s="18" t="s">
        <v>301</v>
      </c>
      <c r="C37" s="161" t="s">
        <v>10</v>
      </c>
      <c r="D37" s="136">
        <v>0.10424768518518518</v>
      </c>
      <c r="E37" s="49">
        <f t="shared" si="2"/>
        <v>76.68480071055846</v>
      </c>
      <c r="F37" s="21">
        <f t="shared" si="0"/>
        <v>109.68480071055846</v>
      </c>
      <c r="G37" s="28">
        <f t="shared" si="1"/>
        <v>0.02430555555555554</v>
      </c>
    </row>
    <row r="38" spans="1:7" ht="12.75">
      <c r="A38" s="5">
        <v>31</v>
      </c>
      <c r="B38" s="18" t="s">
        <v>530</v>
      </c>
      <c r="C38" s="161" t="s">
        <v>53</v>
      </c>
      <c r="D38" s="136">
        <v>0.10512731481481481</v>
      </c>
      <c r="E38" s="49">
        <f t="shared" si="2"/>
        <v>76.04315754706596</v>
      </c>
      <c r="F38" s="21">
        <f t="shared" si="0"/>
        <v>109.04315754706596</v>
      </c>
      <c r="G38" s="28">
        <f t="shared" si="1"/>
        <v>0.02518518518518517</v>
      </c>
    </row>
    <row r="39" spans="1:7" ht="12.75">
      <c r="A39" s="5">
        <v>32</v>
      </c>
      <c r="B39" s="98" t="s">
        <v>294</v>
      </c>
      <c r="C39" s="162" t="s">
        <v>97</v>
      </c>
      <c r="D39" s="136">
        <v>0.10515046296296297</v>
      </c>
      <c r="E39" s="49">
        <f t="shared" si="2"/>
        <v>76.02641717116126</v>
      </c>
      <c r="F39" s="21">
        <f t="shared" si="0"/>
        <v>109.02641717116126</v>
      </c>
      <c r="G39" s="28">
        <f t="shared" si="1"/>
        <v>0.025208333333333333</v>
      </c>
    </row>
    <row r="40" spans="1:7" ht="12.75">
      <c r="A40" s="5">
        <v>33</v>
      </c>
      <c r="B40" s="100" t="s">
        <v>281</v>
      </c>
      <c r="C40" s="163" t="s">
        <v>312</v>
      </c>
      <c r="D40" s="136">
        <v>0.10541666666666667</v>
      </c>
      <c r="E40" s="49">
        <f t="shared" si="2"/>
        <v>75.83443126921388</v>
      </c>
      <c r="F40" s="21">
        <f t="shared" si="0"/>
        <v>108.83443126921388</v>
      </c>
      <c r="G40" s="28">
        <f t="shared" si="1"/>
        <v>0.02547453703703703</v>
      </c>
    </row>
    <row r="41" spans="1:7" ht="12.75">
      <c r="A41" s="5">
        <v>34</v>
      </c>
      <c r="B41" s="18" t="s">
        <v>99</v>
      </c>
      <c r="C41" s="161" t="s">
        <v>10</v>
      </c>
      <c r="D41" s="136">
        <v>0.10542824074074074</v>
      </c>
      <c r="E41" s="49">
        <f t="shared" si="2"/>
        <v>75.82610604896257</v>
      </c>
      <c r="F41" s="21">
        <f t="shared" si="0"/>
        <v>108.82610604896257</v>
      </c>
      <c r="G41" s="28">
        <f t="shared" si="1"/>
        <v>0.0254861111111111</v>
      </c>
    </row>
    <row r="42" spans="1:7" ht="12.75">
      <c r="A42" s="5">
        <v>35</v>
      </c>
      <c r="B42" s="18" t="s">
        <v>294</v>
      </c>
      <c r="C42" s="161" t="s">
        <v>295</v>
      </c>
      <c r="D42" s="136">
        <v>0.105625</v>
      </c>
      <c r="E42" s="49">
        <f t="shared" si="2"/>
        <v>75.68485645408724</v>
      </c>
      <c r="F42" s="21">
        <f t="shared" si="0"/>
        <v>108.68485645408724</v>
      </c>
      <c r="G42" s="28">
        <f t="shared" si="1"/>
        <v>0.025682870370370356</v>
      </c>
    </row>
    <row r="43" spans="1:7" ht="12.75">
      <c r="A43" s="5">
        <v>36</v>
      </c>
      <c r="B43" s="98" t="s">
        <v>526</v>
      </c>
      <c r="C43" s="162" t="s">
        <v>10</v>
      </c>
      <c r="D43" s="136">
        <v>0.10564814814814816</v>
      </c>
      <c r="E43" s="49">
        <f t="shared" si="2"/>
        <v>75.66827344434707</v>
      </c>
      <c r="F43" s="21">
        <f t="shared" si="0"/>
        <v>108.66827344434707</v>
      </c>
      <c r="G43" s="28">
        <f t="shared" si="1"/>
        <v>0.025706018518518517</v>
      </c>
    </row>
    <row r="44" spans="1:7" ht="12.75">
      <c r="A44" s="5">
        <v>37</v>
      </c>
      <c r="B44" s="18" t="s">
        <v>164</v>
      </c>
      <c r="C44" s="161" t="s">
        <v>22</v>
      </c>
      <c r="D44" s="136">
        <v>0.10638888888888888</v>
      </c>
      <c r="E44" s="49">
        <f t="shared" si="2"/>
        <v>75.14142732811142</v>
      </c>
      <c r="F44" s="21">
        <f t="shared" si="0"/>
        <v>108.14142732811142</v>
      </c>
      <c r="G44" s="28">
        <f t="shared" si="1"/>
        <v>0.02644675925925924</v>
      </c>
    </row>
    <row r="45" spans="1:7" ht="12.75">
      <c r="A45" s="5">
        <v>38</v>
      </c>
      <c r="B45" s="18" t="s">
        <v>310</v>
      </c>
      <c r="C45" s="161" t="s">
        <v>93</v>
      </c>
      <c r="D45" s="136">
        <v>0.1069212962962963</v>
      </c>
      <c r="E45" s="49">
        <f t="shared" si="2"/>
        <v>74.76726564191384</v>
      </c>
      <c r="F45" s="21">
        <f t="shared" si="0"/>
        <v>107.76726564191384</v>
      </c>
      <c r="G45" s="28">
        <f t="shared" si="1"/>
        <v>0.026979166666666665</v>
      </c>
    </row>
    <row r="46" spans="1:7" ht="12.75">
      <c r="A46" s="5">
        <v>39</v>
      </c>
      <c r="B46" s="18" t="s">
        <v>531</v>
      </c>
      <c r="C46" s="161" t="s">
        <v>17</v>
      </c>
      <c r="D46" s="136">
        <v>0.10726851851851853</v>
      </c>
      <c r="E46" s="49">
        <f t="shared" si="2"/>
        <v>74.52524816573155</v>
      </c>
      <c r="F46" s="21">
        <f t="shared" si="0"/>
        <v>107.52524816573155</v>
      </c>
      <c r="G46" s="28">
        <f t="shared" si="1"/>
        <v>0.027326388888888886</v>
      </c>
    </row>
    <row r="47" spans="1:7" ht="12.75">
      <c r="A47" s="5">
        <v>40</v>
      </c>
      <c r="B47" s="36" t="s">
        <v>156</v>
      </c>
      <c r="C47" s="164" t="s">
        <v>45</v>
      </c>
      <c r="D47" s="136">
        <v>0.10734953703703703</v>
      </c>
      <c r="E47" s="49">
        <f t="shared" si="2"/>
        <v>74.4690026954178</v>
      </c>
      <c r="F47" s="21">
        <f t="shared" si="0"/>
        <v>107.4690026954178</v>
      </c>
      <c r="G47" s="28">
        <f t="shared" si="1"/>
        <v>0.027407407407407394</v>
      </c>
    </row>
    <row r="48" spans="1:7" ht="12.75">
      <c r="A48" s="5">
        <v>41</v>
      </c>
      <c r="B48" s="36" t="s">
        <v>210</v>
      </c>
      <c r="C48" s="164" t="s">
        <v>30</v>
      </c>
      <c r="D48" s="136">
        <v>0.10748842592592593</v>
      </c>
      <c r="E48" s="49">
        <f t="shared" si="2"/>
        <v>74.37277915365566</v>
      </c>
      <c r="F48" s="21">
        <f t="shared" si="0"/>
        <v>107.37277915365566</v>
      </c>
      <c r="G48" s="28">
        <f t="shared" si="1"/>
        <v>0.02754629629629629</v>
      </c>
    </row>
    <row r="49" spans="1:7" ht="12.75">
      <c r="A49" s="5">
        <v>42</v>
      </c>
      <c r="B49" s="102" t="s">
        <v>28</v>
      </c>
      <c r="C49" s="166" t="s">
        <v>93</v>
      </c>
      <c r="D49" s="136">
        <v>0.10769675925925926</v>
      </c>
      <c r="E49" s="49">
        <f t="shared" si="2"/>
        <v>74.22890918860828</v>
      </c>
      <c r="F49" s="21">
        <f t="shared" si="0"/>
        <v>107.22890918860828</v>
      </c>
      <c r="G49" s="28">
        <f t="shared" si="1"/>
        <v>0.027754629629629615</v>
      </c>
    </row>
    <row r="50" spans="1:7" ht="12.75">
      <c r="A50" s="5">
        <v>43</v>
      </c>
      <c r="B50" s="36" t="s">
        <v>196</v>
      </c>
      <c r="C50" s="164" t="s">
        <v>22</v>
      </c>
      <c r="D50" s="136">
        <v>0.10788194444444445</v>
      </c>
      <c r="E50" s="49">
        <f t="shared" si="2"/>
        <v>74.10149125630298</v>
      </c>
      <c r="F50" s="21">
        <f t="shared" si="0"/>
        <v>107.10149125630298</v>
      </c>
      <c r="G50" s="28">
        <f t="shared" si="1"/>
        <v>0.027939814814814806</v>
      </c>
    </row>
    <row r="51" spans="1:7" ht="12.75">
      <c r="A51" s="5">
        <v>44</v>
      </c>
      <c r="B51" s="102" t="s">
        <v>45</v>
      </c>
      <c r="C51" s="166" t="s">
        <v>12</v>
      </c>
      <c r="D51" s="136">
        <v>0.10829861111111111</v>
      </c>
      <c r="E51" s="49">
        <f t="shared" si="2"/>
        <v>73.81639414342204</v>
      </c>
      <c r="F51" s="21">
        <f t="shared" si="0"/>
        <v>106.81639414342204</v>
      </c>
      <c r="G51" s="28">
        <f t="shared" si="1"/>
        <v>0.02835648148148147</v>
      </c>
    </row>
    <row r="52" spans="1:7" ht="12.75">
      <c r="A52" s="5">
        <v>45</v>
      </c>
      <c r="B52" s="36" t="s">
        <v>21</v>
      </c>
      <c r="C52" s="164" t="s">
        <v>22</v>
      </c>
      <c r="D52" s="136">
        <v>0.10833333333333334</v>
      </c>
      <c r="E52" s="49">
        <f t="shared" si="2"/>
        <v>73.79273504273505</v>
      </c>
      <c r="F52" s="21">
        <f t="shared" si="0"/>
        <v>106.79273504273505</v>
      </c>
      <c r="G52" s="28">
        <f t="shared" si="1"/>
        <v>0.028391203703703696</v>
      </c>
    </row>
    <row r="53" spans="1:7" ht="12.75">
      <c r="A53" s="5">
        <v>46</v>
      </c>
      <c r="B53" s="36" t="s">
        <v>158</v>
      </c>
      <c r="C53" s="164" t="s">
        <v>20</v>
      </c>
      <c r="D53" s="136">
        <v>0.10894675925925927</v>
      </c>
      <c r="E53" s="49">
        <f t="shared" si="2"/>
        <v>73.37724423669394</v>
      </c>
      <c r="F53" s="21">
        <f t="shared" si="0"/>
        <v>106.37724423669394</v>
      </c>
      <c r="G53" s="28">
        <f t="shared" si="1"/>
        <v>0.02900462962962963</v>
      </c>
    </row>
    <row r="54" spans="1:7" ht="12.75">
      <c r="A54" s="5">
        <v>47</v>
      </c>
      <c r="B54" s="36" t="s">
        <v>200</v>
      </c>
      <c r="C54" s="164" t="s">
        <v>68</v>
      </c>
      <c r="D54" s="136">
        <v>0.10950231481481482</v>
      </c>
      <c r="E54" s="49">
        <f t="shared" si="2"/>
        <v>73.004967762393</v>
      </c>
      <c r="F54" s="21">
        <f t="shared" si="0"/>
        <v>106.004967762393</v>
      </c>
      <c r="G54" s="28">
        <f t="shared" si="1"/>
        <v>0.029560185185185175</v>
      </c>
    </row>
    <row r="55" spans="1:7" ht="12.75">
      <c r="A55" s="5">
        <v>48</v>
      </c>
      <c r="B55" s="36" t="s">
        <v>211</v>
      </c>
      <c r="C55" s="164" t="s">
        <v>320</v>
      </c>
      <c r="D55" s="136">
        <v>0.11034722222222222</v>
      </c>
      <c r="E55" s="49">
        <f t="shared" si="2"/>
        <v>72.44598279840572</v>
      </c>
      <c r="F55" s="21">
        <f t="shared" si="0"/>
        <v>105.44598279840572</v>
      </c>
      <c r="G55" s="28">
        <f t="shared" si="1"/>
        <v>0.03040509259259258</v>
      </c>
    </row>
    <row r="56" spans="1:7" ht="12.75">
      <c r="A56" s="5">
        <v>49</v>
      </c>
      <c r="B56" s="36" t="s">
        <v>24</v>
      </c>
      <c r="C56" s="164" t="s">
        <v>25</v>
      </c>
      <c r="D56" s="136">
        <v>0.11107638888888889</v>
      </c>
      <c r="E56" s="49">
        <f t="shared" si="2"/>
        <v>71.9704074189851</v>
      </c>
      <c r="F56" s="21">
        <f t="shared" si="0"/>
        <v>104.9704074189851</v>
      </c>
      <c r="G56" s="28">
        <f t="shared" si="1"/>
        <v>0.03113425925925925</v>
      </c>
    </row>
    <row r="57" spans="1:7" ht="12.75">
      <c r="A57" s="5">
        <v>50</v>
      </c>
      <c r="B57" s="36" t="s">
        <v>388</v>
      </c>
      <c r="C57" s="164" t="s">
        <v>378</v>
      </c>
      <c r="D57" s="136">
        <v>0.11116898148148148</v>
      </c>
      <c r="E57" s="49">
        <f t="shared" si="2"/>
        <v>71.9104633003644</v>
      </c>
      <c r="F57" s="21">
        <f t="shared" si="0"/>
        <v>104.9104633003644</v>
      </c>
      <c r="G57" s="28">
        <f t="shared" si="1"/>
        <v>0.03122685185185184</v>
      </c>
    </row>
    <row r="58" spans="1:7" ht="12.75">
      <c r="A58" s="5">
        <v>51</v>
      </c>
      <c r="B58" s="36" t="s">
        <v>300</v>
      </c>
      <c r="C58" s="164" t="s">
        <v>192</v>
      </c>
      <c r="D58" s="136">
        <v>0.11385416666666666</v>
      </c>
      <c r="E58" s="49">
        <f t="shared" si="2"/>
        <v>70.21449628951918</v>
      </c>
      <c r="F58" s="21">
        <f t="shared" si="0"/>
        <v>103.21449628951918</v>
      </c>
      <c r="G58" s="28">
        <f t="shared" si="1"/>
        <v>0.03391203703703702</v>
      </c>
    </row>
    <row r="59" spans="1:7" ht="12.75">
      <c r="A59" s="5">
        <v>52</v>
      </c>
      <c r="B59" s="102" t="s">
        <v>223</v>
      </c>
      <c r="C59" s="166" t="s">
        <v>10</v>
      </c>
      <c r="D59" s="136">
        <v>0.11399305555555556</v>
      </c>
      <c r="E59" s="49">
        <f t="shared" si="2"/>
        <v>70.12894710122856</v>
      </c>
      <c r="F59" s="21">
        <f t="shared" si="0"/>
        <v>103.12894710122856</v>
      </c>
      <c r="G59" s="28">
        <f t="shared" si="1"/>
        <v>0.034050925925925915</v>
      </c>
    </row>
    <row r="60" spans="1:7" ht="12.75">
      <c r="A60" s="5">
        <v>53</v>
      </c>
      <c r="B60" s="36" t="s">
        <v>32</v>
      </c>
      <c r="C60" s="164" t="s">
        <v>19</v>
      </c>
      <c r="D60" s="136">
        <v>0.11424768518518519</v>
      </c>
      <c r="E60" s="49">
        <f t="shared" si="2"/>
        <v>69.97264714821195</v>
      </c>
      <c r="F60" s="21">
        <f t="shared" si="0"/>
        <v>102.97264714821195</v>
      </c>
      <c r="G60" s="28">
        <f t="shared" si="1"/>
        <v>0.03430555555555555</v>
      </c>
    </row>
    <row r="61" spans="1:7" ht="12.75">
      <c r="A61" s="5">
        <v>54</v>
      </c>
      <c r="B61" s="36" t="s">
        <v>88</v>
      </c>
      <c r="C61" s="164" t="s">
        <v>89</v>
      </c>
      <c r="D61" s="136">
        <v>0.11445601851851851</v>
      </c>
      <c r="E61" s="49">
        <f t="shared" si="2"/>
        <v>69.84528263727375</v>
      </c>
      <c r="F61" s="21">
        <f t="shared" si="0"/>
        <v>102.84528263727375</v>
      </c>
      <c r="G61" s="28">
        <f t="shared" si="1"/>
        <v>0.03451388888888887</v>
      </c>
    </row>
    <row r="62" spans="1:7" ht="12.75">
      <c r="A62" s="5">
        <v>55</v>
      </c>
      <c r="B62" s="102" t="s">
        <v>150</v>
      </c>
      <c r="C62" s="166" t="s">
        <v>42</v>
      </c>
      <c r="D62" s="136">
        <v>0.1145486111111111</v>
      </c>
      <c r="E62" s="49">
        <f>(D$8/D62)*100</f>
        <v>69.78882489643328</v>
      </c>
      <c r="F62" s="21">
        <f>E62+E$3</f>
        <v>102.78882489643328</v>
      </c>
      <c r="G62" s="28">
        <f>D62-D$8</f>
        <v>0.03460648148148146</v>
      </c>
    </row>
    <row r="63" spans="1:7" ht="12.75">
      <c r="A63" s="5">
        <v>56</v>
      </c>
      <c r="B63" s="36" t="s">
        <v>17</v>
      </c>
      <c r="C63" s="164" t="s">
        <v>19</v>
      </c>
      <c r="D63" s="136">
        <v>0.11491898148148148</v>
      </c>
      <c r="E63" s="49">
        <f t="shared" si="2"/>
        <v>69.56390371638635</v>
      </c>
      <c r="F63" s="21">
        <f t="shared" si="0"/>
        <v>102.56390371638635</v>
      </c>
      <c r="G63" s="28">
        <f t="shared" si="1"/>
        <v>0.03497685185185184</v>
      </c>
    </row>
    <row r="64" spans="1:7" ht="12.75">
      <c r="A64" s="5">
        <v>57</v>
      </c>
      <c r="B64" s="101" t="s">
        <v>372</v>
      </c>
      <c r="C64" s="165" t="s">
        <v>532</v>
      </c>
      <c r="D64" s="136">
        <v>0.11743055555555555</v>
      </c>
      <c r="E64" s="49">
        <f t="shared" si="2"/>
        <v>68.07608909915238</v>
      </c>
      <c r="F64" s="21">
        <f t="shared" si="0"/>
        <v>101.07608909915238</v>
      </c>
      <c r="G64" s="28">
        <f t="shared" si="1"/>
        <v>0.03748842592592591</v>
      </c>
    </row>
    <row r="65" spans="1:7" ht="12.75">
      <c r="A65" s="5">
        <v>58</v>
      </c>
      <c r="B65" s="102" t="s">
        <v>394</v>
      </c>
      <c r="C65" s="166" t="s">
        <v>37</v>
      </c>
      <c r="D65" s="136">
        <v>0.11771990740740741</v>
      </c>
      <c r="E65" s="49">
        <f t="shared" si="2"/>
        <v>67.90876020057026</v>
      </c>
      <c r="F65" s="21">
        <f t="shared" si="0"/>
        <v>100.90876020057026</v>
      </c>
      <c r="G65" s="28">
        <f t="shared" si="1"/>
        <v>0.03777777777777777</v>
      </c>
    </row>
    <row r="66" spans="1:7" ht="12.75">
      <c r="A66" s="5">
        <v>59</v>
      </c>
      <c r="B66" s="36" t="s">
        <v>533</v>
      </c>
      <c r="C66" s="164" t="s">
        <v>534</v>
      </c>
      <c r="D66" s="136">
        <v>0.11877314814814814</v>
      </c>
      <c r="E66" s="49">
        <f>(D$8/D66)*100</f>
        <v>67.30656792048335</v>
      </c>
      <c r="F66" s="21">
        <f>E66+E$3</f>
        <v>100.30656792048335</v>
      </c>
      <c r="G66" s="28">
        <f>D66-D$8</f>
        <v>0.0388310185185185</v>
      </c>
    </row>
    <row r="67" spans="1:7" ht="12.75">
      <c r="A67" s="5">
        <v>60</v>
      </c>
      <c r="B67" s="102" t="s">
        <v>111</v>
      </c>
      <c r="C67" s="166" t="s">
        <v>384</v>
      </c>
      <c r="D67" s="136">
        <v>0.11877314814814814</v>
      </c>
      <c r="E67" s="49">
        <f t="shared" si="2"/>
        <v>67.30656792048335</v>
      </c>
      <c r="F67" s="21">
        <f t="shared" si="0"/>
        <v>100.30656792048335</v>
      </c>
      <c r="G67" s="28">
        <f t="shared" si="1"/>
        <v>0.0388310185185185</v>
      </c>
    </row>
    <row r="68" spans="1:7" ht="12.75">
      <c r="A68" s="5">
        <v>61</v>
      </c>
      <c r="B68" s="101" t="s">
        <v>114</v>
      </c>
      <c r="C68" s="165" t="s">
        <v>115</v>
      </c>
      <c r="D68" s="136">
        <v>0.1209375</v>
      </c>
      <c r="E68" s="49">
        <f t="shared" si="2"/>
        <v>66.1020193319935</v>
      </c>
      <c r="F68" s="21">
        <f t="shared" si="0"/>
        <v>99.1020193319935</v>
      </c>
      <c r="G68" s="28">
        <f t="shared" si="1"/>
        <v>0.04099537037037036</v>
      </c>
    </row>
    <row r="69" spans="1:7" ht="12.75">
      <c r="A69" s="5">
        <v>62</v>
      </c>
      <c r="B69" s="102" t="s">
        <v>44</v>
      </c>
      <c r="C69" s="166" t="s">
        <v>17</v>
      </c>
      <c r="D69" s="136">
        <v>0.12135416666666667</v>
      </c>
      <c r="E69" s="49">
        <f t="shared" si="2"/>
        <v>65.8750596089652</v>
      </c>
      <c r="F69" s="21">
        <f t="shared" si="0"/>
        <v>98.8750596089652</v>
      </c>
      <c r="G69" s="28">
        <f t="shared" si="1"/>
        <v>0.041412037037037025</v>
      </c>
    </row>
    <row r="70" spans="1:7" ht="12.75">
      <c r="A70" s="5">
        <v>63</v>
      </c>
      <c r="B70" s="101" t="s">
        <v>421</v>
      </c>
      <c r="C70" s="165" t="s">
        <v>422</v>
      </c>
      <c r="D70" s="136">
        <v>0.12162037037037036</v>
      </c>
      <c r="E70" s="49">
        <f t="shared" si="2"/>
        <v>65.73087171678722</v>
      </c>
      <c r="F70" s="21">
        <f t="shared" si="0"/>
        <v>98.73087171678722</v>
      </c>
      <c r="G70" s="28">
        <f t="shared" si="1"/>
        <v>0.041678240740740724</v>
      </c>
    </row>
    <row r="71" spans="1:7" ht="12.75">
      <c r="A71" s="5">
        <v>64</v>
      </c>
      <c r="B71" s="101" t="s">
        <v>271</v>
      </c>
      <c r="C71" s="165" t="s">
        <v>35</v>
      </c>
      <c r="D71" s="136">
        <v>0.12237268518518518</v>
      </c>
      <c r="E71" s="49">
        <f t="shared" si="2"/>
        <v>65.32677574955076</v>
      </c>
      <c r="F71" s="21">
        <f t="shared" si="0"/>
        <v>98.32677574955076</v>
      </c>
      <c r="G71" s="28">
        <f t="shared" si="1"/>
        <v>0.04243055555555554</v>
      </c>
    </row>
    <row r="72" spans="1:7" ht="12.75">
      <c r="A72" s="5">
        <v>65</v>
      </c>
      <c r="B72" s="102" t="s">
        <v>36</v>
      </c>
      <c r="C72" s="166" t="s">
        <v>14</v>
      </c>
      <c r="D72" s="136">
        <v>0.12305555555555554</v>
      </c>
      <c r="E72" s="49">
        <f t="shared" si="2"/>
        <v>64.96425884123403</v>
      </c>
      <c r="F72" s="21">
        <f t="shared" si="0"/>
        <v>97.96425884123403</v>
      </c>
      <c r="G72" s="28">
        <f t="shared" si="1"/>
        <v>0.0431134259259259</v>
      </c>
    </row>
    <row r="73" spans="1:7" ht="12.75">
      <c r="A73" s="5">
        <v>66</v>
      </c>
      <c r="B73" s="101" t="s">
        <v>285</v>
      </c>
      <c r="C73" s="165" t="s">
        <v>141</v>
      </c>
      <c r="D73" s="136">
        <v>0.12337962962962963</v>
      </c>
      <c r="E73" s="49">
        <f t="shared" si="2"/>
        <v>64.79362101313322</v>
      </c>
      <c r="F73" s="21">
        <f t="shared" si="0"/>
        <v>97.79362101313322</v>
      </c>
      <c r="G73" s="28">
        <f t="shared" si="1"/>
        <v>0.04343749999999999</v>
      </c>
    </row>
    <row r="74" spans="1:7" ht="12.75">
      <c r="A74" s="5">
        <v>67</v>
      </c>
      <c r="B74" s="36" t="s">
        <v>9</v>
      </c>
      <c r="C74" s="164" t="s">
        <v>10</v>
      </c>
      <c r="D74" s="136">
        <v>0.1489236111111111</v>
      </c>
      <c r="E74" s="49">
        <f t="shared" si="2"/>
        <v>53.679956477811466</v>
      </c>
      <c r="F74" s="21">
        <f>E74+E$3</f>
        <v>86.67995647781146</v>
      </c>
      <c r="G74" s="28">
        <f t="shared" si="1"/>
        <v>0.06898148148148146</v>
      </c>
    </row>
    <row r="75" spans="1:7" ht="12.75">
      <c r="A75" s="5">
        <v>68</v>
      </c>
      <c r="B75" s="36" t="s">
        <v>150</v>
      </c>
      <c r="C75" s="164" t="s">
        <v>22</v>
      </c>
      <c r="D75" s="136" t="s">
        <v>329</v>
      </c>
      <c r="E75" s="49"/>
      <c r="F75" s="21"/>
      <c r="G75" s="28"/>
    </row>
  </sheetData>
  <mergeCells count="8">
    <mergeCell ref="A6:B6"/>
    <mergeCell ref="A4:B4"/>
    <mergeCell ref="D3:D4"/>
    <mergeCell ref="A3:B3"/>
    <mergeCell ref="A1:G1"/>
    <mergeCell ref="A2:D2"/>
    <mergeCell ref="C5:D5"/>
    <mergeCell ref="A5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1.75390625" style="0" bestFit="1" customWidth="1"/>
    <col min="3" max="3" width="10.375" style="0" bestFit="1" customWidth="1"/>
    <col min="4" max="4" width="8.25390625" style="0" bestFit="1" customWidth="1"/>
    <col min="5" max="5" width="7.25390625" style="0" bestFit="1" customWidth="1"/>
    <col min="6" max="6" width="9.625" style="0" bestFit="1" customWidth="1"/>
    <col min="7" max="7" width="6.875" style="0" customWidth="1"/>
  </cols>
  <sheetData>
    <row r="1" spans="1:7" ht="27">
      <c r="A1" s="290" t="s">
        <v>501</v>
      </c>
      <c r="B1" s="290"/>
      <c r="C1" s="290"/>
      <c r="D1" s="290"/>
      <c r="E1" s="290"/>
      <c r="F1" s="290"/>
      <c r="G1" s="290"/>
    </row>
    <row r="2" spans="1:7" ht="12.75">
      <c r="A2" s="289"/>
      <c r="B2" s="289"/>
      <c r="C2" s="289"/>
      <c r="D2" s="289"/>
      <c r="E2" s="3" t="s">
        <v>33</v>
      </c>
      <c r="F2" s="293"/>
      <c r="G2" s="293"/>
    </row>
    <row r="3" spans="1:7" ht="12.75">
      <c r="A3" s="287" t="s">
        <v>0</v>
      </c>
      <c r="B3" s="287"/>
      <c r="C3" s="23">
        <v>38235</v>
      </c>
      <c r="D3" s="296"/>
      <c r="E3" s="3">
        <v>25</v>
      </c>
      <c r="F3" s="293"/>
      <c r="G3" s="293"/>
    </row>
    <row r="4" spans="1:7" ht="12.75">
      <c r="A4" s="287" t="s">
        <v>1</v>
      </c>
      <c r="B4" s="287"/>
      <c r="C4" s="29">
        <v>38235</v>
      </c>
      <c r="D4" s="296"/>
      <c r="E4" s="68"/>
      <c r="F4" s="68"/>
      <c r="G4" s="68"/>
    </row>
    <row r="5" spans="1:7" ht="21.75" customHeight="1">
      <c r="A5" s="287" t="s">
        <v>2</v>
      </c>
      <c r="B5" s="287"/>
      <c r="C5" s="298" t="s">
        <v>325</v>
      </c>
      <c r="D5" s="298"/>
      <c r="E5" s="298"/>
      <c r="F5" s="298"/>
      <c r="G5" s="68"/>
    </row>
    <row r="6" spans="1:7" ht="12.75">
      <c r="A6" s="287" t="s">
        <v>3</v>
      </c>
      <c r="B6" s="287"/>
      <c r="C6" s="8">
        <f>COUNTA(B8:B122)</f>
        <v>115</v>
      </c>
      <c r="D6" s="30"/>
      <c r="E6" s="68"/>
      <c r="F6" s="68"/>
      <c r="G6" s="68"/>
    </row>
    <row r="7" spans="1:7" ht="13.5" thickBot="1">
      <c r="A7" s="4" t="s">
        <v>4</v>
      </c>
      <c r="B7" s="4" t="s">
        <v>6</v>
      </c>
      <c r="C7" s="4" t="s">
        <v>5</v>
      </c>
      <c r="D7" s="134" t="s">
        <v>78</v>
      </c>
      <c r="E7" s="11" t="s">
        <v>11</v>
      </c>
      <c r="F7" s="11" t="s">
        <v>77</v>
      </c>
      <c r="G7" s="11" t="s">
        <v>106</v>
      </c>
    </row>
    <row r="8" spans="1:7" ht="12.75">
      <c r="A8" s="5">
        <v>1</v>
      </c>
      <c r="B8" s="25" t="s">
        <v>535</v>
      </c>
      <c r="C8" s="159" t="s">
        <v>17</v>
      </c>
      <c r="D8" s="63">
        <v>0.0744675925925926</v>
      </c>
      <c r="E8" s="113">
        <v>100</v>
      </c>
      <c r="F8" s="7">
        <f aca="true" t="shared" si="0" ref="F8:F72">E8+E$3</f>
        <v>125</v>
      </c>
      <c r="G8" s="13"/>
    </row>
    <row r="9" spans="1:7" ht="12.75">
      <c r="A9" s="5">
        <v>2</v>
      </c>
      <c r="B9" s="25" t="s">
        <v>269</v>
      </c>
      <c r="C9" s="159" t="s">
        <v>198</v>
      </c>
      <c r="D9" s="52">
        <v>0.07447916666666667</v>
      </c>
      <c r="E9" s="49">
        <f>(D$8/D9)*100</f>
        <v>99.98445998445999</v>
      </c>
      <c r="F9" s="21">
        <f t="shared" si="0"/>
        <v>124.98445998445999</v>
      </c>
      <c r="G9" s="37">
        <f aca="true" t="shared" si="1" ref="G9:G41">D9-D$8</f>
        <v>1.1574074074066631E-05</v>
      </c>
    </row>
    <row r="10" spans="1:7" ht="12.75">
      <c r="A10" s="5">
        <v>3</v>
      </c>
      <c r="B10" s="25" t="s">
        <v>124</v>
      </c>
      <c r="C10" s="159" t="s">
        <v>19</v>
      </c>
      <c r="D10" s="52">
        <v>0.07506944444444445</v>
      </c>
      <c r="E10" s="49">
        <f aca="true" t="shared" si="2" ref="E10:E74">(D$8/D10)*100</f>
        <v>99.19827320382362</v>
      </c>
      <c r="F10" s="21">
        <f t="shared" si="0"/>
        <v>124.19827320382362</v>
      </c>
      <c r="G10" s="37">
        <f t="shared" si="1"/>
        <v>0.0006018518518518534</v>
      </c>
    </row>
    <row r="11" spans="1:7" ht="12.75">
      <c r="A11" s="5">
        <v>4</v>
      </c>
      <c r="B11" s="25" t="s">
        <v>213</v>
      </c>
      <c r="C11" s="159" t="s">
        <v>536</v>
      </c>
      <c r="D11" s="52">
        <v>0.07513888888888888</v>
      </c>
      <c r="E11" s="49">
        <f t="shared" si="2"/>
        <v>99.10659272951327</v>
      </c>
      <c r="F11" s="21">
        <f t="shared" si="0"/>
        <v>124.10659272951327</v>
      </c>
      <c r="G11" s="37">
        <f t="shared" si="1"/>
        <v>0.000671296296296281</v>
      </c>
    </row>
    <row r="12" spans="1:7" ht="12.75">
      <c r="A12" s="5">
        <v>5</v>
      </c>
      <c r="B12" s="25" t="s">
        <v>195</v>
      </c>
      <c r="C12" s="159" t="s">
        <v>19</v>
      </c>
      <c r="D12" s="52">
        <v>0.07515046296296296</v>
      </c>
      <c r="E12" s="49">
        <f t="shared" si="2"/>
        <v>99.09132912367166</v>
      </c>
      <c r="F12" s="21">
        <f t="shared" si="0"/>
        <v>124.09132912367166</v>
      </c>
      <c r="G12" s="37">
        <f t="shared" si="1"/>
        <v>0.0006828703703703615</v>
      </c>
    </row>
    <row r="13" spans="1:7" ht="12.75">
      <c r="A13" s="5">
        <v>6</v>
      </c>
      <c r="B13" s="25" t="s">
        <v>57</v>
      </c>
      <c r="C13" s="159" t="s">
        <v>176</v>
      </c>
      <c r="D13" s="52">
        <v>0.07520833333333334</v>
      </c>
      <c r="E13" s="49">
        <f t="shared" si="2"/>
        <v>99.01508156355803</v>
      </c>
      <c r="F13" s="21">
        <f t="shared" si="0"/>
        <v>124.01508156355803</v>
      </c>
      <c r="G13" s="37">
        <f t="shared" si="1"/>
        <v>0.0007407407407407363</v>
      </c>
    </row>
    <row r="14" spans="1:7" ht="12.75">
      <c r="A14" s="5">
        <v>7</v>
      </c>
      <c r="B14" s="25" t="s">
        <v>537</v>
      </c>
      <c r="C14" s="159" t="s">
        <v>176</v>
      </c>
      <c r="D14" s="52">
        <v>0.07524305555555556</v>
      </c>
      <c r="E14" s="49">
        <f t="shared" si="2"/>
        <v>98.96938932471927</v>
      </c>
      <c r="F14" s="21">
        <f t="shared" si="0"/>
        <v>123.96938932471927</v>
      </c>
      <c r="G14" s="37">
        <f t="shared" si="1"/>
        <v>0.0007754629629629639</v>
      </c>
    </row>
    <row r="15" spans="1:7" ht="12.75">
      <c r="A15" s="5">
        <v>8</v>
      </c>
      <c r="B15" s="25" t="s">
        <v>148</v>
      </c>
      <c r="C15" s="159" t="s">
        <v>73</v>
      </c>
      <c r="D15" s="52">
        <v>0.07540509259259259</v>
      </c>
      <c r="E15" s="49">
        <f t="shared" si="2"/>
        <v>98.7567152724482</v>
      </c>
      <c r="F15" s="21">
        <f t="shared" si="0"/>
        <v>123.7567152724482</v>
      </c>
      <c r="G15" s="37">
        <f t="shared" si="1"/>
        <v>0.0009374999999999939</v>
      </c>
    </row>
    <row r="16" spans="1:7" ht="12.75">
      <c r="A16" s="5">
        <v>9</v>
      </c>
      <c r="B16" s="25" t="s">
        <v>212</v>
      </c>
      <c r="C16" s="159" t="s">
        <v>30</v>
      </c>
      <c r="D16" s="52">
        <v>0.07543981481481482</v>
      </c>
      <c r="E16" s="49">
        <f t="shared" si="2"/>
        <v>98.71126112304388</v>
      </c>
      <c r="F16" s="21">
        <f t="shared" si="0"/>
        <v>123.71126112304388</v>
      </c>
      <c r="G16" s="37">
        <f t="shared" si="1"/>
        <v>0.0009722222222222215</v>
      </c>
    </row>
    <row r="17" spans="1:7" ht="12.75">
      <c r="A17" s="5">
        <v>10</v>
      </c>
      <c r="B17" s="25" t="s">
        <v>326</v>
      </c>
      <c r="C17" s="159" t="s">
        <v>37</v>
      </c>
      <c r="D17" s="52">
        <v>0.07545138888888889</v>
      </c>
      <c r="E17" s="49">
        <f t="shared" si="2"/>
        <v>98.69611903666208</v>
      </c>
      <c r="F17" s="21">
        <f t="shared" si="0"/>
        <v>123.69611903666208</v>
      </c>
      <c r="G17" s="37">
        <f t="shared" si="1"/>
        <v>0.0009837962962962882</v>
      </c>
    </row>
    <row r="18" spans="1:7" ht="12.75">
      <c r="A18" s="5">
        <v>11</v>
      </c>
      <c r="B18" s="99" t="s">
        <v>538</v>
      </c>
      <c r="C18" s="160" t="s">
        <v>89</v>
      </c>
      <c r="D18" s="52">
        <v>0.07672453703703704</v>
      </c>
      <c r="E18" s="49">
        <f t="shared" si="2"/>
        <v>97.05837984613065</v>
      </c>
      <c r="F18" s="21">
        <f t="shared" si="0"/>
        <v>122.05837984613065</v>
      </c>
      <c r="G18" s="37">
        <f t="shared" si="1"/>
        <v>0.0022569444444444364</v>
      </c>
    </row>
    <row r="19" spans="1:7" ht="13.5" thickBot="1">
      <c r="A19" s="33">
        <v>12</v>
      </c>
      <c r="B19" s="44" t="s">
        <v>317</v>
      </c>
      <c r="C19" s="174" t="s">
        <v>22</v>
      </c>
      <c r="D19" s="53">
        <v>0.07685185185185185</v>
      </c>
      <c r="E19" s="50">
        <f t="shared" si="2"/>
        <v>96.8975903614458</v>
      </c>
      <c r="F19" s="34">
        <f t="shared" si="0"/>
        <v>121.8975903614458</v>
      </c>
      <c r="G19" s="173">
        <f t="shared" si="1"/>
        <v>0.0023842592592592526</v>
      </c>
    </row>
    <row r="20" spans="1:7" ht="12.75">
      <c r="A20" s="31">
        <v>13</v>
      </c>
      <c r="B20" s="41" t="s">
        <v>216</v>
      </c>
      <c r="C20" s="167" t="s">
        <v>22</v>
      </c>
      <c r="D20" s="54">
        <v>0.0778125</v>
      </c>
      <c r="E20" s="51">
        <f t="shared" si="2"/>
        <v>95.70132381377361</v>
      </c>
      <c r="F20" s="43">
        <f t="shared" si="0"/>
        <v>120.70132381377361</v>
      </c>
      <c r="G20" s="172">
        <f t="shared" si="1"/>
        <v>0.0033449074074074076</v>
      </c>
    </row>
    <row r="21" spans="1:7" ht="12.75">
      <c r="A21" s="5">
        <v>14</v>
      </c>
      <c r="B21" s="18" t="s">
        <v>167</v>
      </c>
      <c r="C21" s="161" t="s">
        <v>19</v>
      </c>
      <c r="D21" s="52">
        <v>0.07791666666666668</v>
      </c>
      <c r="E21" s="49">
        <f t="shared" si="2"/>
        <v>95.57338086749851</v>
      </c>
      <c r="F21" s="21">
        <f t="shared" si="0"/>
        <v>120.57338086749851</v>
      </c>
      <c r="G21" s="37">
        <f t="shared" si="1"/>
        <v>0.0034490740740740766</v>
      </c>
    </row>
    <row r="22" spans="1:7" ht="12.75">
      <c r="A22" s="5">
        <v>15</v>
      </c>
      <c r="B22" s="18" t="s">
        <v>222</v>
      </c>
      <c r="C22" s="161" t="s">
        <v>7</v>
      </c>
      <c r="D22" s="52">
        <v>0.0779861111111111</v>
      </c>
      <c r="E22" s="49">
        <f t="shared" si="2"/>
        <v>95.4882754526566</v>
      </c>
      <c r="F22" s="21">
        <f t="shared" si="0"/>
        <v>120.4882754526566</v>
      </c>
      <c r="G22" s="37">
        <f t="shared" si="1"/>
        <v>0.003518518518518504</v>
      </c>
    </row>
    <row r="23" spans="1:7" ht="12.75">
      <c r="A23" s="5">
        <v>16</v>
      </c>
      <c r="B23" s="18" t="s">
        <v>554</v>
      </c>
      <c r="C23" s="161" t="s">
        <v>49</v>
      </c>
      <c r="D23" s="52">
        <v>0.07799768518518518</v>
      </c>
      <c r="E23" s="49">
        <f t="shared" si="2"/>
        <v>95.47410595043776</v>
      </c>
      <c r="F23" s="21">
        <f t="shared" si="0"/>
        <v>120.47410595043776</v>
      </c>
      <c r="G23" s="37">
        <f t="shared" si="1"/>
        <v>0.0035300925925925847</v>
      </c>
    </row>
    <row r="24" spans="1:7" ht="12.75">
      <c r="A24" s="5">
        <v>17</v>
      </c>
      <c r="B24" s="18" t="s">
        <v>334</v>
      </c>
      <c r="C24" s="161" t="s">
        <v>30</v>
      </c>
      <c r="D24" s="52">
        <v>0.07820601851851851</v>
      </c>
      <c r="E24" s="49">
        <f t="shared" si="2"/>
        <v>95.21977208820485</v>
      </c>
      <c r="F24" s="21">
        <f t="shared" si="0"/>
        <v>120.21977208820485</v>
      </c>
      <c r="G24" s="37">
        <f t="shared" si="1"/>
        <v>0.003738425925925909</v>
      </c>
    </row>
    <row r="25" spans="1:7" ht="12.75">
      <c r="A25" s="5">
        <v>18</v>
      </c>
      <c r="B25" s="18" t="s">
        <v>44</v>
      </c>
      <c r="C25" s="161" t="s">
        <v>22</v>
      </c>
      <c r="D25" s="52">
        <v>0.07854166666666666</v>
      </c>
      <c r="E25" s="49">
        <f t="shared" si="2"/>
        <v>94.8128499852638</v>
      </c>
      <c r="F25" s="21">
        <f t="shared" si="0"/>
        <v>119.8128499852638</v>
      </c>
      <c r="G25" s="37">
        <f t="shared" si="1"/>
        <v>0.004074074074074063</v>
      </c>
    </row>
    <row r="26" spans="1:7" ht="12.75">
      <c r="A26" s="5">
        <v>19</v>
      </c>
      <c r="B26" s="18" t="s">
        <v>539</v>
      </c>
      <c r="C26" s="161" t="s">
        <v>18</v>
      </c>
      <c r="D26" s="52">
        <v>0.07855324074074074</v>
      </c>
      <c r="E26" s="49">
        <f t="shared" si="2"/>
        <v>94.79888021217033</v>
      </c>
      <c r="F26" s="21">
        <f t="shared" si="0"/>
        <v>119.79888021217033</v>
      </c>
      <c r="G26" s="37">
        <f t="shared" si="1"/>
        <v>0.004085648148148144</v>
      </c>
    </row>
    <row r="27" spans="1:7" ht="12.75">
      <c r="A27" s="5">
        <v>20</v>
      </c>
      <c r="B27" s="18" t="s">
        <v>150</v>
      </c>
      <c r="C27" s="161" t="s">
        <v>68</v>
      </c>
      <c r="D27" s="52">
        <v>0.07868055555555555</v>
      </c>
      <c r="E27" s="49">
        <f t="shared" si="2"/>
        <v>94.64548396587233</v>
      </c>
      <c r="F27" s="21">
        <f t="shared" si="0"/>
        <v>119.64548396587233</v>
      </c>
      <c r="G27" s="37">
        <f t="shared" si="1"/>
        <v>0.004212962962962946</v>
      </c>
    </row>
    <row r="28" spans="1:7" ht="12.75">
      <c r="A28" s="5">
        <v>21</v>
      </c>
      <c r="B28" s="18" t="s">
        <v>43</v>
      </c>
      <c r="C28" s="161" t="s">
        <v>17</v>
      </c>
      <c r="D28" s="52">
        <v>0.07895833333333334</v>
      </c>
      <c r="E28" s="49">
        <f t="shared" si="2"/>
        <v>94.31251832307241</v>
      </c>
      <c r="F28" s="21">
        <f t="shared" si="0"/>
        <v>119.31251832307241</v>
      </c>
      <c r="G28" s="37">
        <f t="shared" si="1"/>
        <v>0.00449074074074074</v>
      </c>
    </row>
    <row r="29" spans="1:7" ht="12.75">
      <c r="A29" s="5">
        <v>22</v>
      </c>
      <c r="B29" s="18" t="s">
        <v>541</v>
      </c>
      <c r="C29" s="161" t="s">
        <v>540</v>
      </c>
      <c r="D29" s="52">
        <v>0.07914351851851852</v>
      </c>
      <c r="E29" s="49">
        <f t="shared" si="2"/>
        <v>94.09183971921615</v>
      </c>
      <c r="F29" s="21">
        <f t="shared" si="0"/>
        <v>119.09183971921615</v>
      </c>
      <c r="G29" s="37">
        <f t="shared" si="1"/>
        <v>0.004675925925925917</v>
      </c>
    </row>
    <row r="30" spans="1:7" ht="12.75">
      <c r="A30" s="5">
        <v>23</v>
      </c>
      <c r="B30" s="18" t="s">
        <v>156</v>
      </c>
      <c r="C30" s="161" t="s">
        <v>45</v>
      </c>
      <c r="D30" s="52">
        <v>0.07950231481481482</v>
      </c>
      <c r="E30" s="49">
        <f t="shared" si="2"/>
        <v>93.66720046586113</v>
      </c>
      <c r="F30" s="21">
        <f t="shared" si="0"/>
        <v>118.66720046586113</v>
      </c>
      <c r="G30" s="37">
        <f t="shared" si="1"/>
        <v>0.005034722222222218</v>
      </c>
    </row>
    <row r="31" spans="1:7" ht="12.75">
      <c r="A31" s="5">
        <v>24</v>
      </c>
      <c r="B31" s="18" t="s">
        <v>46</v>
      </c>
      <c r="C31" s="161" t="s">
        <v>90</v>
      </c>
      <c r="D31" s="52">
        <v>0.07957175925925926</v>
      </c>
      <c r="E31" s="49">
        <f t="shared" si="2"/>
        <v>93.58545454545455</v>
      </c>
      <c r="F31" s="21">
        <f t="shared" si="0"/>
        <v>118.58545454545455</v>
      </c>
      <c r="G31" s="37">
        <f t="shared" si="1"/>
        <v>0.00510416666666666</v>
      </c>
    </row>
    <row r="32" spans="1:7" ht="12.75">
      <c r="A32" s="5">
        <v>25</v>
      </c>
      <c r="B32" s="18" t="s">
        <v>36</v>
      </c>
      <c r="C32" s="161" t="s">
        <v>17</v>
      </c>
      <c r="D32" s="52">
        <v>0.0795949074074074</v>
      </c>
      <c r="E32" s="49">
        <f t="shared" si="2"/>
        <v>93.55823760360623</v>
      </c>
      <c r="F32" s="21">
        <f t="shared" si="0"/>
        <v>118.55823760360623</v>
      </c>
      <c r="G32" s="37">
        <f t="shared" si="1"/>
        <v>0.005127314814814807</v>
      </c>
    </row>
    <row r="33" spans="1:7" ht="12.75">
      <c r="A33" s="5">
        <v>26</v>
      </c>
      <c r="B33" s="18" t="s">
        <v>220</v>
      </c>
      <c r="C33" s="161" t="s">
        <v>37</v>
      </c>
      <c r="D33" s="52">
        <v>0.07962962962962962</v>
      </c>
      <c r="E33" s="49">
        <f t="shared" si="2"/>
        <v>93.51744186046514</v>
      </c>
      <c r="F33" s="21">
        <f t="shared" si="0"/>
        <v>118.51744186046514</v>
      </c>
      <c r="G33" s="37">
        <f t="shared" si="1"/>
        <v>0.0051620370370370205</v>
      </c>
    </row>
    <row r="34" spans="1:7" ht="12.75">
      <c r="A34" s="5">
        <v>27</v>
      </c>
      <c r="B34" s="18" t="s">
        <v>212</v>
      </c>
      <c r="C34" s="161" t="s">
        <v>10</v>
      </c>
      <c r="D34" s="52">
        <v>0.07967592592592593</v>
      </c>
      <c r="E34" s="49">
        <f t="shared" si="2"/>
        <v>93.46310284718187</v>
      </c>
      <c r="F34" s="21">
        <f t="shared" si="0"/>
        <v>118.46310284718187</v>
      </c>
      <c r="G34" s="37">
        <f t="shared" si="1"/>
        <v>0.005208333333333329</v>
      </c>
    </row>
    <row r="35" spans="1:7" ht="12.75">
      <c r="A35" s="5">
        <v>28</v>
      </c>
      <c r="B35" s="18" t="s">
        <v>322</v>
      </c>
      <c r="C35" s="161" t="s">
        <v>17</v>
      </c>
      <c r="D35" s="52">
        <v>0.07971064814814814</v>
      </c>
      <c r="E35" s="49">
        <f t="shared" si="2"/>
        <v>93.4223900101641</v>
      </c>
      <c r="F35" s="21">
        <f t="shared" si="0"/>
        <v>118.4223900101641</v>
      </c>
      <c r="G35" s="37">
        <f t="shared" si="1"/>
        <v>0.0052430555555555425</v>
      </c>
    </row>
    <row r="36" spans="1:7" ht="12.75">
      <c r="A36" s="5">
        <v>29</v>
      </c>
      <c r="B36" s="18" t="s">
        <v>207</v>
      </c>
      <c r="C36" s="161" t="s">
        <v>10</v>
      </c>
      <c r="D36" s="52">
        <v>0.0797800925925926</v>
      </c>
      <c r="E36" s="49">
        <f t="shared" si="2"/>
        <v>93.34107065138546</v>
      </c>
      <c r="F36" s="21">
        <f t="shared" si="0"/>
        <v>118.34107065138546</v>
      </c>
      <c r="G36" s="37">
        <f t="shared" si="1"/>
        <v>0.005312499999999998</v>
      </c>
    </row>
    <row r="37" spans="1:7" ht="12.75">
      <c r="A37" s="5">
        <v>30</v>
      </c>
      <c r="B37" s="18" t="s">
        <v>269</v>
      </c>
      <c r="C37" s="161" t="s">
        <v>327</v>
      </c>
      <c r="D37" s="52">
        <v>0.07989583333333333</v>
      </c>
      <c r="E37" s="49">
        <f t="shared" si="2"/>
        <v>93.20585252788644</v>
      </c>
      <c r="F37" s="21">
        <f t="shared" si="0"/>
        <v>118.20585252788644</v>
      </c>
      <c r="G37" s="37">
        <f t="shared" si="1"/>
        <v>0.0054282407407407335</v>
      </c>
    </row>
    <row r="38" spans="1:7" ht="12.75">
      <c r="A38" s="5">
        <v>31</v>
      </c>
      <c r="B38" s="18" t="s">
        <v>44</v>
      </c>
      <c r="C38" s="161" t="s">
        <v>284</v>
      </c>
      <c r="D38" s="52">
        <v>0.07994212962962964</v>
      </c>
      <c r="E38" s="49">
        <f t="shared" si="2"/>
        <v>93.15187490951209</v>
      </c>
      <c r="F38" s="21">
        <f t="shared" si="0"/>
        <v>118.15187490951209</v>
      </c>
      <c r="G38" s="37">
        <f t="shared" si="1"/>
        <v>0.005474537037037042</v>
      </c>
    </row>
    <row r="39" spans="1:7" ht="12.75">
      <c r="A39" s="5">
        <v>32</v>
      </c>
      <c r="B39" s="18" t="s">
        <v>28</v>
      </c>
      <c r="C39" s="161" t="s">
        <v>22</v>
      </c>
      <c r="D39" s="52">
        <v>0.07995370370370371</v>
      </c>
      <c r="E39" s="49">
        <f t="shared" si="2"/>
        <v>93.13839027214824</v>
      </c>
      <c r="F39" s="21">
        <f t="shared" si="0"/>
        <v>118.13839027214824</v>
      </c>
      <c r="G39" s="37">
        <f t="shared" si="1"/>
        <v>0.005486111111111108</v>
      </c>
    </row>
    <row r="40" spans="1:7" ht="12.75">
      <c r="A40" s="5">
        <v>33</v>
      </c>
      <c r="B40" s="18" t="s">
        <v>542</v>
      </c>
      <c r="C40" s="161" t="s">
        <v>17</v>
      </c>
      <c r="D40" s="52">
        <v>0.08003472222222223</v>
      </c>
      <c r="E40" s="49">
        <f t="shared" si="2"/>
        <v>93.04410701373826</v>
      </c>
      <c r="F40" s="21">
        <f t="shared" si="0"/>
        <v>118.04410701373826</v>
      </c>
      <c r="G40" s="37">
        <f t="shared" si="1"/>
        <v>0.00556712962962963</v>
      </c>
    </row>
    <row r="41" spans="1:7" ht="12.75">
      <c r="A41" s="5">
        <v>34</v>
      </c>
      <c r="B41" s="18" t="s">
        <v>543</v>
      </c>
      <c r="C41" s="161" t="s">
        <v>536</v>
      </c>
      <c r="D41" s="52">
        <v>0.08005787037037036</v>
      </c>
      <c r="E41" s="49">
        <f t="shared" si="2"/>
        <v>93.01720399016916</v>
      </c>
      <c r="F41" s="21">
        <f t="shared" si="0"/>
        <v>118.01720399016916</v>
      </c>
      <c r="G41" s="37">
        <f t="shared" si="1"/>
        <v>0.0055902777777777635</v>
      </c>
    </row>
    <row r="42" spans="1:7" ht="12.75">
      <c r="A42" s="5">
        <v>35</v>
      </c>
      <c r="B42" s="18" t="s">
        <v>57</v>
      </c>
      <c r="C42" s="161" t="s">
        <v>53</v>
      </c>
      <c r="D42" s="52">
        <v>0.08035879629629629</v>
      </c>
      <c r="E42" s="49">
        <f t="shared" si="2"/>
        <v>92.66887512602622</v>
      </c>
      <c r="F42" s="21">
        <f t="shared" si="0"/>
        <v>117.66887512602622</v>
      </c>
      <c r="G42" s="37">
        <f aca="true" t="shared" si="3" ref="G42:G73">D42-D$8</f>
        <v>0.00589120370370369</v>
      </c>
    </row>
    <row r="43" spans="1:7" ht="12.75">
      <c r="A43" s="5">
        <v>36</v>
      </c>
      <c r="B43" s="18" t="s">
        <v>204</v>
      </c>
      <c r="C43" s="161" t="s">
        <v>37</v>
      </c>
      <c r="D43" s="52">
        <v>0.08042824074074074</v>
      </c>
      <c r="E43" s="49">
        <f t="shared" si="2"/>
        <v>92.5888617067204</v>
      </c>
      <c r="F43" s="21">
        <f t="shared" si="0"/>
        <v>117.5888617067204</v>
      </c>
      <c r="G43" s="37">
        <f t="shared" si="3"/>
        <v>0.0059606481481481455</v>
      </c>
    </row>
    <row r="44" spans="1:7" ht="12.75">
      <c r="A44" s="5">
        <v>37</v>
      </c>
      <c r="B44" s="18" t="s">
        <v>400</v>
      </c>
      <c r="C44" s="161" t="s">
        <v>401</v>
      </c>
      <c r="D44" s="52">
        <v>0.08054398148148148</v>
      </c>
      <c r="E44" s="49">
        <f t="shared" si="2"/>
        <v>92.4558126167553</v>
      </c>
      <c r="F44" s="21">
        <f t="shared" si="0"/>
        <v>117.4558126167553</v>
      </c>
      <c r="G44" s="37">
        <f t="shared" si="3"/>
        <v>0.006076388888888881</v>
      </c>
    </row>
    <row r="45" spans="1:7" ht="12.75">
      <c r="A45" s="5">
        <v>38</v>
      </c>
      <c r="B45" s="100" t="s">
        <v>215</v>
      </c>
      <c r="C45" s="163" t="s">
        <v>141</v>
      </c>
      <c r="D45" s="52">
        <v>0.0805787037037037</v>
      </c>
      <c r="E45" s="49">
        <f t="shared" si="2"/>
        <v>92.41597242171792</v>
      </c>
      <c r="F45" s="21">
        <f t="shared" si="0"/>
        <v>117.41597242171792</v>
      </c>
      <c r="G45" s="37">
        <f t="shared" si="3"/>
        <v>0.006111111111111095</v>
      </c>
    </row>
    <row r="46" spans="1:7" ht="12.75">
      <c r="A46" s="5">
        <v>39</v>
      </c>
      <c r="B46" s="98" t="s">
        <v>12</v>
      </c>
      <c r="C46" s="162" t="s">
        <v>10</v>
      </c>
      <c r="D46" s="52">
        <v>0.08059027777777777</v>
      </c>
      <c r="E46" s="49">
        <f t="shared" si="2"/>
        <v>92.40269998563838</v>
      </c>
      <c r="F46" s="21">
        <f t="shared" si="0"/>
        <v>117.40269998563838</v>
      </c>
      <c r="G46" s="37">
        <f t="shared" si="3"/>
        <v>0.0061226851851851755</v>
      </c>
    </row>
    <row r="47" spans="1:7" ht="12.75">
      <c r="A47" s="5">
        <v>40</v>
      </c>
      <c r="B47" s="98" t="s">
        <v>447</v>
      </c>
      <c r="C47" s="162" t="s">
        <v>16</v>
      </c>
      <c r="D47" s="52">
        <v>0.08059027777777777</v>
      </c>
      <c r="E47" s="49">
        <f t="shared" si="2"/>
        <v>92.40269998563838</v>
      </c>
      <c r="F47" s="21">
        <f t="shared" si="0"/>
        <v>117.40269998563838</v>
      </c>
      <c r="G47" s="37">
        <f t="shared" si="3"/>
        <v>0.0061226851851851755</v>
      </c>
    </row>
    <row r="48" spans="1:7" ht="12.75">
      <c r="A48" s="5">
        <v>41</v>
      </c>
      <c r="B48" s="18" t="s">
        <v>544</v>
      </c>
      <c r="C48" s="161" t="s">
        <v>38</v>
      </c>
      <c r="D48" s="52">
        <v>0.08059027777777777</v>
      </c>
      <c r="E48" s="49">
        <f t="shared" si="2"/>
        <v>92.40269998563838</v>
      </c>
      <c r="F48" s="21">
        <f t="shared" si="0"/>
        <v>117.40269998563838</v>
      </c>
      <c r="G48" s="37">
        <f t="shared" si="3"/>
        <v>0.0061226851851851755</v>
      </c>
    </row>
    <row r="49" spans="1:7" ht="12.75">
      <c r="A49" s="5">
        <v>42</v>
      </c>
      <c r="B49" s="18" t="s">
        <v>43</v>
      </c>
      <c r="C49" s="161" t="s">
        <v>10</v>
      </c>
      <c r="D49" s="52">
        <v>0.080625</v>
      </c>
      <c r="E49" s="49">
        <f t="shared" si="2"/>
        <v>92.36290554120012</v>
      </c>
      <c r="F49" s="21">
        <f t="shared" si="0"/>
        <v>117.36290554120012</v>
      </c>
      <c r="G49" s="37">
        <f t="shared" si="3"/>
        <v>0.006157407407407403</v>
      </c>
    </row>
    <row r="50" spans="1:7" ht="12.75">
      <c r="A50" s="5">
        <v>43</v>
      </c>
      <c r="B50" s="18" t="s">
        <v>190</v>
      </c>
      <c r="C50" s="161" t="s">
        <v>22</v>
      </c>
      <c r="D50" s="52">
        <v>0.08087962962962963</v>
      </c>
      <c r="E50" s="49">
        <f t="shared" si="2"/>
        <v>92.07212364052661</v>
      </c>
      <c r="F50" s="21">
        <f t="shared" si="0"/>
        <v>117.07212364052661</v>
      </c>
      <c r="G50" s="37">
        <f t="shared" si="3"/>
        <v>0.0064120370370370355</v>
      </c>
    </row>
    <row r="51" spans="1:7" ht="12.75">
      <c r="A51" s="5">
        <v>44</v>
      </c>
      <c r="B51" s="18" t="s">
        <v>99</v>
      </c>
      <c r="C51" s="161" t="s">
        <v>10</v>
      </c>
      <c r="D51" s="52">
        <v>0.08087962962962963</v>
      </c>
      <c r="E51" s="49">
        <f t="shared" si="2"/>
        <v>92.07212364052661</v>
      </c>
      <c r="F51" s="21">
        <f t="shared" si="0"/>
        <v>117.07212364052661</v>
      </c>
      <c r="G51" s="37">
        <f t="shared" si="3"/>
        <v>0.0064120370370370355</v>
      </c>
    </row>
    <row r="52" spans="1:7" ht="12.75">
      <c r="A52" s="5">
        <v>45</v>
      </c>
      <c r="B52" s="18" t="s">
        <v>154</v>
      </c>
      <c r="C52" s="161" t="s">
        <v>10</v>
      </c>
      <c r="D52" s="52">
        <v>0.08165509259259258</v>
      </c>
      <c r="E52" s="49">
        <f t="shared" si="2"/>
        <v>91.19773210489016</v>
      </c>
      <c r="F52" s="21">
        <f t="shared" si="0"/>
        <v>116.19773210489016</v>
      </c>
      <c r="G52" s="37">
        <f t="shared" si="3"/>
        <v>0.007187499999999986</v>
      </c>
    </row>
    <row r="53" spans="1:7" ht="12.75">
      <c r="A53" s="5">
        <v>46</v>
      </c>
      <c r="B53" s="18" t="s">
        <v>155</v>
      </c>
      <c r="C53" s="161" t="s">
        <v>19</v>
      </c>
      <c r="D53" s="52">
        <v>0.08167824074074075</v>
      </c>
      <c r="E53" s="49">
        <f t="shared" si="2"/>
        <v>91.17188607056823</v>
      </c>
      <c r="F53" s="21">
        <f t="shared" si="0"/>
        <v>116.17188607056823</v>
      </c>
      <c r="G53" s="37">
        <f t="shared" si="3"/>
        <v>0.007210648148148147</v>
      </c>
    </row>
    <row r="54" spans="1:7" ht="12.75">
      <c r="A54" s="5">
        <v>47</v>
      </c>
      <c r="B54" s="18" t="s">
        <v>521</v>
      </c>
      <c r="C54" s="161" t="s">
        <v>38</v>
      </c>
      <c r="D54" s="52">
        <v>0.08168981481481481</v>
      </c>
      <c r="E54" s="49">
        <f t="shared" si="2"/>
        <v>91.15896854633043</v>
      </c>
      <c r="F54" s="21">
        <f t="shared" si="0"/>
        <v>116.15896854633043</v>
      </c>
      <c r="G54" s="37">
        <f t="shared" si="3"/>
        <v>0.007222222222222213</v>
      </c>
    </row>
    <row r="55" spans="1:7" ht="12.75">
      <c r="A55" s="5">
        <v>48</v>
      </c>
      <c r="B55" s="18" t="s">
        <v>69</v>
      </c>
      <c r="C55" s="161" t="s">
        <v>15</v>
      </c>
      <c r="D55" s="52">
        <v>0.0821412037037037</v>
      </c>
      <c r="E55" s="49">
        <f t="shared" si="2"/>
        <v>90.65802451740173</v>
      </c>
      <c r="F55" s="21">
        <f t="shared" si="0"/>
        <v>115.65802451740173</v>
      </c>
      <c r="G55" s="37">
        <f t="shared" si="3"/>
        <v>0.007673611111111103</v>
      </c>
    </row>
    <row r="56" spans="1:7" ht="12.75">
      <c r="A56" s="5">
        <v>49</v>
      </c>
      <c r="B56" s="18" t="s">
        <v>82</v>
      </c>
      <c r="C56" s="161" t="s">
        <v>545</v>
      </c>
      <c r="D56" s="52">
        <v>0.08263888888888889</v>
      </c>
      <c r="E56" s="49">
        <f t="shared" si="2"/>
        <v>90.11204481792718</v>
      </c>
      <c r="F56" s="21">
        <f t="shared" si="0"/>
        <v>115.11204481792718</v>
      </c>
      <c r="G56" s="37">
        <f t="shared" si="3"/>
        <v>0.008171296296296288</v>
      </c>
    </row>
    <row r="57" spans="1:7" ht="12.75">
      <c r="A57" s="5">
        <v>50</v>
      </c>
      <c r="B57" s="18" t="s">
        <v>217</v>
      </c>
      <c r="C57" s="161" t="s">
        <v>37</v>
      </c>
      <c r="D57" s="52">
        <v>0.08277777777777778</v>
      </c>
      <c r="E57" s="49">
        <f t="shared" si="2"/>
        <v>89.96085011185683</v>
      </c>
      <c r="F57" s="21">
        <f t="shared" si="0"/>
        <v>114.96085011185683</v>
      </c>
      <c r="G57" s="37">
        <f t="shared" si="3"/>
        <v>0.008310185185185184</v>
      </c>
    </row>
    <row r="58" spans="1:7" ht="12.75">
      <c r="A58" s="5">
        <v>51</v>
      </c>
      <c r="B58" s="98" t="s">
        <v>546</v>
      </c>
      <c r="C58" s="162" t="s">
        <v>473</v>
      </c>
      <c r="D58" s="52">
        <v>0.08283564814814814</v>
      </c>
      <c r="E58" s="49">
        <f t="shared" si="2"/>
        <v>89.89800195612688</v>
      </c>
      <c r="F58" s="21">
        <f t="shared" si="0"/>
        <v>114.89800195612688</v>
      </c>
      <c r="G58" s="37">
        <f t="shared" si="3"/>
        <v>0.008368055555555545</v>
      </c>
    </row>
    <row r="59" spans="1:7" ht="12.75">
      <c r="A59" s="5">
        <v>52</v>
      </c>
      <c r="B59" s="18" t="s">
        <v>102</v>
      </c>
      <c r="C59" s="161" t="s">
        <v>14</v>
      </c>
      <c r="D59" s="52">
        <v>0.08297453703703704</v>
      </c>
      <c r="E59" s="49">
        <f t="shared" si="2"/>
        <v>89.74752406193332</v>
      </c>
      <c r="F59" s="21">
        <f t="shared" si="0"/>
        <v>114.74752406193332</v>
      </c>
      <c r="G59" s="37">
        <f t="shared" si="3"/>
        <v>0.008506944444444442</v>
      </c>
    </row>
    <row r="60" spans="1:7" ht="12.75">
      <c r="A60" s="5">
        <v>53</v>
      </c>
      <c r="B60" s="18" t="s">
        <v>196</v>
      </c>
      <c r="C60" s="161" t="s">
        <v>22</v>
      </c>
      <c r="D60" s="52">
        <v>0.08335648148148149</v>
      </c>
      <c r="E60" s="49">
        <f t="shared" si="2"/>
        <v>89.3362954734796</v>
      </c>
      <c r="F60" s="21">
        <f t="shared" si="0"/>
        <v>114.3362954734796</v>
      </c>
      <c r="G60" s="37">
        <f t="shared" si="3"/>
        <v>0.00888888888888889</v>
      </c>
    </row>
    <row r="61" spans="1:7" ht="12.75">
      <c r="A61" s="5">
        <v>54</v>
      </c>
      <c r="B61" s="18" t="s">
        <v>29</v>
      </c>
      <c r="C61" s="161" t="s">
        <v>17</v>
      </c>
      <c r="D61" s="52">
        <v>0.0845601851851852</v>
      </c>
      <c r="E61" s="49">
        <f t="shared" si="2"/>
        <v>88.06460443471119</v>
      </c>
      <c r="F61" s="21">
        <f t="shared" si="0"/>
        <v>113.06460443471119</v>
      </c>
      <c r="G61" s="37">
        <f t="shared" si="3"/>
        <v>0.010092592592592597</v>
      </c>
    </row>
    <row r="62" spans="1:7" ht="12.75">
      <c r="A62" s="5">
        <v>55</v>
      </c>
      <c r="B62" s="18" t="s">
        <v>150</v>
      </c>
      <c r="C62" s="161" t="s">
        <v>42</v>
      </c>
      <c r="D62" s="52">
        <v>0.0847800925925926</v>
      </c>
      <c r="E62" s="49">
        <f t="shared" si="2"/>
        <v>87.83617747440273</v>
      </c>
      <c r="F62" s="21">
        <f t="shared" si="0"/>
        <v>112.83617747440273</v>
      </c>
      <c r="G62" s="37">
        <f t="shared" si="3"/>
        <v>0.010312500000000002</v>
      </c>
    </row>
    <row r="63" spans="1:7" ht="12.75">
      <c r="A63" s="5">
        <v>56</v>
      </c>
      <c r="B63" s="18" t="s">
        <v>58</v>
      </c>
      <c r="C63" s="161" t="s">
        <v>14</v>
      </c>
      <c r="D63" s="52">
        <v>0.08548611111111111</v>
      </c>
      <c r="E63" s="49">
        <f t="shared" si="2"/>
        <v>87.11075006769565</v>
      </c>
      <c r="F63" s="21">
        <f t="shared" si="0"/>
        <v>112.11075006769565</v>
      </c>
      <c r="G63" s="37">
        <f t="shared" si="3"/>
        <v>0.01101851851851851</v>
      </c>
    </row>
    <row r="64" spans="1:7" ht="12.75">
      <c r="A64" s="5">
        <v>57</v>
      </c>
      <c r="B64" s="18" t="s">
        <v>123</v>
      </c>
      <c r="C64" s="161" t="s">
        <v>87</v>
      </c>
      <c r="D64" s="52">
        <v>0.085625</v>
      </c>
      <c r="E64" s="49">
        <f t="shared" si="2"/>
        <v>86.96945120302784</v>
      </c>
      <c r="F64" s="21">
        <f t="shared" si="0"/>
        <v>111.96945120302784</v>
      </c>
      <c r="G64" s="37">
        <f t="shared" si="3"/>
        <v>0.011157407407407408</v>
      </c>
    </row>
    <row r="65" spans="1:7" ht="12.75">
      <c r="A65" s="5">
        <v>58</v>
      </c>
      <c r="B65" s="18" t="s">
        <v>185</v>
      </c>
      <c r="C65" s="161" t="s">
        <v>68</v>
      </c>
      <c r="D65" s="52">
        <v>0.08574074074074074</v>
      </c>
      <c r="E65" s="49">
        <f t="shared" si="2"/>
        <v>86.85205183585313</v>
      </c>
      <c r="F65" s="21">
        <f t="shared" si="0"/>
        <v>111.85205183585313</v>
      </c>
      <c r="G65" s="37">
        <f t="shared" si="3"/>
        <v>0.011273148148148143</v>
      </c>
    </row>
    <row r="66" spans="1:7" ht="12.75">
      <c r="A66" s="5">
        <v>59</v>
      </c>
      <c r="B66" s="18" t="s">
        <v>21</v>
      </c>
      <c r="C66" s="161" t="s">
        <v>278</v>
      </c>
      <c r="D66" s="52">
        <v>0.08583333333333333</v>
      </c>
      <c r="E66" s="49">
        <f t="shared" si="2"/>
        <v>86.75836030204962</v>
      </c>
      <c r="F66" s="21">
        <f t="shared" si="0"/>
        <v>111.75836030204962</v>
      </c>
      <c r="G66" s="37">
        <f t="shared" si="3"/>
        <v>0.011365740740740732</v>
      </c>
    </row>
    <row r="67" spans="1:7" ht="12.75">
      <c r="A67" s="5">
        <v>60</v>
      </c>
      <c r="B67" s="18" t="s">
        <v>58</v>
      </c>
      <c r="C67" s="161" t="s">
        <v>53</v>
      </c>
      <c r="D67" s="52">
        <v>0.08601851851851851</v>
      </c>
      <c r="E67" s="49">
        <f t="shared" si="2"/>
        <v>86.57158234660928</v>
      </c>
      <c r="F67" s="21">
        <f t="shared" si="0"/>
        <v>111.57158234660928</v>
      </c>
      <c r="G67" s="37">
        <f t="shared" si="3"/>
        <v>0.011550925925925909</v>
      </c>
    </row>
    <row r="68" spans="1:7" ht="12.75">
      <c r="A68" s="5">
        <v>61</v>
      </c>
      <c r="B68" s="18" t="s">
        <v>84</v>
      </c>
      <c r="C68" s="161" t="s">
        <v>10</v>
      </c>
      <c r="D68" s="52">
        <v>0.0860763888888889</v>
      </c>
      <c r="E68" s="49">
        <f t="shared" si="2"/>
        <v>86.51337905069248</v>
      </c>
      <c r="F68" s="21">
        <f t="shared" si="0"/>
        <v>111.51337905069248</v>
      </c>
      <c r="G68" s="37">
        <f t="shared" si="3"/>
        <v>0.011608796296296298</v>
      </c>
    </row>
    <row r="69" spans="1:7" ht="12.75">
      <c r="A69" s="5">
        <v>62</v>
      </c>
      <c r="B69" s="18" t="s">
        <v>301</v>
      </c>
      <c r="C69" s="161" t="s">
        <v>10</v>
      </c>
      <c r="D69" s="52">
        <v>0.08611111111111112</v>
      </c>
      <c r="E69" s="49">
        <f t="shared" si="2"/>
        <v>86.4784946236559</v>
      </c>
      <c r="F69" s="21">
        <f t="shared" si="0"/>
        <v>111.4784946236559</v>
      </c>
      <c r="G69" s="37">
        <f t="shared" si="3"/>
        <v>0.011643518518518525</v>
      </c>
    </row>
    <row r="70" spans="1:7" ht="12.75">
      <c r="A70" s="5">
        <v>63</v>
      </c>
      <c r="B70" s="18" t="s">
        <v>21</v>
      </c>
      <c r="C70" s="161" t="s">
        <v>426</v>
      </c>
      <c r="D70" s="52">
        <v>0.08625</v>
      </c>
      <c r="E70" s="49">
        <f t="shared" si="2"/>
        <v>86.33923778851317</v>
      </c>
      <c r="F70" s="21">
        <f t="shared" si="0"/>
        <v>111.33923778851317</v>
      </c>
      <c r="G70" s="37">
        <f t="shared" si="3"/>
        <v>0.011782407407407394</v>
      </c>
    </row>
    <row r="71" spans="1:7" ht="12.75">
      <c r="A71" s="5">
        <v>64</v>
      </c>
      <c r="B71" s="98" t="s">
        <v>211</v>
      </c>
      <c r="C71" s="162" t="s">
        <v>320</v>
      </c>
      <c r="D71" s="52">
        <v>0.08702546296296297</v>
      </c>
      <c r="E71" s="49">
        <f t="shared" si="2"/>
        <v>85.56988961298046</v>
      </c>
      <c r="F71" s="21">
        <f t="shared" si="0"/>
        <v>110.56988961298046</v>
      </c>
      <c r="G71" s="37">
        <f t="shared" si="3"/>
        <v>0.012557870370370372</v>
      </c>
    </row>
    <row r="72" spans="1:7" ht="12.75">
      <c r="A72" s="5">
        <v>65</v>
      </c>
      <c r="B72" s="18" t="s">
        <v>210</v>
      </c>
      <c r="C72" s="161" t="s">
        <v>8</v>
      </c>
      <c r="D72" s="52">
        <v>0.08782407407407407</v>
      </c>
      <c r="E72" s="49">
        <f t="shared" si="2"/>
        <v>84.79177648919347</v>
      </c>
      <c r="F72" s="21">
        <f t="shared" si="0"/>
        <v>109.79177648919347</v>
      </c>
      <c r="G72" s="37">
        <f t="shared" si="3"/>
        <v>0.01335648148148147</v>
      </c>
    </row>
    <row r="73" spans="1:7" ht="12.75">
      <c r="A73" s="5">
        <v>66</v>
      </c>
      <c r="B73" s="18" t="s">
        <v>200</v>
      </c>
      <c r="C73" s="161" t="s">
        <v>68</v>
      </c>
      <c r="D73" s="52">
        <v>0.08890046296296296</v>
      </c>
      <c r="E73" s="49">
        <f t="shared" si="2"/>
        <v>83.76513474807969</v>
      </c>
      <c r="F73" s="21">
        <f aca="true" t="shared" si="4" ref="F73:F120">E73+E$3</f>
        <v>108.76513474807969</v>
      </c>
      <c r="G73" s="37">
        <f t="shared" si="3"/>
        <v>0.01443287037037036</v>
      </c>
    </row>
    <row r="74" spans="1:7" ht="12.75">
      <c r="A74" s="5">
        <v>67</v>
      </c>
      <c r="B74" s="18" t="s">
        <v>324</v>
      </c>
      <c r="C74" s="161" t="s">
        <v>19</v>
      </c>
      <c r="D74" s="52">
        <v>0.08950231481481481</v>
      </c>
      <c r="E74" s="49">
        <f t="shared" si="2"/>
        <v>83.20186214923058</v>
      </c>
      <c r="F74" s="21">
        <f t="shared" si="4"/>
        <v>108.20186214923058</v>
      </c>
      <c r="G74" s="37">
        <f aca="true" t="shared" si="5" ref="G74:G107">D74-D$8</f>
        <v>0.015034722222222213</v>
      </c>
    </row>
    <row r="75" spans="1:7" ht="12.75">
      <c r="A75" s="5">
        <v>68</v>
      </c>
      <c r="B75" s="18" t="s">
        <v>88</v>
      </c>
      <c r="C75" s="161" t="s">
        <v>89</v>
      </c>
      <c r="D75" s="52">
        <v>0.08983796296296297</v>
      </c>
      <c r="E75" s="49">
        <f aca="true" t="shared" si="6" ref="E75:E120">(D$8/D75)*100</f>
        <v>82.89100747230096</v>
      </c>
      <c r="F75" s="21">
        <f t="shared" si="4"/>
        <v>107.89100747230096</v>
      </c>
      <c r="G75" s="37">
        <f t="shared" si="5"/>
        <v>0.015370370370370368</v>
      </c>
    </row>
    <row r="76" spans="1:7" ht="12.75">
      <c r="A76" s="5">
        <v>69</v>
      </c>
      <c r="B76" s="18" t="s">
        <v>79</v>
      </c>
      <c r="C76" s="161" t="s">
        <v>10</v>
      </c>
      <c r="D76" s="52">
        <v>0.0914699074074074</v>
      </c>
      <c r="E76" s="49">
        <f t="shared" si="6"/>
        <v>81.41212197899533</v>
      </c>
      <c r="F76" s="21">
        <f t="shared" si="4"/>
        <v>106.41212197899533</v>
      </c>
      <c r="G76" s="37">
        <f t="shared" si="5"/>
        <v>0.017002314814814803</v>
      </c>
    </row>
    <row r="77" spans="1:7" ht="12.75">
      <c r="A77" s="5">
        <v>70</v>
      </c>
      <c r="B77" s="18" t="s">
        <v>164</v>
      </c>
      <c r="C77" s="161" t="s">
        <v>22</v>
      </c>
      <c r="D77" s="52">
        <v>0.0924537037037037</v>
      </c>
      <c r="E77" s="49">
        <f t="shared" si="6"/>
        <v>80.54581872809214</v>
      </c>
      <c r="F77" s="21">
        <f t="shared" si="4"/>
        <v>105.54581872809214</v>
      </c>
      <c r="G77" s="37">
        <f t="shared" si="5"/>
        <v>0.017986111111111105</v>
      </c>
    </row>
    <row r="78" spans="1:7" ht="12.75">
      <c r="A78" s="5">
        <v>71</v>
      </c>
      <c r="B78" s="18" t="s">
        <v>158</v>
      </c>
      <c r="C78" s="161" t="s">
        <v>20</v>
      </c>
      <c r="D78" s="52">
        <v>0.09246527777777779</v>
      </c>
      <c r="E78" s="49">
        <f t="shared" si="6"/>
        <v>80.5357366378771</v>
      </c>
      <c r="F78" s="21">
        <f t="shared" si="4"/>
        <v>105.5357366378771</v>
      </c>
      <c r="G78" s="37">
        <f t="shared" si="5"/>
        <v>0.017997685185185186</v>
      </c>
    </row>
    <row r="79" spans="1:7" ht="12.75">
      <c r="A79" s="5">
        <v>72</v>
      </c>
      <c r="B79" s="18" t="s">
        <v>221</v>
      </c>
      <c r="C79" s="161" t="s">
        <v>14</v>
      </c>
      <c r="D79" s="52">
        <v>0.09296296296296297</v>
      </c>
      <c r="E79" s="49">
        <f t="shared" si="6"/>
        <v>80.10458167330677</v>
      </c>
      <c r="F79" s="21">
        <f t="shared" si="4"/>
        <v>105.10458167330677</v>
      </c>
      <c r="G79" s="37">
        <f t="shared" si="5"/>
        <v>0.01849537037037037</v>
      </c>
    </row>
    <row r="80" spans="1:7" ht="12.75">
      <c r="A80" s="5">
        <v>73</v>
      </c>
      <c r="B80" s="18" t="s">
        <v>547</v>
      </c>
      <c r="C80" s="161" t="s">
        <v>14</v>
      </c>
      <c r="D80" s="52">
        <v>0.09337962962962963</v>
      </c>
      <c r="E80" s="49">
        <f t="shared" si="6"/>
        <v>79.74714923153199</v>
      </c>
      <c r="F80" s="21">
        <f t="shared" si="4"/>
        <v>104.74714923153199</v>
      </c>
      <c r="G80" s="37">
        <f t="shared" si="5"/>
        <v>0.018912037037037033</v>
      </c>
    </row>
    <row r="81" spans="1:7" ht="12.75">
      <c r="A81" s="5">
        <v>74</v>
      </c>
      <c r="B81" s="98" t="s">
        <v>149</v>
      </c>
      <c r="C81" s="162" t="s">
        <v>22</v>
      </c>
      <c r="D81" s="175">
        <v>0.0934375</v>
      </c>
      <c r="E81" s="49">
        <f t="shared" si="6"/>
        <v>79.69775795862752</v>
      </c>
      <c r="F81" s="21">
        <f t="shared" si="4"/>
        <v>104.69775795862752</v>
      </c>
      <c r="G81" s="37">
        <f t="shared" si="5"/>
        <v>0.018969907407407408</v>
      </c>
    </row>
    <row r="82" spans="1:7" ht="12.75">
      <c r="A82" s="5">
        <v>75</v>
      </c>
      <c r="B82" s="18" t="s">
        <v>548</v>
      </c>
      <c r="C82" s="161" t="s">
        <v>38</v>
      </c>
      <c r="D82" s="52">
        <v>0.09460648148148149</v>
      </c>
      <c r="E82" s="49">
        <f t="shared" si="6"/>
        <v>78.71299241497431</v>
      </c>
      <c r="F82" s="21">
        <f t="shared" si="4"/>
        <v>103.71299241497431</v>
      </c>
      <c r="G82" s="37">
        <f t="shared" si="5"/>
        <v>0.020138888888888887</v>
      </c>
    </row>
    <row r="83" spans="1:7" ht="12.75">
      <c r="A83" s="5">
        <v>76</v>
      </c>
      <c r="B83" s="18" t="s">
        <v>32</v>
      </c>
      <c r="C83" s="161" t="s">
        <v>19</v>
      </c>
      <c r="D83" s="52">
        <v>0.09471064814814815</v>
      </c>
      <c r="E83" s="49">
        <f t="shared" si="6"/>
        <v>78.62642062813148</v>
      </c>
      <c r="F83" s="21">
        <f t="shared" si="4"/>
        <v>103.62642062813148</v>
      </c>
      <c r="G83" s="37">
        <f t="shared" si="5"/>
        <v>0.020243055555555556</v>
      </c>
    </row>
    <row r="84" spans="1:7" ht="12.75">
      <c r="A84" s="5">
        <v>77</v>
      </c>
      <c r="B84" s="100" t="s">
        <v>80</v>
      </c>
      <c r="C84" s="163" t="s">
        <v>367</v>
      </c>
      <c r="D84" s="52">
        <v>0.09569444444444446</v>
      </c>
      <c r="E84" s="49">
        <f t="shared" si="6"/>
        <v>77.8180938558297</v>
      </c>
      <c r="F84" s="21">
        <f t="shared" si="4"/>
        <v>102.8180938558297</v>
      </c>
      <c r="G84" s="37">
        <f t="shared" si="5"/>
        <v>0.021226851851851858</v>
      </c>
    </row>
    <row r="85" spans="1:7" ht="12.75">
      <c r="A85" s="5">
        <v>78</v>
      </c>
      <c r="B85" s="18" t="s">
        <v>316</v>
      </c>
      <c r="C85" s="161" t="s">
        <v>45</v>
      </c>
      <c r="D85" s="52">
        <v>0.09644675925925926</v>
      </c>
      <c r="E85" s="49">
        <f t="shared" si="6"/>
        <v>77.21108844353775</v>
      </c>
      <c r="F85" s="21">
        <f t="shared" si="4"/>
        <v>102.21108844353775</v>
      </c>
      <c r="G85" s="37">
        <f t="shared" si="5"/>
        <v>0.02197916666666666</v>
      </c>
    </row>
    <row r="86" spans="1:7" ht="12.75">
      <c r="A86" s="5">
        <v>79</v>
      </c>
      <c r="B86" s="18" t="s">
        <v>111</v>
      </c>
      <c r="C86" s="161" t="s">
        <v>42</v>
      </c>
      <c r="D86" s="52">
        <v>0.09648148148148149</v>
      </c>
      <c r="E86" s="49">
        <f t="shared" si="6"/>
        <v>77.18330134357005</v>
      </c>
      <c r="F86" s="21">
        <f t="shared" si="4"/>
        <v>102.18330134357005</v>
      </c>
      <c r="G86" s="37">
        <f t="shared" si="5"/>
        <v>0.02201388888888889</v>
      </c>
    </row>
    <row r="87" spans="1:7" ht="12.75">
      <c r="A87" s="5">
        <v>80</v>
      </c>
      <c r="B87" s="18" t="s">
        <v>294</v>
      </c>
      <c r="C87" s="161" t="s">
        <v>97</v>
      </c>
      <c r="D87" s="52">
        <v>0.09697916666666667</v>
      </c>
      <c r="E87" s="49">
        <f t="shared" si="6"/>
        <v>76.78720611051439</v>
      </c>
      <c r="F87" s="21">
        <f t="shared" si="4"/>
        <v>101.78720611051439</v>
      </c>
      <c r="G87" s="37">
        <f t="shared" si="5"/>
        <v>0.022511574074074073</v>
      </c>
    </row>
    <row r="88" spans="1:7" ht="12.75">
      <c r="A88" s="5">
        <v>81</v>
      </c>
      <c r="B88" s="18" t="s">
        <v>210</v>
      </c>
      <c r="C88" s="161" t="s">
        <v>30</v>
      </c>
      <c r="D88" s="52">
        <v>0.0970023148148148</v>
      </c>
      <c r="E88" s="49">
        <f t="shared" si="6"/>
        <v>76.76888199498867</v>
      </c>
      <c r="F88" s="21">
        <f t="shared" si="4"/>
        <v>101.76888199498867</v>
      </c>
      <c r="G88" s="37">
        <f t="shared" si="5"/>
        <v>0.022534722222222206</v>
      </c>
    </row>
    <row r="89" spans="1:7" ht="12.75">
      <c r="A89" s="5">
        <v>82</v>
      </c>
      <c r="B89" s="18" t="s">
        <v>36</v>
      </c>
      <c r="C89" s="161" t="s">
        <v>14</v>
      </c>
      <c r="D89" s="52">
        <v>0.0975462962962963</v>
      </c>
      <c r="E89" s="49">
        <f t="shared" si="6"/>
        <v>76.34076886568582</v>
      </c>
      <c r="F89" s="21">
        <f t="shared" si="4"/>
        <v>101.34076886568582</v>
      </c>
      <c r="G89" s="37">
        <f t="shared" si="5"/>
        <v>0.0230787037037037</v>
      </c>
    </row>
    <row r="90" spans="1:7" ht="12.75">
      <c r="A90" s="5">
        <v>83</v>
      </c>
      <c r="B90" s="100" t="s">
        <v>281</v>
      </c>
      <c r="C90" s="163" t="s">
        <v>312</v>
      </c>
      <c r="D90" s="52">
        <v>0.0975462962962963</v>
      </c>
      <c r="E90" s="49">
        <f t="shared" si="6"/>
        <v>76.34076886568582</v>
      </c>
      <c r="F90" s="21">
        <f t="shared" si="4"/>
        <v>101.34076886568582</v>
      </c>
      <c r="G90" s="37">
        <f t="shared" si="5"/>
        <v>0.0230787037037037</v>
      </c>
    </row>
    <row r="91" spans="1:7" ht="12.75">
      <c r="A91" s="5">
        <v>84</v>
      </c>
      <c r="B91" s="18" t="s">
        <v>211</v>
      </c>
      <c r="C91" s="161" t="s">
        <v>319</v>
      </c>
      <c r="D91" s="52">
        <v>0.09770833333333333</v>
      </c>
      <c r="E91" s="49">
        <f t="shared" si="6"/>
        <v>76.21416725894339</v>
      </c>
      <c r="F91" s="21">
        <f t="shared" si="4"/>
        <v>101.21416725894339</v>
      </c>
      <c r="G91" s="37">
        <f t="shared" si="5"/>
        <v>0.02324074074074073</v>
      </c>
    </row>
    <row r="92" spans="1:7" ht="12.75">
      <c r="A92" s="5">
        <v>85</v>
      </c>
      <c r="B92" s="18" t="s">
        <v>388</v>
      </c>
      <c r="C92" s="161" t="s">
        <v>378</v>
      </c>
      <c r="D92" s="52">
        <v>0.09797453703703703</v>
      </c>
      <c r="E92" s="49">
        <f t="shared" si="6"/>
        <v>76.0070880094507</v>
      </c>
      <c r="F92" s="21">
        <f t="shared" si="4"/>
        <v>101.0070880094507</v>
      </c>
      <c r="G92" s="37">
        <f t="shared" si="5"/>
        <v>0.023506944444444428</v>
      </c>
    </row>
    <row r="93" spans="1:7" ht="12.75">
      <c r="A93" s="5">
        <v>86</v>
      </c>
      <c r="B93" s="18" t="s">
        <v>300</v>
      </c>
      <c r="C93" s="161" t="s">
        <v>192</v>
      </c>
      <c r="D93" s="52">
        <v>0.099375</v>
      </c>
      <c r="E93" s="49">
        <f t="shared" si="6"/>
        <v>74.93594223153973</v>
      </c>
      <c r="F93" s="21">
        <f t="shared" si="4"/>
        <v>99.93594223153973</v>
      </c>
      <c r="G93" s="37">
        <f t="shared" si="5"/>
        <v>0.024907407407407406</v>
      </c>
    </row>
    <row r="94" spans="1:7" ht="12.75">
      <c r="A94" s="5">
        <v>87</v>
      </c>
      <c r="B94" s="100" t="s">
        <v>208</v>
      </c>
      <c r="C94" s="163" t="s">
        <v>40</v>
      </c>
      <c r="D94" s="52">
        <v>0.09983796296296295</v>
      </c>
      <c r="E94" s="49">
        <f t="shared" si="6"/>
        <v>74.58845351263624</v>
      </c>
      <c r="F94" s="21">
        <f t="shared" si="4"/>
        <v>99.58845351263624</v>
      </c>
      <c r="G94" s="37">
        <f t="shared" si="5"/>
        <v>0.02537037037037035</v>
      </c>
    </row>
    <row r="95" spans="1:7" ht="12.75">
      <c r="A95" s="5">
        <v>88</v>
      </c>
      <c r="B95" s="18" t="s">
        <v>374</v>
      </c>
      <c r="C95" s="161" t="s">
        <v>19</v>
      </c>
      <c r="D95" s="52">
        <v>0.10028935185185185</v>
      </c>
      <c r="E95" s="49">
        <f t="shared" si="6"/>
        <v>74.2527409117138</v>
      </c>
      <c r="F95" s="21">
        <f t="shared" si="4"/>
        <v>99.2527409117138</v>
      </c>
      <c r="G95" s="37">
        <f t="shared" si="5"/>
        <v>0.025821759259259253</v>
      </c>
    </row>
    <row r="96" spans="1:7" ht="12.75">
      <c r="A96" s="5">
        <v>89</v>
      </c>
      <c r="B96" s="18" t="s">
        <v>45</v>
      </c>
      <c r="C96" s="161" t="s">
        <v>12</v>
      </c>
      <c r="D96" s="52">
        <v>0.10077546296296297</v>
      </c>
      <c r="E96" s="49">
        <f t="shared" si="6"/>
        <v>73.89456758929597</v>
      </c>
      <c r="F96" s="21">
        <f t="shared" si="4"/>
        <v>98.89456758929597</v>
      </c>
      <c r="G96" s="37">
        <f t="shared" si="5"/>
        <v>0.02630787037037037</v>
      </c>
    </row>
    <row r="97" spans="1:7" ht="12.75">
      <c r="A97" s="5">
        <v>90</v>
      </c>
      <c r="B97" s="98" t="s">
        <v>111</v>
      </c>
      <c r="C97" s="162" t="s">
        <v>384</v>
      </c>
      <c r="D97" s="52">
        <v>0.10086805555555556</v>
      </c>
      <c r="E97" s="49">
        <f t="shared" si="6"/>
        <v>73.8267355134825</v>
      </c>
      <c r="F97" s="21">
        <f t="shared" si="4"/>
        <v>98.8267355134825</v>
      </c>
      <c r="G97" s="37">
        <f t="shared" si="5"/>
        <v>0.02640046296296296</v>
      </c>
    </row>
    <row r="98" spans="1:7" ht="12.75">
      <c r="A98" s="5">
        <v>91</v>
      </c>
      <c r="B98" s="18" t="s">
        <v>549</v>
      </c>
      <c r="C98" s="161" t="s">
        <v>42</v>
      </c>
      <c r="D98" s="52">
        <v>0.10087962962962964</v>
      </c>
      <c r="E98" s="49">
        <f t="shared" si="6"/>
        <v>73.81826525929326</v>
      </c>
      <c r="F98" s="21">
        <f t="shared" si="4"/>
        <v>98.81826525929326</v>
      </c>
      <c r="G98" s="37">
        <f t="shared" si="5"/>
        <v>0.02641203703703704</v>
      </c>
    </row>
    <row r="99" spans="1:7" ht="12.75">
      <c r="A99" s="5">
        <v>92</v>
      </c>
      <c r="B99" s="98" t="s">
        <v>550</v>
      </c>
      <c r="C99" s="162" t="s">
        <v>42</v>
      </c>
      <c r="D99" s="52">
        <v>0.10217592592592593</v>
      </c>
      <c r="E99" s="49">
        <f t="shared" si="6"/>
        <v>72.88173991844133</v>
      </c>
      <c r="F99" s="21">
        <f t="shared" si="4"/>
        <v>97.88173991844133</v>
      </c>
      <c r="G99" s="37">
        <f t="shared" si="5"/>
        <v>0.027708333333333335</v>
      </c>
    </row>
    <row r="100" spans="1:7" ht="12.75">
      <c r="A100" s="5">
        <v>93</v>
      </c>
      <c r="B100" s="18" t="s">
        <v>44</v>
      </c>
      <c r="C100" s="161" t="s">
        <v>17</v>
      </c>
      <c r="D100" s="52">
        <v>0.10222222222222221</v>
      </c>
      <c r="E100" s="49">
        <f t="shared" si="6"/>
        <v>72.84873188405798</v>
      </c>
      <c r="F100" s="21">
        <f t="shared" si="4"/>
        <v>97.84873188405798</v>
      </c>
      <c r="G100" s="37">
        <f t="shared" si="5"/>
        <v>0.027754629629629615</v>
      </c>
    </row>
    <row r="101" spans="1:7" ht="12.75">
      <c r="A101" s="5">
        <v>94</v>
      </c>
      <c r="B101" s="100" t="s">
        <v>372</v>
      </c>
      <c r="C101" s="163" t="s">
        <v>532</v>
      </c>
      <c r="D101" s="52">
        <v>0.10385416666666668</v>
      </c>
      <c r="E101" s="49">
        <f t="shared" si="6"/>
        <v>71.70400089156358</v>
      </c>
      <c r="F101" s="21">
        <f t="shared" si="4"/>
        <v>96.70400089156358</v>
      </c>
      <c r="G101" s="37">
        <f t="shared" si="5"/>
        <v>0.02938657407407408</v>
      </c>
    </row>
    <row r="102" spans="1:7" ht="12.75">
      <c r="A102" s="5">
        <v>95</v>
      </c>
      <c r="B102" s="18" t="s">
        <v>551</v>
      </c>
      <c r="C102" s="161" t="s">
        <v>42</v>
      </c>
      <c r="D102" s="52">
        <v>0.10385416666666668</v>
      </c>
      <c r="E102" s="49">
        <f t="shared" si="6"/>
        <v>71.70400089156358</v>
      </c>
      <c r="F102" s="21">
        <f t="shared" si="4"/>
        <v>96.70400089156358</v>
      </c>
      <c r="G102" s="37">
        <f t="shared" si="5"/>
        <v>0.02938657407407408</v>
      </c>
    </row>
    <row r="103" spans="1:7" ht="12.75">
      <c r="A103" s="5">
        <v>96</v>
      </c>
      <c r="B103" s="98" t="s">
        <v>377</v>
      </c>
      <c r="C103" s="162" t="s">
        <v>14</v>
      </c>
      <c r="D103" s="52">
        <v>0.10458333333333332</v>
      </c>
      <c r="E103" s="49">
        <f t="shared" si="6"/>
        <v>71.20407259849493</v>
      </c>
      <c r="F103" s="21">
        <f t="shared" si="4"/>
        <v>96.20407259849493</v>
      </c>
      <c r="G103" s="37">
        <f t="shared" si="5"/>
        <v>0.03011574074074072</v>
      </c>
    </row>
    <row r="104" spans="1:7" ht="12.75">
      <c r="A104" s="5">
        <v>97</v>
      </c>
      <c r="B104" s="98" t="s">
        <v>150</v>
      </c>
      <c r="C104" s="162" t="s">
        <v>22</v>
      </c>
      <c r="D104" s="52">
        <v>0.105625</v>
      </c>
      <c r="E104" s="49">
        <f t="shared" si="6"/>
        <v>70.50186280955512</v>
      </c>
      <c r="F104" s="21">
        <f t="shared" si="4"/>
        <v>95.50186280955512</v>
      </c>
      <c r="G104" s="37">
        <f t="shared" si="5"/>
        <v>0.031157407407407398</v>
      </c>
    </row>
    <row r="105" spans="1:7" ht="12.75">
      <c r="A105" s="5">
        <v>98</v>
      </c>
      <c r="B105" s="98" t="s">
        <v>180</v>
      </c>
      <c r="C105" s="162" t="s">
        <v>93</v>
      </c>
      <c r="D105" s="52">
        <v>0.10616898148148148</v>
      </c>
      <c r="E105" s="49">
        <f t="shared" si="6"/>
        <v>70.14063011010575</v>
      </c>
      <c r="F105" s="21">
        <f t="shared" si="4"/>
        <v>95.14063011010575</v>
      </c>
      <c r="G105" s="37">
        <f>D105-D$8</f>
        <v>0.031701388888888876</v>
      </c>
    </row>
    <row r="106" spans="1:7" ht="12.75">
      <c r="A106" s="5">
        <v>99</v>
      </c>
      <c r="B106" s="100" t="s">
        <v>552</v>
      </c>
      <c r="C106" s="163" t="s">
        <v>162</v>
      </c>
      <c r="D106" s="52">
        <v>0.10736111111111112</v>
      </c>
      <c r="E106" s="49">
        <f t="shared" si="6"/>
        <v>69.36179387667099</v>
      </c>
      <c r="F106" s="21">
        <f t="shared" si="4"/>
        <v>94.36179387667099</v>
      </c>
      <c r="G106" s="37">
        <f t="shared" si="5"/>
        <v>0.032893518518518516</v>
      </c>
    </row>
    <row r="107" spans="1:7" ht="12.75">
      <c r="A107" s="5">
        <v>100</v>
      </c>
      <c r="B107" s="18" t="s">
        <v>224</v>
      </c>
      <c r="C107" s="161" t="s">
        <v>16</v>
      </c>
      <c r="D107" s="52">
        <v>0.10800925925925926</v>
      </c>
      <c r="E107" s="49">
        <f t="shared" si="6"/>
        <v>68.94556365195028</v>
      </c>
      <c r="F107" s="21">
        <f t="shared" si="4"/>
        <v>93.94556365195028</v>
      </c>
      <c r="G107" s="37">
        <f t="shared" si="5"/>
        <v>0.033541666666666664</v>
      </c>
    </row>
    <row r="108" spans="1:7" ht="12.75">
      <c r="A108" s="5">
        <v>101</v>
      </c>
      <c r="B108" s="100" t="s">
        <v>271</v>
      </c>
      <c r="C108" s="163" t="s">
        <v>35</v>
      </c>
      <c r="D108" s="52">
        <v>0.1080787037037037</v>
      </c>
      <c r="E108" s="49">
        <f t="shared" si="6"/>
        <v>68.90126365388734</v>
      </c>
      <c r="F108" s="21">
        <f t="shared" si="4"/>
        <v>93.90126365388734</v>
      </c>
      <c r="G108" s="37">
        <f aca="true" t="shared" si="7" ref="G108:G120">D108-D$8</f>
        <v>0.033611111111111105</v>
      </c>
    </row>
    <row r="109" spans="1:7" ht="12.75">
      <c r="A109" s="5">
        <v>102</v>
      </c>
      <c r="B109" s="18" t="s">
        <v>23</v>
      </c>
      <c r="C109" s="161" t="s">
        <v>45</v>
      </c>
      <c r="D109" s="52">
        <v>0.10892361111111111</v>
      </c>
      <c r="E109" s="49">
        <f t="shared" si="6"/>
        <v>68.36680480289024</v>
      </c>
      <c r="F109" s="21">
        <f t="shared" si="4"/>
        <v>93.36680480289024</v>
      </c>
      <c r="G109" s="37">
        <f t="shared" si="7"/>
        <v>0.03445601851851851</v>
      </c>
    </row>
    <row r="110" spans="1:7" ht="12.75">
      <c r="A110" s="5">
        <v>103</v>
      </c>
      <c r="B110" s="100" t="s">
        <v>271</v>
      </c>
      <c r="C110" s="163" t="s">
        <v>144</v>
      </c>
      <c r="D110" s="52">
        <v>0.11033564814814815</v>
      </c>
      <c r="E110" s="49">
        <f t="shared" si="6"/>
        <v>67.49187034511696</v>
      </c>
      <c r="F110" s="21">
        <f t="shared" si="4"/>
        <v>92.49187034511696</v>
      </c>
      <c r="G110" s="37">
        <f t="shared" si="7"/>
        <v>0.035868055555555556</v>
      </c>
    </row>
    <row r="111" spans="1:7" ht="12.75">
      <c r="A111" s="5">
        <v>104</v>
      </c>
      <c r="B111" s="18" t="s">
        <v>302</v>
      </c>
      <c r="C111" s="161" t="s">
        <v>30</v>
      </c>
      <c r="D111" s="52">
        <v>0.11050925925925925</v>
      </c>
      <c r="E111" s="49">
        <f t="shared" si="6"/>
        <v>67.38583996648514</v>
      </c>
      <c r="F111" s="21">
        <f t="shared" si="4"/>
        <v>92.38583996648514</v>
      </c>
      <c r="G111" s="37">
        <f t="shared" si="7"/>
        <v>0.03604166666666665</v>
      </c>
    </row>
    <row r="112" spans="1:7" ht="12.75">
      <c r="A112" s="5">
        <v>105</v>
      </c>
      <c r="B112" s="98" t="s">
        <v>82</v>
      </c>
      <c r="C112" s="162" t="s">
        <v>34</v>
      </c>
      <c r="D112" s="52">
        <v>0.11216435185185185</v>
      </c>
      <c r="E112" s="49">
        <f t="shared" si="6"/>
        <v>66.39149726550409</v>
      </c>
      <c r="F112" s="21">
        <f t="shared" si="4"/>
        <v>91.39149726550409</v>
      </c>
      <c r="G112" s="37">
        <f t="shared" si="7"/>
        <v>0.03769675925925925</v>
      </c>
    </row>
    <row r="113" spans="1:7" ht="12.75">
      <c r="A113" s="5">
        <v>106</v>
      </c>
      <c r="B113" s="100" t="s">
        <v>285</v>
      </c>
      <c r="C113" s="163" t="s">
        <v>141</v>
      </c>
      <c r="D113" s="52">
        <v>0.1140625</v>
      </c>
      <c r="E113" s="49">
        <f t="shared" si="6"/>
        <v>65.28665651953324</v>
      </c>
      <c r="F113" s="21">
        <f t="shared" si="4"/>
        <v>90.28665651953324</v>
      </c>
      <c r="G113" s="37">
        <f t="shared" si="7"/>
        <v>0.0395949074074074</v>
      </c>
    </row>
    <row r="114" spans="1:7" ht="12.75">
      <c r="A114" s="5">
        <v>107</v>
      </c>
      <c r="B114" s="100" t="s">
        <v>168</v>
      </c>
      <c r="C114" s="163" t="s">
        <v>70</v>
      </c>
      <c r="D114" s="52">
        <v>0.1140625</v>
      </c>
      <c r="E114" s="49">
        <f t="shared" si="6"/>
        <v>65.28665651953324</v>
      </c>
      <c r="F114" s="21">
        <f t="shared" si="4"/>
        <v>90.28665651953324</v>
      </c>
      <c r="G114" s="37">
        <f t="shared" si="7"/>
        <v>0.0395949074074074</v>
      </c>
    </row>
    <row r="115" spans="1:7" ht="12.75">
      <c r="A115" s="5">
        <v>108</v>
      </c>
      <c r="B115" s="98" t="s">
        <v>553</v>
      </c>
      <c r="C115" s="162" t="s">
        <v>53</v>
      </c>
      <c r="D115" s="52">
        <v>0.1185648148148148</v>
      </c>
      <c r="E115" s="49">
        <f t="shared" si="6"/>
        <v>62.807497071456474</v>
      </c>
      <c r="F115" s="21">
        <f t="shared" si="4"/>
        <v>87.80749707145648</v>
      </c>
      <c r="G115" s="37">
        <f t="shared" si="7"/>
        <v>0.044097222222222204</v>
      </c>
    </row>
    <row r="116" spans="1:7" ht="12.75">
      <c r="A116" s="5">
        <v>109</v>
      </c>
      <c r="B116" s="100" t="s">
        <v>421</v>
      </c>
      <c r="C116" s="163" t="s">
        <v>422</v>
      </c>
      <c r="D116" s="52">
        <v>0.11979166666666667</v>
      </c>
      <c r="E116" s="49">
        <f t="shared" si="6"/>
        <v>62.16425120772947</v>
      </c>
      <c r="F116" s="21">
        <f t="shared" si="4"/>
        <v>87.16425120772948</v>
      </c>
      <c r="G116" s="37">
        <f t="shared" si="7"/>
        <v>0.04532407407407407</v>
      </c>
    </row>
    <row r="117" spans="1:7" ht="12.75">
      <c r="A117" s="5">
        <v>110</v>
      </c>
      <c r="B117" s="98" t="s">
        <v>9</v>
      </c>
      <c r="C117" s="162" t="s">
        <v>10</v>
      </c>
      <c r="D117" s="52">
        <v>0.12109953703703703</v>
      </c>
      <c r="E117" s="49">
        <f t="shared" si="6"/>
        <v>61.49287967122241</v>
      </c>
      <c r="F117" s="21">
        <f t="shared" si="4"/>
        <v>86.49287967122241</v>
      </c>
      <c r="G117" s="37">
        <f t="shared" si="7"/>
        <v>0.046631944444444434</v>
      </c>
    </row>
    <row r="118" spans="1:7" ht="12.75">
      <c r="A118" s="5">
        <v>111</v>
      </c>
      <c r="B118" s="18" t="s">
        <v>275</v>
      </c>
      <c r="C118" s="161" t="s">
        <v>14</v>
      </c>
      <c r="D118" s="52">
        <v>0.1243287037037037</v>
      </c>
      <c r="E118" s="49">
        <f t="shared" si="6"/>
        <v>59.895736361943776</v>
      </c>
      <c r="F118" s="21">
        <f t="shared" si="4"/>
        <v>84.89573636194378</v>
      </c>
      <c r="G118" s="37">
        <f t="shared" si="7"/>
        <v>0.049861111111111106</v>
      </c>
    </row>
    <row r="119" spans="1:7" ht="12.75">
      <c r="A119" s="5">
        <v>112</v>
      </c>
      <c r="B119" s="18" t="s">
        <v>388</v>
      </c>
      <c r="C119" s="161" t="s">
        <v>103</v>
      </c>
      <c r="D119" s="52">
        <v>0.1257986111111111</v>
      </c>
      <c r="E119" s="49">
        <f t="shared" si="6"/>
        <v>59.19587818566566</v>
      </c>
      <c r="F119" s="21">
        <f t="shared" si="4"/>
        <v>84.19587818566566</v>
      </c>
      <c r="G119" s="37">
        <f t="shared" si="7"/>
        <v>0.0513310185185185</v>
      </c>
    </row>
    <row r="120" spans="1:7" ht="12.75">
      <c r="A120" s="5">
        <v>113</v>
      </c>
      <c r="B120" s="100" t="s">
        <v>74</v>
      </c>
      <c r="C120" s="163" t="s">
        <v>75</v>
      </c>
      <c r="D120" s="52">
        <v>0.17881944444444445</v>
      </c>
      <c r="E120" s="49">
        <f t="shared" si="6"/>
        <v>41.64401294498382</v>
      </c>
      <c r="F120" s="21">
        <f t="shared" si="4"/>
        <v>66.64401294498381</v>
      </c>
      <c r="G120" s="37">
        <f t="shared" si="7"/>
        <v>0.10435185185185185</v>
      </c>
    </row>
    <row r="121" spans="1:7" ht="12.75">
      <c r="A121" s="5">
        <v>114</v>
      </c>
      <c r="B121" s="18" t="s">
        <v>28</v>
      </c>
      <c r="C121" s="18" t="s">
        <v>93</v>
      </c>
      <c r="D121" s="42"/>
      <c r="E121" s="299" t="s">
        <v>329</v>
      </c>
      <c r="F121" s="300"/>
      <c r="G121" s="301"/>
    </row>
    <row r="122" spans="1:7" ht="12.75">
      <c r="A122" s="5">
        <v>115</v>
      </c>
      <c r="B122" s="18" t="s">
        <v>194</v>
      </c>
      <c r="C122" s="18" t="s">
        <v>37</v>
      </c>
      <c r="D122" s="20"/>
      <c r="E122" s="299" t="s">
        <v>329</v>
      </c>
      <c r="F122" s="300"/>
      <c r="G122" s="301"/>
    </row>
  </sheetData>
  <mergeCells count="11">
    <mergeCell ref="E121:G121"/>
    <mergeCell ref="E122:G122"/>
    <mergeCell ref="A6:B6"/>
    <mergeCell ref="A1:G1"/>
    <mergeCell ref="A2:D2"/>
    <mergeCell ref="F2:G3"/>
    <mergeCell ref="A5:B5"/>
    <mergeCell ref="A4:B4"/>
    <mergeCell ref="D3:D4"/>
    <mergeCell ref="A3:B3"/>
    <mergeCell ref="C5:F5"/>
  </mergeCells>
  <printOptions horizontalCentered="1"/>
  <pageMargins left="0.5905511811023623" right="0.5905511811023623" top="0.5905511811023623" bottom="0.6299212598425197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108"/>
  <sheetViews>
    <sheetView workbookViewId="0" topLeftCell="A1">
      <selection activeCell="A1" sqref="A1:M1"/>
    </sheetView>
  </sheetViews>
  <sheetFormatPr defaultColWidth="9.00390625" defaultRowHeight="12.75"/>
  <cols>
    <col min="1" max="1" width="3.625" style="0" bestFit="1" customWidth="1"/>
    <col min="2" max="2" width="11.75390625" style="0" bestFit="1" customWidth="1"/>
    <col min="3" max="3" width="9.375" style="0" bestFit="1" customWidth="1"/>
    <col min="4" max="4" width="4.875" style="0" hidden="1" customWidth="1"/>
    <col min="5" max="5" width="11.125" style="0" hidden="1" customWidth="1"/>
    <col min="6" max="6" width="7.25390625" style="0" hidden="1" customWidth="1"/>
    <col min="7" max="7" width="9.625" style="0" hidden="1" customWidth="1"/>
    <col min="8" max="8" width="5.125" style="39" hidden="1" customWidth="1"/>
    <col min="9" max="10" width="0" style="0" hidden="1" customWidth="1"/>
    <col min="13" max="13" width="14.625" style="238" bestFit="1" customWidth="1"/>
  </cols>
  <sheetData>
    <row r="1" spans="1:13" ht="24.75" customHeight="1">
      <c r="A1" s="286" t="s">
        <v>502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</row>
    <row r="2" spans="1:12" ht="12.75">
      <c r="A2" s="287" t="s">
        <v>0</v>
      </c>
      <c r="B2" s="287"/>
      <c r="C2" s="23" t="s">
        <v>565</v>
      </c>
      <c r="D2" s="23"/>
      <c r="E2" s="23"/>
      <c r="F2" s="3">
        <v>20</v>
      </c>
      <c r="G2" s="293"/>
      <c r="H2" s="293"/>
      <c r="L2" s="104" t="s">
        <v>33</v>
      </c>
    </row>
    <row r="3" spans="1:12" ht="12.75">
      <c r="A3" s="287" t="s">
        <v>1</v>
      </c>
      <c r="B3" s="287"/>
      <c r="C3" s="105" t="s">
        <v>564</v>
      </c>
      <c r="D3" s="23"/>
      <c r="E3" s="23"/>
      <c r="F3" s="293"/>
      <c r="G3" s="293"/>
      <c r="H3" s="293"/>
      <c r="L3" s="104">
        <v>3</v>
      </c>
    </row>
    <row r="4" spans="1:8" ht="12.75">
      <c r="A4" s="287" t="s">
        <v>3</v>
      </c>
      <c r="B4" s="287"/>
      <c r="C4" s="8">
        <f>COUNTA(B6:B132)</f>
        <v>103</v>
      </c>
      <c r="D4" s="8"/>
      <c r="E4" s="30"/>
      <c r="F4" s="293"/>
      <c r="G4" s="293"/>
      <c r="H4" s="293"/>
    </row>
    <row r="5" spans="1:13" s="242" customFormat="1" ht="11.25">
      <c r="A5" s="4" t="s">
        <v>4</v>
      </c>
      <c r="B5" s="4" t="s">
        <v>6</v>
      </c>
      <c r="C5" s="4" t="s">
        <v>5</v>
      </c>
      <c r="D5" s="4" t="s">
        <v>225</v>
      </c>
      <c r="E5" s="4" t="s">
        <v>226</v>
      </c>
      <c r="F5" s="4" t="s">
        <v>227</v>
      </c>
      <c r="G5" s="4" t="s">
        <v>229</v>
      </c>
      <c r="H5" s="4" t="s">
        <v>228</v>
      </c>
      <c r="I5" s="4" t="s">
        <v>330</v>
      </c>
      <c r="J5" s="4" t="s">
        <v>331</v>
      </c>
      <c r="K5" s="134" t="s">
        <v>65</v>
      </c>
      <c r="L5" s="4" t="s">
        <v>201</v>
      </c>
      <c r="M5" s="4" t="s">
        <v>77</v>
      </c>
    </row>
    <row r="6" spans="1:13" ht="12.75">
      <c r="A6" s="5">
        <v>1</v>
      </c>
      <c r="B6" s="232" t="s">
        <v>177</v>
      </c>
      <c r="C6" s="25" t="s">
        <v>10</v>
      </c>
      <c r="D6" s="38">
        <v>10.66</v>
      </c>
      <c r="E6" s="38">
        <v>12.66</v>
      </c>
      <c r="F6" s="38">
        <v>9</v>
      </c>
      <c r="G6" s="38">
        <v>11.19</v>
      </c>
      <c r="H6" s="38">
        <v>13.5</v>
      </c>
      <c r="I6" s="38">
        <v>9.81</v>
      </c>
      <c r="J6" s="38">
        <v>2.83</v>
      </c>
      <c r="K6" s="21">
        <f aca="true" t="shared" si="0" ref="K6:K69">SUM(D6:J6)</f>
        <v>69.64999999999999</v>
      </c>
      <c r="L6" s="179">
        <v>100</v>
      </c>
      <c r="M6" s="239">
        <f>L6+L$3</f>
        <v>103</v>
      </c>
    </row>
    <row r="7" spans="1:13" ht="12.75">
      <c r="A7" s="5">
        <v>2</v>
      </c>
      <c r="B7" s="232" t="s">
        <v>60</v>
      </c>
      <c r="C7" s="25" t="s">
        <v>47</v>
      </c>
      <c r="D7" s="38">
        <v>9.11</v>
      </c>
      <c r="E7" s="38">
        <v>9.95</v>
      </c>
      <c r="F7" s="38">
        <v>7.33</v>
      </c>
      <c r="G7" s="38">
        <v>10.4</v>
      </c>
      <c r="H7" s="38">
        <v>10.58</v>
      </c>
      <c r="I7" s="38">
        <v>7.2</v>
      </c>
      <c r="J7" s="38">
        <v>2.32</v>
      </c>
      <c r="K7" s="21">
        <f t="shared" si="0"/>
        <v>56.89</v>
      </c>
      <c r="L7" s="179">
        <f>(K7/K$6)*100</f>
        <v>81.67982770997847</v>
      </c>
      <c r="M7" s="239">
        <f aca="true" t="shared" si="1" ref="M7:M70">L7+L$3</f>
        <v>84.67982770997847</v>
      </c>
    </row>
    <row r="8" spans="1:13" ht="12.75">
      <c r="A8" s="5">
        <v>3</v>
      </c>
      <c r="B8" s="232" t="s">
        <v>563</v>
      </c>
      <c r="C8" s="25" t="s">
        <v>22</v>
      </c>
      <c r="D8" s="38">
        <v>9.42</v>
      </c>
      <c r="E8" s="38">
        <v>7.91</v>
      </c>
      <c r="F8" s="38">
        <v>7.01</v>
      </c>
      <c r="G8" s="38">
        <v>8.03</v>
      </c>
      <c r="H8" s="38">
        <v>9.28</v>
      </c>
      <c r="I8" s="38">
        <v>8.38</v>
      </c>
      <c r="J8" s="38">
        <v>2.89</v>
      </c>
      <c r="K8" s="21">
        <f t="shared" si="0"/>
        <v>52.92</v>
      </c>
      <c r="L8" s="179">
        <f aca="true" t="shared" si="2" ref="L8:L71">(K8/K$6)*100</f>
        <v>75.97989949748745</v>
      </c>
      <c r="M8" s="239">
        <f t="shared" si="1"/>
        <v>78.97989949748745</v>
      </c>
    </row>
    <row r="9" spans="1:13" ht="12.75">
      <c r="A9" s="5">
        <v>4</v>
      </c>
      <c r="B9" s="232" t="s">
        <v>180</v>
      </c>
      <c r="C9" s="25" t="s">
        <v>93</v>
      </c>
      <c r="D9" s="38">
        <v>9.25</v>
      </c>
      <c r="E9" s="38">
        <v>8.28</v>
      </c>
      <c r="F9" s="38">
        <v>6.25</v>
      </c>
      <c r="G9" s="38">
        <v>9.09</v>
      </c>
      <c r="H9" s="38">
        <v>9.05</v>
      </c>
      <c r="I9" s="38">
        <v>7.42</v>
      </c>
      <c r="J9" s="38">
        <v>3.05</v>
      </c>
      <c r="K9" s="21">
        <f t="shared" si="0"/>
        <v>52.39</v>
      </c>
      <c r="L9" s="179">
        <f t="shared" si="2"/>
        <v>75.218951902369</v>
      </c>
      <c r="M9" s="239">
        <f t="shared" si="1"/>
        <v>78.218951902369</v>
      </c>
    </row>
    <row r="10" spans="1:13" ht="12.75">
      <c r="A10" s="5">
        <v>5</v>
      </c>
      <c r="B10" s="232" t="s">
        <v>334</v>
      </c>
      <c r="C10" s="25" t="s">
        <v>30</v>
      </c>
      <c r="D10" s="38">
        <v>9</v>
      </c>
      <c r="E10" s="38">
        <v>7.76</v>
      </c>
      <c r="F10" s="38">
        <v>6.18</v>
      </c>
      <c r="G10" s="38">
        <v>8.6</v>
      </c>
      <c r="H10" s="38">
        <v>8.35</v>
      </c>
      <c r="I10" s="38">
        <v>7.23</v>
      </c>
      <c r="J10" s="38">
        <v>3.58</v>
      </c>
      <c r="K10" s="21">
        <f t="shared" si="0"/>
        <v>50.7</v>
      </c>
      <c r="L10" s="179">
        <f t="shared" si="2"/>
        <v>72.79253409906677</v>
      </c>
      <c r="M10" s="239">
        <f t="shared" si="1"/>
        <v>75.79253409906677</v>
      </c>
    </row>
    <row r="11" spans="1:13" ht="12.75">
      <c r="A11" s="5">
        <v>6</v>
      </c>
      <c r="B11" s="232" t="s">
        <v>29</v>
      </c>
      <c r="C11" s="25" t="s">
        <v>17</v>
      </c>
      <c r="D11" s="38">
        <v>9.33</v>
      </c>
      <c r="E11" s="38">
        <v>7</v>
      </c>
      <c r="F11" s="38">
        <v>7.27</v>
      </c>
      <c r="G11" s="38">
        <v>8.14</v>
      </c>
      <c r="H11" s="38">
        <v>8.67</v>
      </c>
      <c r="I11" s="38">
        <v>7.18</v>
      </c>
      <c r="J11" s="38">
        <v>2.63</v>
      </c>
      <c r="K11" s="21">
        <f t="shared" si="0"/>
        <v>50.22</v>
      </c>
      <c r="L11" s="179">
        <f t="shared" si="2"/>
        <v>72.10337401292176</v>
      </c>
      <c r="M11" s="239">
        <f t="shared" si="1"/>
        <v>75.10337401292176</v>
      </c>
    </row>
    <row r="12" spans="1:13" ht="12.75">
      <c r="A12" s="5">
        <v>7</v>
      </c>
      <c r="B12" s="232" t="s">
        <v>88</v>
      </c>
      <c r="C12" s="25" t="s">
        <v>14</v>
      </c>
      <c r="D12" s="38">
        <v>8.5</v>
      </c>
      <c r="E12" s="38">
        <v>7.8</v>
      </c>
      <c r="F12" s="38">
        <v>6.82</v>
      </c>
      <c r="G12" s="38">
        <v>8.62</v>
      </c>
      <c r="H12" s="38">
        <v>10.71</v>
      </c>
      <c r="I12" s="38">
        <v>5.99</v>
      </c>
      <c r="J12" s="38">
        <v>1.58</v>
      </c>
      <c r="K12" s="21">
        <f t="shared" si="0"/>
        <v>50.02</v>
      </c>
      <c r="L12" s="179">
        <f t="shared" si="2"/>
        <v>71.81622397702802</v>
      </c>
      <c r="M12" s="239">
        <f t="shared" si="1"/>
        <v>74.81622397702802</v>
      </c>
    </row>
    <row r="13" spans="1:13" ht="12.75">
      <c r="A13" s="5">
        <v>8</v>
      </c>
      <c r="B13" s="232" t="s">
        <v>402</v>
      </c>
      <c r="C13" s="25" t="s">
        <v>403</v>
      </c>
      <c r="D13" s="38">
        <v>9.42</v>
      </c>
      <c r="E13" s="38">
        <v>7.62</v>
      </c>
      <c r="F13" s="38">
        <v>7.08</v>
      </c>
      <c r="G13" s="38">
        <v>8.68</v>
      </c>
      <c r="H13" s="38">
        <v>7.79</v>
      </c>
      <c r="I13" s="38">
        <v>6.98</v>
      </c>
      <c r="J13" s="38">
        <v>2.24</v>
      </c>
      <c r="K13" s="21">
        <f t="shared" si="0"/>
        <v>49.809999999999995</v>
      </c>
      <c r="L13" s="179">
        <f t="shared" si="2"/>
        <v>71.51471643933955</v>
      </c>
      <c r="M13" s="239">
        <f t="shared" si="1"/>
        <v>74.51471643933955</v>
      </c>
    </row>
    <row r="14" spans="1:13" ht="12.75">
      <c r="A14" s="5">
        <v>9</v>
      </c>
      <c r="B14" s="232" t="s">
        <v>562</v>
      </c>
      <c r="C14" s="25" t="s">
        <v>19</v>
      </c>
      <c r="D14" s="38">
        <v>8.45</v>
      </c>
      <c r="E14" s="38">
        <v>6.53</v>
      </c>
      <c r="F14" s="38">
        <v>6.64</v>
      </c>
      <c r="G14" s="38">
        <v>8.58</v>
      </c>
      <c r="H14" s="38">
        <v>8.72</v>
      </c>
      <c r="I14" s="38">
        <v>7.86</v>
      </c>
      <c r="J14" s="38">
        <v>2.84</v>
      </c>
      <c r="K14" s="21">
        <f t="shared" si="0"/>
        <v>49.620000000000005</v>
      </c>
      <c r="L14" s="179">
        <f t="shared" si="2"/>
        <v>71.2419239052405</v>
      </c>
      <c r="M14" s="239">
        <f t="shared" si="1"/>
        <v>74.2419239052405</v>
      </c>
    </row>
    <row r="15" spans="1:13" ht="12.75">
      <c r="A15" s="5">
        <v>10</v>
      </c>
      <c r="B15" s="232" t="s">
        <v>316</v>
      </c>
      <c r="C15" s="25" t="s">
        <v>45</v>
      </c>
      <c r="D15" s="38">
        <v>7.15</v>
      </c>
      <c r="E15" s="38">
        <v>8.36</v>
      </c>
      <c r="F15" s="38">
        <v>6.08</v>
      </c>
      <c r="G15" s="38">
        <v>8.17</v>
      </c>
      <c r="H15" s="38">
        <v>9.37</v>
      </c>
      <c r="I15" s="38">
        <v>7.37</v>
      </c>
      <c r="J15" s="38">
        <v>3.07</v>
      </c>
      <c r="K15" s="21">
        <f t="shared" si="0"/>
        <v>49.56999999999999</v>
      </c>
      <c r="L15" s="179">
        <f t="shared" si="2"/>
        <v>71.17013639626705</v>
      </c>
      <c r="M15" s="239">
        <f t="shared" si="1"/>
        <v>74.17013639626705</v>
      </c>
    </row>
    <row r="16" spans="1:13" ht="12.75">
      <c r="A16" s="5">
        <v>11</v>
      </c>
      <c r="B16" s="232" t="s">
        <v>99</v>
      </c>
      <c r="C16" s="25" t="s">
        <v>10</v>
      </c>
      <c r="D16" s="38">
        <v>9.06</v>
      </c>
      <c r="E16" s="38">
        <v>7.84</v>
      </c>
      <c r="F16" s="38">
        <v>7.28</v>
      </c>
      <c r="G16" s="38">
        <v>7.8</v>
      </c>
      <c r="H16" s="38">
        <v>7.82</v>
      </c>
      <c r="I16" s="38">
        <v>6.77</v>
      </c>
      <c r="J16" s="38">
        <v>2.41</v>
      </c>
      <c r="K16" s="21">
        <f t="shared" si="0"/>
        <v>48.97999999999999</v>
      </c>
      <c r="L16" s="179">
        <f t="shared" si="2"/>
        <v>70.32304379038047</v>
      </c>
      <c r="M16" s="239">
        <f t="shared" si="1"/>
        <v>73.32304379038047</v>
      </c>
    </row>
    <row r="17" spans="1:13" ht="13.5" thickBot="1">
      <c r="A17" s="33">
        <v>12</v>
      </c>
      <c r="B17" s="235" t="s">
        <v>88</v>
      </c>
      <c r="C17" s="44" t="s">
        <v>10</v>
      </c>
      <c r="D17" s="178">
        <v>8.47</v>
      </c>
      <c r="E17" s="178">
        <v>7.23</v>
      </c>
      <c r="F17" s="178">
        <v>7.05</v>
      </c>
      <c r="G17" s="178">
        <v>8.59</v>
      </c>
      <c r="H17" s="178">
        <v>8.4</v>
      </c>
      <c r="I17" s="178">
        <v>6.83</v>
      </c>
      <c r="J17" s="178">
        <v>2.05</v>
      </c>
      <c r="K17" s="34">
        <f t="shared" si="0"/>
        <v>48.62</v>
      </c>
      <c r="L17" s="180">
        <f t="shared" si="2"/>
        <v>69.80617372577173</v>
      </c>
      <c r="M17" s="240">
        <f t="shared" si="1"/>
        <v>72.80617372577173</v>
      </c>
    </row>
    <row r="18" spans="1:13" ht="12.75">
      <c r="A18" s="31">
        <v>13</v>
      </c>
      <c r="B18" s="237" t="s">
        <v>45</v>
      </c>
      <c r="C18" s="41" t="s">
        <v>12</v>
      </c>
      <c r="D18" s="177">
        <v>9.4</v>
      </c>
      <c r="E18" s="177">
        <v>7.74</v>
      </c>
      <c r="F18" s="177">
        <v>7.55</v>
      </c>
      <c r="G18" s="177">
        <v>7.27</v>
      </c>
      <c r="H18" s="177">
        <v>8.4</v>
      </c>
      <c r="I18" s="177">
        <v>6.14</v>
      </c>
      <c r="J18" s="177">
        <v>1.84</v>
      </c>
      <c r="K18" s="43">
        <f t="shared" si="0"/>
        <v>48.34</v>
      </c>
      <c r="L18" s="181">
        <f t="shared" si="2"/>
        <v>69.40416367552046</v>
      </c>
      <c r="M18" s="241">
        <f t="shared" si="1"/>
        <v>72.40416367552046</v>
      </c>
    </row>
    <row r="19" spans="1:13" ht="12.75">
      <c r="A19" s="5">
        <v>14</v>
      </c>
      <c r="B19" s="233" t="s">
        <v>23</v>
      </c>
      <c r="C19" s="18" t="s">
        <v>14</v>
      </c>
      <c r="D19" s="38">
        <v>8.84</v>
      </c>
      <c r="E19" s="38">
        <v>7.18</v>
      </c>
      <c r="F19" s="38">
        <v>6.55</v>
      </c>
      <c r="G19" s="38">
        <v>7.73</v>
      </c>
      <c r="H19" s="38">
        <v>8.68</v>
      </c>
      <c r="I19" s="38">
        <v>6.82</v>
      </c>
      <c r="J19" s="38">
        <v>2.31</v>
      </c>
      <c r="K19" s="21">
        <f t="shared" si="0"/>
        <v>48.11000000000001</v>
      </c>
      <c r="L19" s="179">
        <f t="shared" si="2"/>
        <v>69.07394113424266</v>
      </c>
      <c r="M19" s="239">
        <f t="shared" si="1"/>
        <v>72.07394113424266</v>
      </c>
    </row>
    <row r="20" spans="1:13" ht="12.75">
      <c r="A20" s="5">
        <v>15</v>
      </c>
      <c r="B20" s="233" t="s">
        <v>147</v>
      </c>
      <c r="C20" s="18" t="s">
        <v>47</v>
      </c>
      <c r="D20" s="38">
        <v>9.11</v>
      </c>
      <c r="E20" s="38">
        <v>7.22</v>
      </c>
      <c r="F20" s="38">
        <v>6.12</v>
      </c>
      <c r="G20" s="38">
        <v>7.81</v>
      </c>
      <c r="H20" s="38">
        <v>8.6</v>
      </c>
      <c r="I20" s="38">
        <v>6.89</v>
      </c>
      <c r="J20" s="38">
        <v>2.02</v>
      </c>
      <c r="K20" s="21">
        <f t="shared" si="0"/>
        <v>47.77</v>
      </c>
      <c r="L20" s="179">
        <f t="shared" si="2"/>
        <v>68.58578607322328</v>
      </c>
      <c r="M20" s="239">
        <f t="shared" si="1"/>
        <v>71.58578607322328</v>
      </c>
    </row>
    <row r="21" spans="1:13" ht="12.75">
      <c r="A21" s="5">
        <v>16</v>
      </c>
      <c r="B21" s="233" t="s">
        <v>88</v>
      </c>
      <c r="C21" s="18" t="s">
        <v>89</v>
      </c>
      <c r="D21" s="38">
        <v>8.93</v>
      </c>
      <c r="E21" s="38">
        <v>5.93</v>
      </c>
      <c r="F21" s="38">
        <v>5.9</v>
      </c>
      <c r="G21" s="38">
        <v>8.12</v>
      </c>
      <c r="H21" s="38">
        <v>9.24</v>
      </c>
      <c r="I21" s="38">
        <v>6.9</v>
      </c>
      <c r="J21" s="38">
        <v>2.49</v>
      </c>
      <c r="K21" s="21">
        <f t="shared" si="0"/>
        <v>47.51</v>
      </c>
      <c r="L21" s="179">
        <f t="shared" si="2"/>
        <v>68.21249102656138</v>
      </c>
      <c r="M21" s="239">
        <f t="shared" si="1"/>
        <v>71.21249102656138</v>
      </c>
    </row>
    <row r="22" spans="1:13" ht="12.75">
      <c r="A22" s="5">
        <v>17</v>
      </c>
      <c r="B22" s="233" t="s">
        <v>200</v>
      </c>
      <c r="C22" s="18" t="s">
        <v>68</v>
      </c>
      <c r="D22" s="38">
        <v>8.62</v>
      </c>
      <c r="E22" s="38">
        <v>7.03</v>
      </c>
      <c r="F22" s="38">
        <v>6.94</v>
      </c>
      <c r="G22" s="38">
        <v>8.13</v>
      </c>
      <c r="H22" s="38">
        <v>8.46</v>
      </c>
      <c r="I22" s="38">
        <v>6.03</v>
      </c>
      <c r="J22" s="38">
        <v>2.25</v>
      </c>
      <c r="K22" s="21">
        <f t="shared" si="0"/>
        <v>47.46</v>
      </c>
      <c r="L22" s="179">
        <f t="shared" si="2"/>
        <v>68.14070351758795</v>
      </c>
      <c r="M22" s="239">
        <f t="shared" si="1"/>
        <v>71.14070351758795</v>
      </c>
    </row>
    <row r="23" spans="1:13" ht="12.75">
      <c r="A23" s="5">
        <v>18</v>
      </c>
      <c r="B23" s="233" t="s">
        <v>164</v>
      </c>
      <c r="C23" s="18" t="s">
        <v>22</v>
      </c>
      <c r="D23" s="38">
        <v>7.75</v>
      </c>
      <c r="E23" s="38">
        <v>6.78</v>
      </c>
      <c r="F23" s="38">
        <v>5.47</v>
      </c>
      <c r="G23" s="38">
        <v>8.49</v>
      </c>
      <c r="H23" s="38">
        <v>9.71</v>
      </c>
      <c r="I23" s="38">
        <v>5.93</v>
      </c>
      <c r="J23" s="38">
        <v>3.33</v>
      </c>
      <c r="K23" s="21">
        <f t="shared" si="0"/>
        <v>47.46</v>
      </c>
      <c r="L23" s="179">
        <f t="shared" si="2"/>
        <v>68.14070351758795</v>
      </c>
      <c r="M23" s="239">
        <f t="shared" si="1"/>
        <v>71.14070351758795</v>
      </c>
    </row>
    <row r="24" spans="1:13" ht="12.75">
      <c r="A24" s="5">
        <v>19</v>
      </c>
      <c r="B24" s="233" t="s">
        <v>556</v>
      </c>
      <c r="C24" s="18" t="s">
        <v>14</v>
      </c>
      <c r="D24" s="38">
        <v>8.5</v>
      </c>
      <c r="E24" s="38">
        <v>7.12</v>
      </c>
      <c r="F24" s="38">
        <v>6.11</v>
      </c>
      <c r="G24" s="38">
        <v>8.18</v>
      </c>
      <c r="H24" s="38">
        <v>8.12</v>
      </c>
      <c r="I24" s="38">
        <v>6.54</v>
      </c>
      <c r="J24" s="38">
        <v>2.81</v>
      </c>
      <c r="K24" s="21">
        <f t="shared" si="0"/>
        <v>47.38</v>
      </c>
      <c r="L24" s="179">
        <f t="shared" si="2"/>
        <v>68.02584350323045</v>
      </c>
      <c r="M24" s="239">
        <f t="shared" si="1"/>
        <v>71.02584350323045</v>
      </c>
    </row>
    <row r="25" spans="1:13" ht="12.75">
      <c r="A25" s="5">
        <v>20</v>
      </c>
      <c r="B25" s="233" t="s">
        <v>155</v>
      </c>
      <c r="C25" s="18" t="s">
        <v>19</v>
      </c>
      <c r="D25" s="38">
        <v>7.26</v>
      </c>
      <c r="E25" s="38">
        <v>6.66</v>
      </c>
      <c r="F25" s="38">
        <v>6.86</v>
      </c>
      <c r="G25" s="38">
        <v>8</v>
      </c>
      <c r="H25" s="38">
        <v>9.33</v>
      </c>
      <c r="I25" s="38">
        <v>6.56</v>
      </c>
      <c r="J25" s="38">
        <v>1.99</v>
      </c>
      <c r="K25" s="21">
        <f t="shared" si="0"/>
        <v>46.660000000000004</v>
      </c>
      <c r="L25" s="179">
        <f t="shared" si="2"/>
        <v>66.99210337401294</v>
      </c>
      <c r="M25" s="239">
        <f t="shared" si="1"/>
        <v>69.99210337401294</v>
      </c>
    </row>
    <row r="26" spans="1:13" ht="12.75">
      <c r="A26" s="5">
        <v>21</v>
      </c>
      <c r="B26" s="233" t="s">
        <v>216</v>
      </c>
      <c r="C26" s="18" t="s">
        <v>22</v>
      </c>
      <c r="D26" s="38">
        <v>7.79</v>
      </c>
      <c r="E26" s="38">
        <v>6.3</v>
      </c>
      <c r="F26" s="38">
        <v>6.38</v>
      </c>
      <c r="G26" s="38">
        <v>7.39</v>
      </c>
      <c r="H26" s="38">
        <v>7.65</v>
      </c>
      <c r="I26" s="38">
        <v>7.37</v>
      </c>
      <c r="J26" s="38">
        <v>3.42</v>
      </c>
      <c r="K26" s="21">
        <f t="shared" si="0"/>
        <v>46.3</v>
      </c>
      <c r="L26" s="179">
        <f t="shared" si="2"/>
        <v>66.47523330940417</v>
      </c>
      <c r="M26" s="239">
        <f t="shared" si="1"/>
        <v>69.47523330940417</v>
      </c>
    </row>
    <row r="27" spans="1:13" ht="12.75">
      <c r="A27" s="5">
        <v>22</v>
      </c>
      <c r="B27" s="233" t="s">
        <v>86</v>
      </c>
      <c r="C27" s="18" t="s">
        <v>42</v>
      </c>
      <c r="D27" s="38">
        <v>7.79</v>
      </c>
      <c r="E27" s="38">
        <v>6.96</v>
      </c>
      <c r="F27" s="38">
        <v>6.13</v>
      </c>
      <c r="G27" s="38">
        <v>7.64</v>
      </c>
      <c r="H27" s="38">
        <v>8.95</v>
      </c>
      <c r="I27" s="38">
        <v>6</v>
      </c>
      <c r="J27" s="38">
        <v>1.78</v>
      </c>
      <c r="K27" s="21">
        <f t="shared" si="0"/>
        <v>45.25</v>
      </c>
      <c r="L27" s="179">
        <f t="shared" si="2"/>
        <v>64.96769562096196</v>
      </c>
      <c r="M27" s="239">
        <f t="shared" si="1"/>
        <v>67.96769562096196</v>
      </c>
    </row>
    <row r="28" spans="1:13" ht="12.75">
      <c r="A28" s="5">
        <v>23</v>
      </c>
      <c r="B28" s="233" t="s">
        <v>196</v>
      </c>
      <c r="C28" s="18" t="s">
        <v>22</v>
      </c>
      <c r="D28" s="38">
        <v>8.11</v>
      </c>
      <c r="E28" s="38">
        <v>6.88</v>
      </c>
      <c r="F28" s="38">
        <v>6.57</v>
      </c>
      <c r="G28" s="38">
        <v>7.7</v>
      </c>
      <c r="H28" s="38">
        <v>7.51</v>
      </c>
      <c r="I28" s="38">
        <v>5.6</v>
      </c>
      <c r="J28" s="107">
        <v>2.61</v>
      </c>
      <c r="K28" s="21">
        <f t="shared" si="0"/>
        <v>44.98</v>
      </c>
      <c r="L28" s="179">
        <f t="shared" si="2"/>
        <v>64.58004307250539</v>
      </c>
      <c r="M28" s="239">
        <f t="shared" si="1"/>
        <v>67.58004307250539</v>
      </c>
    </row>
    <row r="29" spans="1:13" ht="12.75">
      <c r="A29" s="5">
        <v>24</v>
      </c>
      <c r="B29" s="233" t="s">
        <v>322</v>
      </c>
      <c r="C29" s="18" t="s">
        <v>17</v>
      </c>
      <c r="D29" s="38">
        <v>6.78</v>
      </c>
      <c r="E29" s="38">
        <v>6.23</v>
      </c>
      <c r="F29" s="38">
        <v>7</v>
      </c>
      <c r="G29" s="38">
        <v>7.85</v>
      </c>
      <c r="H29" s="38">
        <v>7.42</v>
      </c>
      <c r="I29" s="38">
        <v>5.85</v>
      </c>
      <c r="J29" s="38">
        <v>3.18</v>
      </c>
      <c r="K29" s="21">
        <f t="shared" si="0"/>
        <v>44.31</v>
      </c>
      <c r="L29" s="179">
        <f t="shared" si="2"/>
        <v>63.61809045226132</v>
      </c>
      <c r="M29" s="239">
        <f t="shared" si="1"/>
        <v>66.61809045226133</v>
      </c>
    </row>
    <row r="30" spans="1:13" ht="12.75">
      <c r="A30" s="5">
        <v>25</v>
      </c>
      <c r="B30" s="233" t="s">
        <v>268</v>
      </c>
      <c r="C30" s="18" t="s">
        <v>17</v>
      </c>
      <c r="D30" s="38">
        <v>8.77</v>
      </c>
      <c r="E30" s="38">
        <v>6.65</v>
      </c>
      <c r="F30" s="38">
        <v>6.61</v>
      </c>
      <c r="G30" s="38">
        <v>8.06</v>
      </c>
      <c r="H30" s="38">
        <v>7.32</v>
      </c>
      <c r="I30" s="38">
        <v>4.44</v>
      </c>
      <c r="J30" s="38">
        <v>2.4</v>
      </c>
      <c r="K30" s="21">
        <f t="shared" si="0"/>
        <v>44.25</v>
      </c>
      <c r="L30" s="179">
        <f t="shared" si="2"/>
        <v>63.531945441493185</v>
      </c>
      <c r="M30" s="239">
        <f t="shared" si="1"/>
        <v>66.53194544149318</v>
      </c>
    </row>
    <row r="31" spans="1:13" ht="12.75">
      <c r="A31" s="5">
        <v>26</v>
      </c>
      <c r="B31" s="234" t="s">
        <v>163</v>
      </c>
      <c r="C31" s="19" t="s">
        <v>92</v>
      </c>
      <c r="D31" s="38">
        <v>7.42</v>
      </c>
      <c r="E31" s="38">
        <v>6.42</v>
      </c>
      <c r="F31" s="38">
        <v>6.48</v>
      </c>
      <c r="G31" s="38">
        <v>7.8</v>
      </c>
      <c r="H31" s="38">
        <v>7.81</v>
      </c>
      <c r="I31" s="38">
        <v>5.74</v>
      </c>
      <c r="J31" s="38">
        <v>2.47</v>
      </c>
      <c r="K31" s="21">
        <f t="shared" si="0"/>
        <v>44.14</v>
      </c>
      <c r="L31" s="179">
        <f t="shared" si="2"/>
        <v>63.37401292175162</v>
      </c>
      <c r="M31" s="239">
        <f t="shared" si="1"/>
        <v>66.37401292175161</v>
      </c>
    </row>
    <row r="32" spans="1:13" ht="12.75">
      <c r="A32" s="5">
        <v>27</v>
      </c>
      <c r="B32" s="233" t="s">
        <v>102</v>
      </c>
      <c r="C32" s="18" t="s">
        <v>14</v>
      </c>
      <c r="D32" s="38">
        <v>7.83</v>
      </c>
      <c r="E32" s="38">
        <v>6.61</v>
      </c>
      <c r="F32" s="38">
        <v>5.88</v>
      </c>
      <c r="G32" s="38">
        <v>7.54</v>
      </c>
      <c r="H32" s="38">
        <v>7.8</v>
      </c>
      <c r="I32" s="38">
        <v>5.92</v>
      </c>
      <c r="J32" s="38">
        <v>2.35</v>
      </c>
      <c r="K32" s="21">
        <f t="shared" si="0"/>
        <v>43.93</v>
      </c>
      <c r="L32" s="179">
        <f t="shared" si="2"/>
        <v>63.072505384063184</v>
      </c>
      <c r="M32" s="239">
        <f t="shared" si="1"/>
        <v>66.07250538406319</v>
      </c>
    </row>
    <row r="33" spans="1:13" ht="12.75">
      <c r="A33" s="5">
        <v>28</v>
      </c>
      <c r="B33" s="233" t="s">
        <v>158</v>
      </c>
      <c r="C33" s="18" t="s">
        <v>20</v>
      </c>
      <c r="D33" s="38">
        <v>7.8</v>
      </c>
      <c r="E33" s="38">
        <v>6.3</v>
      </c>
      <c r="F33" s="38">
        <v>5.07</v>
      </c>
      <c r="G33" s="38">
        <v>7.55</v>
      </c>
      <c r="H33" s="38">
        <v>8.05</v>
      </c>
      <c r="I33" s="38">
        <v>6.86</v>
      </c>
      <c r="J33" s="38">
        <v>2.17</v>
      </c>
      <c r="K33" s="21">
        <f t="shared" si="0"/>
        <v>43.800000000000004</v>
      </c>
      <c r="L33" s="179">
        <f t="shared" si="2"/>
        <v>62.885857860732244</v>
      </c>
      <c r="M33" s="239">
        <f t="shared" si="1"/>
        <v>65.88585786073224</v>
      </c>
    </row>
    <row r="34" spans="1:13" ht="12.75">
      <c r="A34" s="5">
        <v>29</v>
      </c>
      <c r="B34" s="233" t="s">
        <v>36</v>
      </c>
      <c r="C34" s="18" t="s">
        <v>14</v>
      </c>
      <c r="D34" s="38">
        <v>7.76</v>
      </c>
      <c r="E34" s="38">
        <v>6.67</v>
      </c>
      <c r="F34" s="38">
        <v>6.36</v>
      </c>
      <c r="G34" s="38">
        <v>7</v>
      </c>
      <c r="H34" s="38">
        <v>7.97</v>
      </c>
      <c r="I34" s="38">
        <v>6.04</v>
      </c>
      <c r="J34" s="38">
        <v>1.82</v>
      </c>
      <c r="K34" s="21">
        <f t="shared" si="0"/>
        <v>43.62</v>
      </c>
      <c r="L34" s="179">
        <f t="shared" si="2"/>
        <v>62.62742282842786</v>
      </c>
      <c r="M34" s="239">
        <f t="shared" si="1"/>
        <v>65.62742282842785</v>
      </c>
    </row>
    <row r="35" spans="1:13" ht="12.75">
      <c r="A35" s="5">
        <v>30</v>
      </c>
      <c r="B35" s="233" t="s">
        <v>186</v>
      </c>
      <c r="C35" s="18" t="s">
        <v>333</v>
      </c>
      <c r="D35" s="38">
        <v>8.11</v>
      </c>
      <c r="E35" s="38">
        <v>6.82</v>
      </c>
      <c r="F35" s="38">
        <v>5.72</v>
      </c>
      <c r="G35" s="38">
        <v>7.02</v>
      </c>
      <c r="H35" s="38">
        <v>7.2</v>
      </c>
      <c r="I35" s="38">
        <v>6.91</v>
      </c>
      <c r="J35" s="38">
        <v>1.66</v>
      </c>
      <c r="K35" s="21">
        <f t="shared" si="0"/>
        <v>43.44</v>
      </c>
      <c r="L35" s="179">
        <f t="shared" si="2"/>
        <v>62.36898779612348</v>
      </c>
      <c r="M35" s="239">
        <f t="shared" si="1"/>
        <v>65.36898779612348</v>
      </c>
    </row>
    <row r="36" spans="1:13" ht="12.75">
      <c r="A36" s="5">
        <v>31</v>
      </c>
      <c r="B36" s="233" t="s">
        <v>88</v>
      </c>
      <c r="C36" s="18" t="s">
        <v>97</v>
      </c>
      <c r="D36" s="38">
        <v>8.71</v>
      </c>
      <c r="E36" s="38">
        <v>5.86</v>
      </c>
      <c r="F36" s="38">
        <v>5.46</v>
      </c>
      <c r="G36" s="38">
        <v>6.92</v>
      </c>
      <c r="H36" s="38">
        <v>7.63</v>
      </c>
      <c r="I36" s="38">
        <v>6.46</v>
      </c>
      <c r="J36" s="38">
        <v>2.15</v>
      </c>
      <c r="K36" s="21">
        <f t="shared" si="0"/>
        <v>43.190000000000005</v>
      </c>
      <c r="L36" s="179">
        <f t="shared" si="2"/>
        <v>62.0100502512563</v>
      </c>
      <c r="M36" s="239">
        <f t="shared" si="1"/>
        <v>65.0100502512563</v>
      </c>
    </row>
    <row r="37" spans="1:13" ht="12.75">
      <c r="A37" s="5">
        <v>32</v>
      </c>
      <c r="B37" s="233" t="s">
        <v>154</v>
      </c>
      <c r="C37" s="18" t="s">
        <v>10</v>
      </c>
      <c r="D37" s="38">
        <v>8.04</v>
      </c>
      <c r="E37" s="38">
        <v>6.62</v>
      </c>
      <c r="F37" s="38">
        <v>5.79</v>
      </c>
      <c r="G37" s="38">
        <v>7.44</v>
      </c>
      <c r="H37" s="38">
        <v>7.54</v>
      </c>
      <c r="I37" s="38">
        <v>5.21</v>
      </c>
      <c r="J37" s="38">
        <v>2.21</v>
      </c>
      <c r="K37" s="21">
        <f t="shared" si="0"/>
        <v>42.85</v>
      </c>
      <c r="L37" s="179">
        <f t="shared" si="2"/>
        <v>61.52189519023691</v>
      </c>
      <c r="M37" s="239">
        <f t="shared" si="1"/>
        <v>64.5218951902369</v>
      </c>
    </row>
    <row r="38" spans="1:13" ht="12.75">
      <c r="A38" s="5">
        <v>33</v>
      </c>
      <c r="B38" s="233" t="s">
        <v>212</v>
      </c>
      <c r="C38" s="18" t="s">
        <v>10</v>
      </c>
      <c r="D38" s="38">
        <v>7.57</v>
      </c>
      <c r="E38" s="38">
        <v>6.88</v>
      </c>
      <c r="F38" s="38">
        <v>4.98</v>
      </c>
      <c r="G38" s="38">
        <v>7.25</v>
      </c>
      <c r="H38" s="38">
        <v>7.53</v>
      </c>
      <c r="I38" s="38">
        <v>6.38</v>
      </c>
      <c r="J38" s="38">
        <v>2.15</v>
      </c>
      <c r="K38" s="21">
        <f t="shared" si="0"/>
        <v>42.74</v>
      </c>
      <c r="L38" s="179">
        <f t="shared" si="2"/>
        <v>61.36396267049534</v>
      </c>
      <c r="M38" s="239">
        <f t="shared" si="1"/>
        <v>64.36396267049534</v>
      </c>
    </row>
    <row r="39" spans="1:13" ht="12.75">
      <c r="A39" s="5">
        <v>34</v>
      </c>
      <c r="B39" s="233" t="s">
        <v>21</v>
      </c>
      <c r="C39" s="18" t="s">
        <v>426</v>
      </c>
      <c r="D39" s="38">
        <v>7.88</v>
      </c>
      <c r="E39" s="38">
        <v>6.44</v>
      </c>
      <c r="F39" s="38">
        <v>5.72</v>
      </c>
      <c r="G39" s="38">
        <v>6.98</v>
      </c>
      <c r="H39" s="38">
        <v>7.64</v>
      </c>
      <c r="I39" s="38">
        <v>5.37</v>
      </c>
      <c r="J39" s="38">
        <v>2.47</v>
      </c>
      <c r="K39" s="21">
        <f t="shared" si="0"/>
        <v>42.49999999999999</v>
      </c>
      <c r="L39" s="179">
        <f t="shared" si="2"/>
        <v>61.01938262742282</v>
      </c>
      <c r="M39" s="239">
        <f t="shared" si="1"/>
        <v>64.01938262742283</v>
      </c>
    </row>
    <row r="40" spans="1:13" ht="12.75">
      <c r="A40" s="5">
        <v>35</v>
      </c>
      <c r="B40" s="233" t="s">
        <v>447</v>
      </c>
      <c r="C40" s="18" t="s">
        <v>16</v>
      </c>
      <c r="D40" s="38">
        <v>7.06</v>
      </c>
      <c r="E40" s="38">
        <v>5.76</v>
      </c>
      <c r="F40" s="38">
        <v>5.9</v>
      </c>
      <c r="G40" s="38">
        <v>7.86</v>
      </c>
      <c r="H40" s="38">
        <v>7.96</v>
      </c>
      <c r="I40" s="38">
        <v>5.5</v>
      </c>
      <c r="J40" s="38">
        <v>1.91</v>
      </c>
      <c r="K40" s="21">
        <f t="shared" si="0"/>
        <v>41.949999999999996</v>
      </c>
      <c r="L40" s="179">
        <f t="shared" si="2"/>
        <v>60.22972002871501</v>
      </c>
      <c r="M40" s="239">
        <f t="shared" si="1"/>
        <v>63.22972002871501</v>
      </c>
    </row>
    <row r="41" spans="1:13" ht="12.75">
      <c r="A41" s="5">
        <v>36</v>
      </c>
      <c r="B41" s="233" t="s">
        <v>111</v>
      </c>
      <c r="C41" s="18" t="s">
        <v>384</v>
      </c>
      <c r="D41" s="38">
        <v>7.54</v>
      </c>
      <c r="E41" s="38">
        <v>6.63</v>
      </c>
      <c r="F41" s="38">
        <v>5.83</v>
      </c>
      <c r="G41" s="38">
        <v>6.85</v>
      </c>
      <c r="H41" s="38">
        <v>7.27</v>
      </c>
      <c r="I41" s="38">
        <v>5.8</v>
      </c>
      <c r="J41" s="38">
        <v>1.9</v>
      </c>
      <c r="K41" s="21">
        <f t="shared" si="0"/>
        <v>41.82</v>
      </c>
      <c r="L41" s="179">
        <f t="shared" si="2"/>
        <v>60.043072505384075</v>
      </c>
      <c r="M41" s="239">
        <f t="shared" si="1"/>
        <v>63.043072505384075</v>
      </c>
    </row>
    <row r="42" spans="1:13" ht="12.75">
      <c r="A42" s="5">
        <v>37</v>
      </c>
      <c r="B42" s="233" t="s">
        <v>294</v>
      </c>
      <c r="C42" s="18" t="s">
        <v>97</v>
      </c>
      <c r="D42" s="38">
        <v>7.51</v>
      </c>
      <c r="E42" s="38">
        <v>6.3</v>
      </c>
      <c r="F42" s="38">
        <v>5.3</v>
      </c>
      <c r="G42" s="38">
        <v>8.52</v>
      </c>
      <c r="H42" s="38">
        <v>7.48</v>
      </c>
      <c r="I42" s="38">
        <v>4.23</v>
      </c>
      <c r="J42" s="38">
        <v>2.28</v>
      </c>
      <c r="K42" s="21">
        <f t="shared" si="0"/>
        <v>41.620000000000005</v>
      </c>
      <c r="L42" s="179">
        <f t="shared" si="2"/>
        <v>59.75592246949032</v>
      </c>
      <c r="M42" s="239">
        <f t="shared" si="1"/>
        <v>62.75592246949032</v>
      </c>
    </row>
    <row r="43" spans="1:13" ht="12.75">
      <c r="A43" s="5">
        <v>38</v>
      </c>
      <c r="B43" s="233" t="s">
        <v>185</v>
      </c>
      <c r="C43" s="18" t="s">
        <v>68</v>
      </c>
      <c r="D43" s="38">
        <v>7.41</v>
      </c>
      <c r="E43" s="38">
        <v>6.18</v>
      </c>
      <c r="F43" s="38">
        <v>5.81</v>
      </c>
      <c r="G43" s="38">
        <v>6.66</v>
      </c>
      <c r="H43" s="38">
        <v>7.71</v>
      </c>
      <c r="I43" s="38">
        <v>5.26</v>
      </c>
      <c r="J43" s="38">
        <v>2.1</v>
      </c>
      <c r="K43" s="21">
        <f t="shared" si="0"/>
        <v>41.129999999999995</v>
      </c>
      <c r="L43" s="179">
        <f t="shared" si="2"/>
        <v>59.052404881550615</v>
      </c>
      <c r="M43" s="239">
        <f t="shared" si="1"/>
        <v>62.052404881550615</v>
      </c>
    </row>
    <row r="44" spans="1:13" ht="12.75">
      <c r="A44" s="5">
        <v>39</v>
      </c>
      <c r="B44" s="233" t="s">
        <v>32</v>
      </c>
      <c r="C44" s="18" t="s">
        <v>19</v>
      </c>
      <c r="D44" s="38">
        <v>8.18</v>
      </c>
      <c r="E44" s="38">
        <v>6.29</v>
      </c>
      <c r="F44" s="38">
        <v>5.72</v>
      </c>
      <c r="G44" s="38">
        <v>7.16</v>
      </c>
      <c r="H44" s="38">
        <v>7.04</v>
      </c>
      <c r="I44" s="38">
        <v>4.48</v>
      </c>
      <c r="J44" s="38">
        <v>2.18</v>
      </c>
      <c r="K44" s="21">
        <f t="shared" si="0"/>
        <v>41.050000000000004</v>
      </c>
      <c r="L44" s="179">
        <f t="shared" si="2"/>
        <v>58.937544867193125</v>
      </c>
      <c r="M44" s="239">
        <f t="shared" si="1"/>
        <v>61.937544867193125</v>
      </c>
    </row>
    <row r="45" spans="1:13" ht="12.75">
      <c r="A45" s="5">
        <v>40</v>
      </c>
      <c r="B45" s="233" t="s">
        <v>57</v>
      </c>
      <c r="C45" s="18" t="s">
        <v>529</v>
      </c>
      <c r="D45" s="38">
        <v>7.14</v>
      </c>
      <c r="E45" s="38">
        <v>6.25</v>
      </c>
      <c r="F45" s="38">
        <v>5.84</v>
      </c>
      <c r="G45" s="38">
        <v>6.82</v>
      </c>
      <c r="H45" s="38">
        <v>6.68</v>
      </c>
      <c r="I45" s="38">
        <v>5.88</v>
      </c>
      <c r="J45" s="38">
        <v>2.35</v>
      </c>
      <c r="K45" s="21">
        <f t="shared" si="0"/>
        <v>40.96000000000001</v>
      </c>
      <c r="L45" s="179">
        <f t="shared" si="2"/>
        <v>58.80832735104094</v>
      </c>
      <c r="M45" s="239">
        <f t="shared" si="1"/>
        <v>61.80832735104094</v>
      </c>
    </row>
    <row r="46" spans="1:13" ht="12.75">
      <c r="A46" s="5">
        <v>41</v>
      </c>
      <c r="B46" s="233" t="s">
        <v>190</v>
      </c>
      <c r="C46" s="18" t="s">
        <v>22</v>
      </c>
      <c r="D46" s="38">
        <v>7.44</v>
      </c>
      <c r="E46" s="38">
        <v>6.24</v>
      </c>
      <c r="F46" s="38">
        <v>4.82</v>
      </c>
      <c r="G46" s="38">
        <v>6.94</v>
      </c>
      <c r="H46" s="38">
        <v>7.74</v>
      </c>
      <c r="I46" s="38">
        <v>5.38</v>
      </c>
      <c r="J46" s="38">
        <v>2.21</v>
      </c>
      <c r="K46" s="21">
        <f t="shared" si="0"/>
        <v>40.77</v>
      </c>
      <c r="L46" s="179">
        <f t="shared" si="2"/>
        <v>58.53553481694186</v>
      </c>
      <c r="M46" s="239">
        <f t="shared" si="1"/>
        <v>61.53553481694186</v>
      </c>
    </row>
    <row r="47" spans="1:13" ht="12.75">
      <c r="A47" s="5">
        <v>42</v>
      </c>
      <c r="B47" s="233" t="s">
        <v>223</v>
      </c>
      <c r="C47" s="18" t="s">
        <v>10</v>
      </c>
      <c r="D47" s="38">
        <v>7.41</v>
      </c>
      <c r="E47" s="38">
        <v>6.34</v>
      </c>
      <c r="F47" s="38">
        <v>5.8</v>
      </c>
      <c r="G47" s="38">
        <v>6.47</v>
      </c>
      <c r="H47" s="38">
        <v>6.42</v>
      </c>
      <c r="I47" s="38">
        <v>5.39</v>
      </c>
      <c r="J47" s="38">
        <v>2.41</v>
      </c>
      <c r="K47" s="21">
        <f t="shared" si="0"/>
        <v>40.239999999999995</v>
      </c>
      <c r="L47" s="179">
        <f t="shared" si="2"/>
        <v>57.7745872218234</v>
      </c>
      <c r="M47" s="239">
        <f t="shared" si="1"/>
        <v>60.7745872218234</v>
      </c>
    </row>
    <row r="48" spans="1:13" ht="12.75">
      <c r="A48" s="5">
        <v>43</v>
      </c>
      <c r="B48" s="233" t="s">
        <v>58</v>
      </c>
      <c r="C48" s="18" t="s">
        <v>14</v>
      </c>
      <c r="D48" s="38">
        <v>6.52</v>
      </c>
      <c r="E48" s="38">
        <v>6.21</v>
      </c>
      <c r="F48" s="38">
        <v>5.76</v>
      </c>
      <c r="G48" s="38">
        <v>5.77</v>
      </c>
      <c r="H48" s="38">
        <v>7.05</v>
      </c>
      <c r="I48" s="38">
        <v>6.52</v>
      </c>
      <c r="J48" s="38">
        <v>2.37</v>
      </c>
      <c r="K48" s="21">
        <f t="shared" si="0"/>
        <v>40.199999999999996</v>
      </c>
      <c r="L48" s="179">
        <f t="shared" si="2"/>
        <v>57.71715721464466</v>
      </c>
      <c r="M48" s="239">
        <f t="shared" si="1"/>
        <v>60.71715721464466</v>
      </c>
    </row>
    <row r="49" spans="1:13" ht="12.75">
      <c r="A49" s="5">
        <v>44</v>
      </c>
      <c r="B49" s="234" t="s">
        <v>187</v>
      </c>
      <c r="C49" s="19" t="s">
        <v>188</v>
      </c>
      <c r="D49" s="38">
        <v>7.17</v>
      </c>
      <c r="E49" s="38">
        <v>5.81</v>
      </c>
      <c r="F49" s="38">
        <v>6.05</v>
      </c>
      <c r="G49" s="38">
        <v>6.72</v>
      </c>
      <c r="H49" s="38">
        <v>7.76</v>
      </c>
      <c r="I49" s="38">
        <v>5.01</v>
      </c>
      <c r="J49" s="38">
        <v>1.58</v>
      </c>
      <c r="K49" s="21">
        <f t="shared" si="0"/>
        <v>40.099999999999994</v>
      </c>
      <c r="L49" s="179">
        <f t="shared" si="2"/>
        <v>57.57358219669777</v>
      </c>
      <c r="M49" s="239">
        <f t="shared" si="1"/>
        <v>60.57358219669777</v>
      </c>
    </row>
    <row r="50" spans="1:13" ht="12.75">
      <c r="A50" s="5">
        <v>45</v>
      </c>
      <c r="B50" s="233" t="s">
        <v>57</v>
      </c>
      <c r="C50" s="18" t="s">
        <v>53</v>
      </c>
      <c r="D50" s="38">
        <v>7.21</v>
      </c>
      <c r="E50" s="38">
        <v>5.84</v>
      </c>
      <c r="F50" s="38">
        <v>4.96</v>
      </c>
      <c r="G50" s="38">
        <v>7.29</v>
      </c>
      <c r="H50" s="38">
        <v>7.26</v>
      </c>
      <c r="I50" s="38">
        <v>5.44</v>
      </c>
      <c r="J50" s="38">
        <v>2.02</v>
      </c>
      <c r="K50" s="21">
        <f t="shared" si="0"/>
        <v>40.02</v>
      </c>
      <c r="L50" s="179">
        <f t="shared" si="2"/>
        <v>57.45872218234028</v>
      </c>
      <c r="M50" s="239">
        <f t="shared" si="1"/>
        <v>60.45872218234028</v>
      </c>
    </row>
    <row r="51" spans="1:13" ht="12.75">
      <c r="A51" s="5">
        <v>46</v>
      </c>
      <c r="B51" s="233" t="s">
        <v>210</v>
      </c>
      <c r="C51" s="18" t="s">
        <v>8</v>
      </c>
      <c r="D51" s="38">
        <v>6.92</v>
      </c>
      <c r="E51" s="38">
        <v>6.31</v>
      </c>
      <c r="F51" s="38">
        <v>5.03</v>
      </c>
      <c r="G51" s="38">
        <v>6.57</v>
      </c>
      <c r="H51" s="38">
        <v>6.68</v>
      </c>
      <c r="I51" s="38">
        <v>5.78</v>
      </c>
      <c r="J51" s="38">
        <v>2.69</v>
      </c>
      <c r="K51" s="21">
        <f t="shared" si="0"/>
        <v>39.98</v>
      </c>
      <c r="L51" s="179">
        <f t="shared" si="2"/>
        <v>57.40129217516152</v>
      </c>
      <c r="M51" s="239">
        <f t="shared" si="1"/>
        <v>60.40129217516152</v>
      </c>
    </row>
    <row r="52" spans="1:13" ht="12.75">
      <c r="A52" s="5">
        <v>47</v>
      </c>
      <c r="B52" s="233" t="s">
        <v>204</v>
      </c>
      <c r="C52" s="18" t="s">
        <v>37</v>
      </c>
      <c r="D52" s="38">
        <v>6.72</v>
      </c>
      <c r="E52" s="38">
        <v>6.35</v>
      </c>
      <c r="F52" s="38">
        <v>5.29</v>
      </c>
      <c r="G52" s="38">
        <v>7.05</v>
      </c>
      <c r="H52" s="38">
        <v>6.66</v>
      </c>
      <c r="I52" s="38">
        <v>5.72</v>
      </c>
      <c r="J52" s="38">
        <v>1.99</v>
      </c>
      <c r="K52" s="21">
        <f t="shared" si="0"/>
        <v>39.78</v>
      </c>
      <c r="L52" s="179">
        <f t="shared" si="2"/>
        <v>57.11414213926778</v>
      </c>
      <c r="M52" s="239">
        <f t="shared" si="1"/>
        <v>60.11414213926778</v>
      </c>
    </row>
    <row r="53" spans="1:13" ht="12.75">
      <c r="A53" s="5">
        <v>48</v>
      </c>
      <c r="B53" s="233" t="s">
        <v>44</v>
      </c>
      <c r="C53" s="18" t="s">
        <v>17</v>
      </c>
      <c r="D53" s="38">
        <v>7.72</v>
      </c>
      <c r="E53" s="38">
        <v>6.58</v>
      </c>
      <c r="F53" s="38">
        <v>5.8</v>
      </c>
      <c r="G53" s="38">
        <v>6.21</v>
      </c>
      <c r="H53" s="38">
        <v>7.39</v>
      </c>
      <c r="I53" s="38">
        <v>3.57</v>
      </c>
      <c r="J53" s="38">
        <v>2.48</v>
      </c>
      <c r="K53" s="21">
        <f t="shared" si="0"/>
        <v>39.75</v>
      </c>
      <c r="L53" s="179">
        <f t="shared" si="2"/>
        <v>57.07106963388371</v>
      </c>
      <c r="M53" s="239">
        <f t="shared" si="1"/>
        <v>60.07106963388371</v>
      </c>
    </row>
    <row r="54" spans="1:13" ht="12.75">
      <c r="A54" s="5">
        <v>49</v>
      </c>
      <c r="B54" s="233" t="s">
        <v>9</v>
      </c>
      <c r="C54" s="18" t="s">
        <v>10</v>
      </c>
      <c r="D54" s="38">
        <v>7.26</v>
      </c>
      <c r="E54" s="38">
        <v>6.18</v>
      </c>
      <c r="F54" s="38">
        <v>6.52</v>
      </c>
      <c r="G54" s="38">
        <v>6.28</v>
      </c>
      <c r="H54" s="38">
        <v>7.25</v>
      </c>
      <c r="I54" s="38">
        <v>4.47</v>
      </c>
      <c r="J54" s="38">
        <v>1.68</v>
      </c>
      <c r="K54" s="21">
        <f t="shared" si="0"/>
        <v>39.64</v>
      </c>
      <c r="L54" s="179">
        <f t="shared" si="2"/>
        <v>56.913137114142145</v>
      </c>
      <c r="M54" s="239">
        <f t="shared" si="1"/>
        <v>59.913137114142145</v>
      </c>
    </row>
    <row r="55" spans="1:13" ht="12.75">
      <c r="A55" s="5">
        <v>50</v>
      </c>
      <c r="B55" s="233" t="s">
        <v>212</v>
      </c>
      <c r="C55" s="18" t="s">
        <v>30</v>
      </c>
      <c r="D55" s="38">
        <v>7.4</v>
      </c>
      <c r="E55" s="38">
        <v>5.86</v>
      </c>
      <c r="F55" s="38">
        <v>5.12</v>
      </c>
      <c r="G55" s="38">
        <v>7.09</v>
      </c>
      <c r="H55" s="38">
        <v>6.91</v>
      </c>
      <c r="I55" s="38">
        <v>4.97</v>
      </c>
      <c r="J55" s="38">
        <v>2.28</v>
      </c>
      <c r="K55" s="21">
        <f t="shared" si="0"/>
        <v>39.63</v>
      </c>
      <c r="L55" s="179">
        <f t="shared" si="2"/>
        <v>56.89877961234746</v>
      </c>
      <c r="M55" s="239">
        <f t="shared" si="1"/>
        <v>59.89877961234746</v>
      </c>
    </row>
    <row r="56" spans="1:13" ht="12.75">
      <c r="A56" s="5">
        <v>51</v>
      </c>
      <c r="B56" s="234" t="s">
        <v>80</v>
      </c>
      <c r="C56" s="19" t="s">
        <v>367</v>
      </c>
      <c r="D56" s="38">
        <v>5.48</v>
      </c>
      <c r="E56" s="38">
        <v>5.74</v>
      </c>
      <c r="F56" s="38">
        <v>5.14</v>
      </c>
      <c r="G56" s="38">
        <v>6.82</v>
      </c>
      <c r="H56" s="38">
        <v>7.52</v>
      </c>
      <c r="I56" s="38">
        <v>6.18</v>
      </c>
      <c r="J56" s="38">
        <v>2.65</v>
      </c>
      <c r="K56" s="21">
        <f t="shared" si="0"/>
        <v>39.529999999999994</v>
      </c>
      <c r="L56" s="179">
        <f t="shared" si="2"/>
        <v>56.755204594400574</v>
      </c>
      <c r="M56" s="239">
        <f t="shared" si="1"/>
        <v>59.755204594400574</v>
      </c>
    </row>
    <row r="57" spans="1:13" ht="12.75">
      <c r="A57" s="5">
        <v>52</v>
      </c>
      <c r="B57" s="233" t="s">
        <v>377</v>
      </c>
      <c r="C57" s="18" t="s">
        <v>14</v>
      </c>
      <c r="D57" s="38">
        <v>7.33</v>
      </c>
      <c r="E57" s="38">
        <v>6.29</v>
      </c>
      <c r="F57" s="38">
        <v>5.08</v>
      </c>
      <c r="G57" s="38">
        <v>7.09</v>
      </c>
      <c r="H57" s="38">
        <v>6.86</v>
      </c>
      <c r="I57" s="38">
        <v>4.44</v>
      </c>
      <c r="J57" s="38">
        <v>2.39</v>
      </c>
      <c r="K57" s="21">
        <f t="shared" si="0"/>
        <v>39.480000000000004</v>
      </c>
      <c r="L57" s="179">
        <f t="shared" si="2"/>
        <v>56.683417085427145</v>
      </c>
      <c r="M57" s="239">
        <f t="shared" si="1"/>
        <v>59.683417085427145</v>
      </c>
    </row>
    <row r="58" spans="1:13" ht="12.75">
      <c r="A58" s="5">
        <v>53</v>
      </c>
      <c r="B58" s="234" t="s">
        <v>405</v>
      </c>
      <c r="C58" s="19" t="s">
        <v>406</v>
      </c>
      <c r="D58" s="38">
        <v>7.11</v>
      </c>
      <c r="E58" s="38">
        <v>5.91</v>
      </c>
      <c r="F58" s="38">
        <v>5.24</v>
      </c>
      <c r="G58" s="38">
        <v>7.72</v>
      </c>
      <c r="H58" s="38">
        <v>6.63</v>
      </c>
      <c r="I58" s="38">
        <v>4.75</v>
      </c>
      <c r="J58" s="38">
        <v>1.97</v>
      </c>
      <c r="K58" s="21">
        <f t="shared" si="0"/>
        <v>39.33</v>
      </c>
      <c r="L58" s="179">
        <f t="shared" si="2"/>
        <v>56.46805455850682</v>
      </c>
      <c r="M58" s="239">
        <f t="shared" si="1"/>
        <v>59.46805455850682</v>
      </c>
    </row>
    <row r="59" spans="1:13" ht="12.75">
      <c r="A59" s="5">
        <v>54</v>
      </c>
      <c r="B59" s="234" t="s">
        <v>208</v>
      </c>
      <c r="C59" s="19" t="s">
        <v>40</v>
      </c>
      <c r="D59" s="38">
        <v>6.58</v>
      </c>
      <c r="E59" s="38">
        <v>6.05</v>
      </c>
      <c r="F59" s="38">
        <v>5.75</v>
      </c>
      <c r="G59" s="38">
        <v>6.34</v>
      </c>
      <c r="H59" s="38">
        <v>6.61</v>
      </c>
      <c r="I59" s="38">
        <v>5.21</v>
      </c>
      <c r="J59" s="38">
        <v>2.36</v>
      </c>
      <c r="K59" s="21">
        <f t="shared" si="0"/>
        <v>38.9</v>
      </c>
      <c r="L59" s="179">
        <f t="shared" si="2"/>
        <v>55.85068198133525</v>
      </c>
      <c r="M59" s="239">
        <f t="shared" si="1"/>
        <v>58.85068198133525</v>
      </c>
    </row>
    <row r="60" spans="1:13" ht="12.75">
      <c r="A60" s="5">
        <v>55</v>
      </c>
      <c r="B60" s="233" t="s">
        <v>150</v>
      </c>
      <c r="C60" s="18" t="s">
        <v>42</v>
      </c>
      <c r="D60" s="38">
        <v>6.81</v>
      </c>
      <c r="E60" s="38">
        <v>6.19</v>
      </c>
      <c r="F60" s="38">
        <v>5</v>
      </c>
      <c r="G60" s="38">
        <v>7.05</v>
      </c>
      <c r="H60" s="38">
        <v>6.43</v>
      </c>
      <c r="I60" s="38">
        <v>4.14</v>
      </c>
      <c r="J60" s="38">
        <v>2.82</v>
      </c>
      <c r="K60" s="21">
        <f t="shared" si="0"/>
        <v>38.44</v>
      </c>
      <c r="L60" s="179">
        <f t="shared" si="2"/>
        <v>55.190236898779624</v>
      </c>
      <c r="M60" s="239">
        <f t="shared" si="1"/>
        <v>58.190236898779624</v>
      </c>
    </row>
    <row r="61" spans="1:13" ht="12.75">
      <c r="A61" s="5">
        <v>56</v>
      </c>
      <c r="B61" s="233" t="s">
        <v>186</v>
      </c>
      <c r="C61" s="18" t="s">
        <v>118</v>
      </c>
      <c r="D61" s="38">
        <v>7.98</v>
      </c>
      <c r="E61" s="38">
        <v>5.72</v>
      </c>
      <c r="F61" s="38">
        <v>4.7</v>
      </c>
      <c r="G61" s="38">
        <v>6.39</v>
      </c>
      <c r="H61" s="38">
        <v>6.55</v>
      </c>
      <c r="I61" s="38">
        <v>5.08</v>
      </c>
      <c r="J61" s="38">
        <v>1.85</v>
      </c>
      <c r="K61" s="21">
        <f t="shared" si="0"/>
        <v>38.27</v>
      </c>
      <c r="L61" s="179">
        <f t="shared" si="2"/>
        <v>54.94615936826993</v>
      </c>
      <c r="M61" s="239">
        <f t="shared" si="1"/>
        <v>57.94615936826993</v>
      </c>
    </row>
    <row r="62" spans="1:13" ht="12.75">
      <c r="A62" s="5">
        <v>57</v>
      </c>
      <c r="B62" s="233" t="s">
        <v>156</v>
      </c>
      <c r="C62" s="18" t="s">
        <v>45</v>
      </c>
      <c r="D62" s="38">
        <v>5.9</v>
      </c>
      <c r="E62" s="38">
        <v>5.3</v>
      </c>
      <c r="F62" s="38">
        <v>5.73</v>
      </c>
      <c r="G62" s="38">
        <v>7.18</v>
      </c>
      <c r="H62" s="38">
        <v>6.51</v>
      </c>
      <c r="I62" s="38">
        <v>4.51</v>
      </c>
      <c r="J62" s="38">
        <v>3.07</v>
      </c>
      <c r="K62" s="21">
        <f t="shared" si="0"/>
        <v>38.199999999999996</v>
      </c>
      <c r="L62" s="179">
        <f t="shared" si="2"/>
        <v>54.845656855707105</v>
      </c>
      <c r="M62" s="239">
        <f t="shared" si="1"/>
        <v>57.845656855707105</v>
      </c>
    </row>
    <row r="63" spans="1:13" ht="12.75">
      <c r="A63" s="5">
        <v>58</v>
      </c>
      <c r="B63" s="233" t="s">
        <v>300</v>
      </c>
      <c r="C63" s="18" t="s">
        <v>192</v>
      </c>
      <c r="D63" s="38">
        <v>6.95</v>
      </c>
      <c r="E63" s="38">
        <v>4.58</v>
      </c>
      <c r="F63" s="38">
        <v>5.21</v>
      </c>
      <c r="G63" s="38">
        <v>7.58</v>
      </c>
      <c r="H63" s="38">
        <v>7.36</v>
      </c>
      <c r="I63" s="38">
        <v>4.1</v>
      </c>
      <c r="J63" s="38">
        <v>2.21</v>
      </c>
      <c r="K63" s="21">
        <f t="shared" si="0"/>
        <v>37.99</v>
      </c>
      <c r="L63" s="179">
        <f t="shared" si="2"/>
        <v>54.544149318018675</v>
      </c>
      <c r="M63" s="239">
        <f t="shared" si="1"/>
        <v>57.544149318018675</v>
      </c>
    </row>
    <row r="64" spans="1:13" ht="12.75">
      <c r="A64" s="5">
        <v>59</v>
      </c>
      <c r="B64" s="234" t="s">
        <v>181</v>
      </c>
      <c r="C64" s="19" t="s">
        <v>182</v>
      </c>
      <c r="D64" s="38">
        <v>6.49</v>
      </c>
      <c r="E64" s="38">
        <v>5.58</v>
      </c>
      <c r="F64" s="38">
        <v>5.09</v>
      </c>
      <c r="G64" s="38">
        <v>7.28</v>
      </c>
      <c r="H64" s="38">
        <v>6.91</v>
      </c>
      <c r="I64" s="38">
        <v>4.48</v>
      </c>
      <c r="J64" s="38">
        <v>1.63</v>
      </c>
      <c r="K64" s="21">
        <f t="shared" si="0"/>
        <v>37.46</v>
      </c>
      <c r="L64" s="179">
        <f t="shared" si="2"/>
        <v>53.78320172290022</v>
      </c>
      <c r="M64" s="239">
        <f t="shared" si="1"/>
        <v>56.78320172290022</v>
      </c>
    </row>
    <row r="65" spans="1:13" ht="12.75">
      <c r="A65" s="5">
        <v>60</v>
      </c>
      <c r="B65" s="234" t="s">
        <v>285</v>
      </c>
      <c r="C65" s="19" t="s">
        <v>141</v>
      </c>
      <c r="D65" s="38">
        <v>6.81</v>
      </c>
      <c r="E65" s="38">
        <v>5.1</v>
      </c>
      <c r="F65" s="38">
        <v>6.08</v>
      </c>
      <c r="G65" s="38">
        <v>6.47</v>
      </c>
      <c r="H65" s="38">
        <v>6.43</v>
      </c>
      <c r="I65" s="38">
        <v>4.63</v>
      </c>
      <c r="J65" s="38">
        <v>1.77</v>
      </c>
      <c r="K65" s="21">
        <f t="shared" si="0"/>
        <v>37.290000000000006</v>
      </c>
      <c r="L65" s="179">
        <f t="shared" si="2"/>
        <v>53.53912419239054</v>
      </c>
      <c r="M65" s="239">
        <f t="shared" si="1"/>
        <v>56.53912419239054</v>
      </c>
    </row>
    <row r="66" spans="1:13" ht="12.75">
      <c r="A66" s="5">
        <v>61</v>
      </c>
      <c r="B66" s="233" t="s">
        <v>79</v>
      </c>
      <c r="C66" s="18" t="s">
        <v>10</v>
      </c>
      <c r="D66" s="38">
        <v>6.43</v>
      </c>
      <c r="E66" s="38">
        <v>5.79</v>
      </c>
      <c r="F66" s="38">
        <v>4.85</v>
      </c>
      <c r="G66" s="38">
        <v>6.56</v>
      </c>
      <c r="H66" s="38">
        <v>5.63</v>
      </c>
      <c r="I66" s="38">
        <v>5.49</v>
      </c>
      <c r="J66" s="38">
        <v>2.05</v>
      </c>
      <c r="K66" s="21">
        <f t="shared" si="0"/>
        <v>36.8</v>
      </c>
      <c r="L66" s="179">
        <f t="shared" si="2"/>
        <v>52.835606604450824</v>
      </c>
      <c r="M66" s="239">
        <f t="shared" si="1"/>
        <v>55.835606604450824</v>
      </c>
    </row>
    <row r="67" spans="1:13" ht="12.75">
      <c r="A67" s="5">
        <v>62</v>
      </c>
      <c r="B67" s="233" t="s">
        <v>84</v>
      </c>
      <c r="C67" s="18" t="s">
        <v>22</v>
      </c>
      <c r="D67" s="38">
        <v>7.26</v>
      </c>
      <c r="E67" s="38">
        <v>7.02</v>
      </c>
      <c r="F67" s="38" t="s">
        <v>559</v>
      </c>
      <c r="G67" s="38">
        <v>6.87</v>
      </c>
      <c r="H67" s="38">
        <v>7.33</v>
      </c>
      <c r="I67" s="38">
        <v>6.26</v>
      </c>
      <c r="J67" s="38">
        <v>1.81</v>
      </c>
      <c r="K67" s="21">
        <f t="shared" si="0"/>
        <v>36.55</v>
      </c>
      <c r="L67" s="179">
        <f t="shared" si="2"/>
        <v>52.476669059583635</v>
      </c>
      <c r="M67" s="239">
        <f t="shared" si="1"/>
        <v>55.476669059583635</v>
      </c>
    </row>
    <row r="68" spans="1:13" ht="12.75">
      <c r="A68" s="5">
        <v>63</v>
      </c>
      <c r="B68" s="234" t="s">
        <v>95</v>
      </c>
      <c r="C68" s="19" t="s">
        <v>55</v>
      </c>
      <c r="D68" s="38">
        <v>7.11</v>
      </c>
      <c r="E68" s="38">
        <v>5.35</v>
      </c>
      <c r="F68" s="38">
        <v>4.72</v>
      </c>
      <c r="G68" s="38">
        <v>5.79</v>
      </c>
      <c r="H68" s="38">
        <v>4.19</v>
      </c>
      <c r="I68" s="38">
        <v>6.9</v>
      </c>
      <c r="J68" s="38">
        <v>2.06</v>
      </c>
      <c r="K68" s="21">
        <f t="shared" si="0"/>
        <v>36.120000000000005</v>
      </c>
      <c r="L68" s="179">
        <f t="shared" si="2"/>
        <v>51.85929648241208</v>
      </c>
      <c r="M68" s="239">
        <f t="shared" si="1"/>
        <v>54.85929648241208</v>
      </c>
    </row>
    <row r="69" spans="1:13" ht="12.75">
      <c r="A69" s="5">
        <v>64</v>
      </c>
      <c r="B69" s="233" t="s">
        <v>21</v>
      </c>
      <c r="C69" s="18" t="s">
        <v>278</v>
      </c>
      <c r="D69" s="38">
        <v>6.95</v>
      </c>
      <c r="E69" s="38">
        <v>5.31</v>
      </c>
      <c r="F69" s="38">
        <v>4.5</v>
      </c>
      <c r="G69" s="38">
        <v>5.97</v>
      </c>
      <c r="H69" s="38">
        <v>5.68</v>
      </c>
      <c r="I69" s="38">
        <v>4.7</v>
      </c>
      <c r="J69" s="38">
        <v>2.61</v>
      </c>
      <c r="K69" s="21">
        <f t="shared" si="0"/>
        <v>35.72</v>
      </c>
      <c r="L69" s="179">
        <f t="shared" si="2"/>
        <v>51.28499641062456</v>
      </c>
      <c r="M69" s="239">
        <f t="shared" si="1"/>
        <v>54.28499641062456</v>
      </c>
    </row>
    <row r="70" spans="1:13" ht="12.75">
      <c r="A70" s="5">
        <v>65</v>
      </c>
      <c r="B70" s="234" t="s">
        <v>281</v>
      </c>
      <c r="C70" s="19" t="s">
        <v>312</v>
      </c>
      <c r="D70" s="38">
        <v>6.24</v>
      </c>
      <c r="E70" s="38">
        <v>5.45</v>
      </c>
      <c r="F70" s="38">
        <v>5.53</v>
      </c>
      <c r="G70" s="38">
        <v>5.44</v>
      </c>
      <c r="H70" s="38">
        <v>5.92</v>
      </c>
      <c r="I70" s="38">
        <v>5.05</v>
      </c>
      <c r="J70" s="38">
        <v>1.83</v>
      </c>
      <c r="K70" s="21">
        <f aca="true" t="shared" si="3" ref="K70:K108">SUM(D70:J70)</f>
        <v>35.46</v>
      </c>
      <c r="L70" s="179">
        <f t="shared" si="2"/>
        <v>50.91170136396268</v>
      </c>
      <c r="M70" s="239">
        <f t="shared" si="1"/>
        <v>53.91170136396268</v>
      </c>
    </row>
    <row r="71" spans="1:13" ht="12.75">
      <c r="A71" s="5">
        <v>66</v>
      </c>
      <c r="B71" s="233" t="s">
        <v>46</v>
      </c>
      <c r="C71" s="18" t="s">
        <v>90</v>
      </c>
      <c r="D71" s="38">
        <v>6.81</v>
      </c>
      <c r="E71" s="38">
        <v>5.68</v>
      </c>
      <c r="F71" s="38">
        <v>5.85</v>
      </c>
      <c r="G71" s="38">
        <v>5.58</v>
      </c>
      <c r="H71" s="38">
        <v>5.97</v>
      </c>
      <c r="I71" s="38">
        <v>4.08</v>
      </c>
      <c r="J71" s="38">
        <v>1.42</v>
      </c>
      <c r="K71" s="21">
        <f t="shared" si="3"/>
        <v>35.38999999999999</v>
      </c>
      <c r="L71" s="179">
        <f t="shared" si="2"/>
        <v>50.81119885139985</v>
      </c>
      <c r="M71" s="239">
        <f aca="true" t="shared" si="4" ref="M71:M108">L71+L$3</f>
        <v>53.81119885139985</v>
      </c>
    </row>
    <row r="72" spans="1:13" ht="12.75">
      <c r="A72" s="5">
        <v>67</v>
      </c>
      <c r="B72" s="233" t="s">
        <v>297</v>
      </c>
      <c r="C72" s="18" t="s">
        <v>10</v>
      </c>
      <c r="D72" s="38">
        <v>6.2</v>
      </c>
      <c r="E72" s="38">
        <v>5.6</v>
      </c>
      <c r="F72" s="38">
        <v>4.8</v>
      </c>
      <c r="G72" s="38">
        <v>6.77</v>
      </c>
      <c r="H72" s="38">
        <v>6.05</v>
      </c>
      <c r="I72" s="38">
        <v>4.35</v>
      </c>
      <c r="J72" s="38">
        <v>1.54</v>
      </c>
      <c r="K72" s="21">
        <f t="shared" si="3"/>
        <v>35.31</v>
      </c>
      <c r="L72" s="179">
        <f aca="true" t="shared" si="5" ref="L72:L108">(K72/K$6)*100</f>
        <v>50.69633883704236</v>
      </c>
      <c r="M72" s="239">
        <f t="shared" si="4"/>
        <v>53.69633883704236</v>
      </c>
    </row>
    <row r="73" spans="1:13" ht="12.75">
      <c r="A73" s="5">
        <v>68</v>
      </c>
      <c r="B73" s="233" t="s">
        <v>149</v>
      </c>
      <c r="C73" s="18" t="s">
        <v>22</v>
      </c>
      <c r="D73" s="38">
        <v>6.36</v>
      </c>
      <c r="E73" s="38">
        <v>5.31</v>
      </c>
      <c r="F73" s="38">
        <v>5.1</v>
      </c>
      <c r="G73" s="38">
        <v>5.7</v>
      </c>
      <c r="H73" s="38">
        <v>5.92</v>
      </c>
      <c r="I73" s="38">
        <v>4.57</v>
      </c>
      <c r="J73" s="38">
        <v>2.3</v>
      </c>
      <c r="K73" s="21">
        <f t="shared" si="3"/>
        <v>35.26</v>
      </c>
      <c r="L73" s="179">
        <f t="shared" si="5"/>
        <v>50.624551328068925</v>
      </c>
      <c r="M73" s="239">
        <f t="shared" si="4"/>
        <v>53.624551328068925</v>
      </c>
    </row>
    <row r="74" spans="1:13" ht="12.75">
      <c r="A74" s="5">
        <v>69</v>
      </c>
      <c r="B74" s="233" t="s">
        <v>388</v>
      </c>
      <c r="C74" s="18" t="s">
        <v>378</v>
      </c>
      <c r="D74" s="38">
        <v>5.32</v>
      </c>
      <c r="E74" s="38">
        <v>6.6</v>
      </c>
      <c r="F74" s="38">
        <v>4.41</v>
      </c>
      <c r="G74" s="38">
        <v>6.24</v>
      </c>
      <c r="H74" s="38">
        <v>5.66</v>
      </c>
      <c r="I74" s="38">
        <v>5.05</v>
      </c>
      <c r="J74" s="38">
        <v>1.77</v>
      </c>
      <c r="K74" s="21">
        <f t="shared" si="3"/>
        <v>35.050000000000004</v>
      </c>
      <c r="L74" s="179">
        <f t="shared" si="5"/>
        <v>50.32304379038048</v>
      </c>
      <c r="M74" s="239">
        <f t="shared" si="4"/>
        <v>53.32304379038048</v>
      </c>
    </row>
    <row r="75" spans="1:13" ht="12.75">
      <c r="A75" s="5">
        <v>70</v>
      </c>
      <c r="B75" s="233" t="s">
        <v>443</v>
      </c>
      <c r="C75" s="18" t="s">
        <v>10</v>
      </c>
      <c r="D75" s="38">
        <v>6.96</v>
      </c>
      <c r="E75" s="38">
        <v>5.67</v>
      </c>
      <c r="F75" s="38">
        <v>4.63</v>
      </c>
      <c r="G75" s="38">
        <v>6.48</v>
      </c>
      <c r="H75" s="38">
        <v>5.55</v>
      </c>
      <c r="I75" s="38">
        <v>3.24</v>
      </c>
      <c r="J75" s="38">
        <v>2.15</v>
      </c>
      <c r="K75" s="21">
        <f t="shared" si="3"/>
        <v>34.68</v>
      </c>
      <c r="L75" s="179">
        <f t="shared" si="5"/>
        <v>49.79181622397703</v>
      </c>
      <c r="M75" s="239">
        <f t="shared" si="4"/>
        <v>52.79181622397703</v>
      </c>
    </row>
    <row r="76" spans="1:13" ht="12.75">
      <c r="A76" s="5">
        <v>71</v>
      </c>
      <c r="B76" s="233" t="s">
        <v>214</v>
      </c>
      <c r="C76" s="18" t="s">
        <v>42</v>
      </c>
      <c r="D76" s="38">
        <v>7.5</v>
      </c>
      <c r="E76" s="38">
        <v>5.66</v>
      </c>
      <c r="F76" s="38">
        <v>4.48</v>
      </c>
      <c r="G76" s="38">
        <v>5.99</v>
      </c>
      <c r="H76" s="38">
        <v>5.36</v>
      </c>
      <c r="I76" s="38">
        <v>3.71</v>
      </c>
      <c r="J76" s="38">
        <v>1.85</v>
      </c>
      <c r="K76" s="21">
        <f t="shared" si="3"/>
        <v>34.550000000000004</v>
      </c>
      <c r="L76" s="179">
        <f t="shared" si="5"/>
        <v>49.605168700646104</v>
      </c>
      <c r="M76" s="239">
        <f t="shared" si="4"/>
        <v>52.605168700646104</v>
      </c>
    </row>
    <row r="77" spans="1:13" ht="12.75">
      <c r="A77" s="5">
        <v>72</v>
      </c>
      <c r="B77" s="233" t="s">
        <v>560</v>
      </c>
      <c r="C77" s="18" t="s">
        <v>30</v>
      </c>
      <c r="D77" s="38">
        <v>6.54</v>
      </c>
      <c r="E77" s="38">
        <v>5.33</v>
      </c>
      <c r="F77" s="38">
        <v>5.51</v>
      </c>
      <c r="G77" s="38">
        <v>5.82</v>
      </c>
      <c r="H77" s="38">
        <v>5.45</v>
      </c>
      <c r="I77" s="38">
        <v>3.8</v>
      </c>
      <c r="J77" s="38">
        <v>1.96</v>
      </c>
      <c r="K77" s="21">
        <f t="shared" si="3"/>
        <v>34.410000000000004</v>
      </c>
      <c r="L77" s="179">
        <f t="shared" si="5"/>
        <v>49.404163675520465</v>
      </c>
      <c r="M77" s="239">
        <f t="shared" si="4"/>
        <v>52.404163675520465</v>
      </c>
    </row>
    <row r="78" spans="1:13" ht="12.75">
      <c r="A78" s="5">
        <v>73</v>
      </c>
      <c r="B78" s="234" t="s">
        <v>484</v>
      </c>
      <c r="C78" s="19" t="s">
        <v>144</v>
      </c>
      <c r="D78" s="38">
        <v>6.77</v>
      </c>
      <c r="E78" s="38">
        <v>4.74</v>
      </c>
      <c r="F78" s="38">
        <v>4.43</v>
      </c>
      <c r="G78" s="38">
        <v>6.91</v>
      </c>
      <c r="H78" s="38">
        <v>6.02</v>
      </c>
      <c r="I78" s="38">
        <v>3.38</v>
      </c>
      <c r="J78" s="38">
        <v>1.93</v>
      </c>
      <c r="K78" s="21">
        <f t="shared" si="3"/>
        <v>34.18</v>
      </c>
      <c r="L78" s="179">
        <f t="shared" si="5"/>
        <v>49.07394113424265</v>
      </c>
      <c r="M78" s="239">
        <f t="shared" si="4"/>
        <v>52.07394113424265</v>
      </c>
    </row>
    <row r="79" spans="1:13" ht="12.75">
      <c r="A79" s="5">
        <v>74</v>
      </c>
      <c r="B79" s="233" t="s">
        <v>211</v>
      </c>
      <c r="C79" s="18" t="s">
        <v>319</v>
      </c>
      <c r="D79" s="38">
        <v>6.29</v>
      </c>
      <c r="E79" s="38">
        <v>4.7</v>
      </c>
      <c r="F79" s="38">
        <v>4.25</v>
      </c>
      <c r="G79" s="38">
        <v>6.15</v>
      </c>
      <c r="H79" s="38">
        <v>6.21</v>
      </c>
      <c r="I79" s="38">
        <v>4.52</v>
      </c>
      <c r="J79" s="38">
        <v>1.95</v>
      </c>
      <c r="K79" s="21">
        <f t="shared" si="3"/>
        <v>34.07000000000001</v>
      </c>
      <c r="L79" s="179">
        <f t="shared" si="5"/>
        <v>48.916008614501095</v>
      </c>
      <c r="M79" s="239">
        <f t="shared" si="4"/>
        <v>51.916008614501095</v>
      </c>
    </row>
    <row r="80" spans="1:13" ht="12.75">
      <c r="A80" s="5">
        <v>75</v>
      </c>
      <c r="B80" s="233" t="s">
        <v>301</v>
      </c>
      <c r="C80" s="18" t="s">
        <v>10</v>
      </c>
      <c r="D80" s="38">
        <v>6.36</v>
      </c>
      <c r="E80" s="38">
        <v>5.58</v>
      </c>
      <c r="F80" s="38">
        <v>4.59</v>
      </c>
      <c r="G80" s="38">
        <v>5.78</v>
      </c>
      <c r="H80" s="38">
        <v>5.27</v>
      </c>
      <c r="I80" s="38">
        <v>4.41</v>
      </c>
      <c r="J80" s="38">
        <v>1.96</v>
      </c>
      <c r="K80" s="21">
        <f t="shared" si="3"/>
        <v>33.95</v>
      </c>
      <c r="L80" s="179">
        <f t="shared" si="5"/>
        <v>48.74371859296483</v>
      </c>
      <c r="M80" s="239">
        <f t="shared" si="4"/>
        <v>51.74371859296483</v>
      </c>
    </row>
    <row r="81" spans="1:13" ht="12.75">
      <c r="A81" s="5">
        <v>76</v>
      </c>
      <c r="B81" s="234" t="s">
        <v>484</v>
      </c>
      <c r="C81" s="19" t="s">
        <v>488</v>
      </c>
      <c r="D81" s="38">
        <v>5.58</v>
      </c>
      <c r="E81" s="38">
        <v>5.18</v>
      </c>
      <c r="F81" s="38">
        <v>4.27</v>
      </c>
      <c r="G81" s="38">
        <v>6.58</v>
      </c>
      <c r="H81" s="38">
        <v>6.82</v>
      </c>
      <c r="I81" s="38">
        <v>3.58</v>
      </c>
      <c r="J81" s="38">
        <v>1.89</v>
      </c>
      <c r="K81" s="21">
        <f t="shared" si="3"/>
        <v>33.9</v>
      </c>
      <c r="L81" s="179">
        <f t="shared" si="5"/>
        <v>48.67193108399139</v>
      </c>
      <c r="M81" s="239">
        <f t="shared" si="4"/>
        <v>51.67193108399139</v>
      </c>
    </row>
    <row r="82" spans="1:13" ht="12.75">
      <c r="A82" s="5">
        <v>77</v>
      </c>
      <c r="B82" s="233" t="s">
        <v>9</v>
      </c>
      <c r="C82" s="18" t="s">
        <v>510</v>
      </c>
      <c r="D82" s="38">
        <v>5.74</v>
      </c>
      <c r="E82" s="38">
        <v>6.39</v>
      </c>
      <c r="F82" s="38">
        <v>4.79</v>
      </c>
      <c r="G82" s="38">
        <v>5.67</v>
      </c>
      <c r="H82" s="38">
        <v>5.57</v>
      </c>
      <c r="I82" s="38">
        <v>3.74</v>
      </c>
      <c r="J82" s="38">
        <v>1.92</v>
      </c>
      <c r="K82" s="21">
        <f t="shared" si="3"/>
        <v>33.82</v>
      </c>
      <c r="L82" s="179">
        <f t="shared" si="5"/>
        <v>48.55707106963389</v>
      </c>
      <c r="M82" s="239">
        <f t="shared" si="4"/>
        <v>51.55707106963389</v>
      </c>
    </row>
    <row r="83" spans="1:13" ht="12.75">
      <c r="A83" s="5">
        <v>78</v>
      </c>
      <c r="B83" s="234" t="s">
        <v>271</v>
      </c>
      <c r="C83" s="19" t="s">
        <v>144</v>
      </c>
      <c r="D83" s="38">
        <v>6.24</v>
      </c>
      <c r="E83" s="38">
        <v>5.25</v>
      </c>
      <c r="F83" s="38">
        <v>4.91</v>
      </c>
      <c r="G83" s="38">
        <v>5.68</v>
      </c>
      <c r="H83" s="38">
        <v>6.02</v>
      </c>
      <c r="I83" s="38">
        <v>4.36</v>
      </c>
      <c r="J83" s="38">
        <v>1.29</v>
      </c>
      <c r="K83" s="21">
        <f t="shared" si="3"/>
        <v>33.75</v>
      </c>
      <c r="L83" s="179">
        <f t="shared" si="5"/>
        <v>48.45656855707108</v>
      </c>
      <c r="M83" s="239">
        <f t="shared" si="4"/>
        <v>51.45656855707108</v>
      </c>
    </row>
    <row r="84" spans="1:13" ht="12.75">
      <c r="A84" s="5">
        <v>79</v>
      </c>
      <c r="B84" s="233" t="s">
        <v>211</v>
      </c>
      <c r="C84" s="18" t="s">
        <v>320</v>
      </c>
      <c r="D84" s="38">
        <v>6.52</v>
      </c>
      <c r="E84" s="38">
        <v>5.14</v>
      </c>
      <c r="F84" s="38">
        <v>4.91</v>
      </c>
      <c r="G84" s="38">
        <v>6.2</v>
      </c>
      <c r="H84" s="38">
        <v>5.15</v>
      </c>
      <c r="I84" s="38">
        <v>3.92</v>
      </c>
      <c r="J84" s="38">
        <v>1.81</v>
      </c>
      <c r="K84" s="21">
        <f t="shared" si="3"/>
        <v>33.650000000000006</v>
      </c>
      <c r="L84" s="179">
        <f t="shared" si="5"/>
        <v>48.31299353912421</v>
      </c>
      <c r="M84" s="239">
        <f t="shared" si="4"/>
        <v>51.31299353912421</v>
      </c>
    </row>
    <row r="85" spans="1:13" ht="12.75">
      <c r="A85" s="5">
        <v>80</v>
      </c>
      <c r="B85" s="233" t="s">
        <v>326</v>
      </c>
      <c r="C85" s="18" t="s">
        <v>184</v>
      </c>
      <c r="D85" s="38">
        <v>6.89</v>
      </c>
      <c r="E85" s="38">
        <v>5.35</v>
      </c>
      <c r="F85" s="38">
        <v>4.96</v>
      </c>
      <c r="G85" s="38">
        <v>6.27</v>
      </c>
      <c r="H85" s="38">
        <v>5.16</v>
      </c>
      <c r="I85" s="38">
        <v>3.76</v>
      </c>
      <c r="J85" s="38">
        <v>0.96</v>
      </c>
      <c r="K85" s="21">
        <f t="shared" si="3"/>
        <v>33.35</v>
      </c>
      <c r="L85" s="179">
        <f t="shared" si="5"/>
        <v>47.88226848528357</v>
      </c>
      <c r="M85" s="239">
        <f t="shared" si="4"/>
        <v>50.88226848528357</v>
      </c>
    </row>
    <row r="86" spans="1:13" ht="12.75">
      <c r="A86" s="5">
        <v>81</v>
      </c>
      <c r="B86" s="234" t="s">
        <v>175</v>
      </c>
      <c r="C86" s="19" t="s">
        <v>35</v>
      </c>
      <c r="D86" s="38">
        <v>5.3</v>
      </c>
      <c r="E86" s="38">
        <v>4.84</v>
      </c>
      <c r="F86" s="38">
        <v>4.24</v>
      </c>
      <c r="G86" s="38">
        <v>6.7</v>
      </c>
      <c r="H86" s="38">
        <v>6.4</v>
      </c>
      <c r="I86" s="38">
        <v>3.77</v>
      </c>
      <c r="J86" s="38">
        <v>2.09</v>
      </c>
      <c r="K86" s="21">
        <f t="shared" si="3"/>
        <v>33.34</v>
      </c>
      <c r="L86" s="179">
        <f t="shared" si="5"/>
        <v>47.86791098348888</v>
      </c>
      <c r="M86" s="239">
        <f t="shared" si="4"/>
        <v>50.86791098348888</v>
      </c>
    </row>
    <row r="87" spans="1:13" ht="12.75">
      <c r="A87" s="5">
        <v>82</v>
      </c>
      <c r="B87" s="233" t="s">
        <v>207</v>
      </c>
      <c r="C87" s="18" t="s">
        <v>10</v>
      </c>
      <c r="D87" s="38">
        <v>5.68</v>
      </c>
      <c r="E87" s="38">
        <v>5.1</v>
      </c>
      <c r="F87" s="38">
        <v>4.62</v>
      </c>
      <c r="G87" s="38">
        <v>5.46</v>
      </c>
      <c r="H87" s="38">
        <v>5.66</v>
      </c>
      <c r="I87" s="38">
        <v>4.42</v>
      </c>
      <c r="J87" s="38">
        <v>2.25</v>
      </c>
      <c r="K87" s="21">
        <f t="shared" si="3"/>
        <v>33.19</v>
      </c>
      <c r="L87" s="179">
        <f t="shared" si="5"/>
        <v>47.65254845656856</v>
      </c>
      <c r="M87" s="239">
        <f t="shared" si="4"/>
        <v>50.65254845656856</v>
      </c>
    </row>
    <row r="88" spans="1:13" ht="12.75">
      <c r="A88" s="5">
        <v>83</v>
      </c>
      <c r="B88" s="233" t="s">
        <v>113</v>
      </c>
      <c r="C88" s="18" t="s">
        <v>112</v>
      </c>
      <c r="D88" s="38">
        <v>6.3</v>
      </c>
      <c r="E88" s="38">
        <v>5.28</v>
      </c>
      <c r="F88" s="38">
        <v>4.57</v>
      </c>
      <c r="G88" s="38">
        <v>5.87</v>
      </c>
      <c r="H88" s="38">
        <v>5.16</v>
      </c>
      <c r="I88" s="38">
        <v>3.86</v>
      </c>
      <c r="J88" s="38">
        <v>1.8</v>
      </c>
      <c r="K88" s="21">
        <f t="shared" si="3"/>
        <v>32.839999999999996</v>
      </c>
      <c r="L88" s="179">
        <f t="shared" si="5"/>
        <v>47.15003589375449</v>
      </c>
      <c r="M88" s="239">
        <f t="shared" si="4"/>
        <v>50.15003589375449</v>
      </c>
    </row>
    <row r="89" spans="1:13" ht="12.75">
      <c r="A89" s="5">
        <v>84</v>
      </c>
      <c r="B89" s="234" t="s">
        <v>215</v>
      </c>
      <c r="C89" s="19" t="s">
        <v>141</v>
      </c>
      <c r="D89" s="38">
        <v>5.85</v>
      </c>
      <c r="E89" s="38">
        <v>4.43</v>
      </c>
      <c r="F89" s="38">
        <v>4.85</v>
      </c>
      <c r="G89" s="38">
        <v>6.02</v>
      </c>
      <c r="H89" s="38">
        <v>6.04</v>
      </c>
      <c r="I89" s="38">
        <v>4.01</v>
      </c>
      <c r="J89" s="38">
        <v>1.37</v>
      </c>
      <c r="K89" s="21">
        <f t="shared" si="3"/>
        <v>32.56999999999999</v>
      </c>
      <c r="L89" s="179">
        <f t="shared" si="5"/>
        <v>46.76238334529791</v>
      </c>
      <c r="M89" s="239">
        <f t="shared" si="4"/>
        <v>49.76238334529791</v>
      </c>
    </row>
    <row r="90" spans="1:13" ht="12.75">
      <c r="A90" s="5">
        <v>85</v>
      </c>
      <c r="B90" s="234" t="s">
        <v>273</v>
      </c>
      <c r="C90" s="19" t="s">
        <v>274</v>
      </c>
      <c r="D90" s="38">
        <v>6.13</v>
      </c>
      <c r="E90" s="38">
        <v>5.16</v>
      </c>
      <c r="F90" s="38">
        <v>4.96</v>
      </c>
      <c r="G90" s="38">
        <v>4.66</v>
      </c>
      <c r="H90" s="38">
        <v>5.12</v>
      </c>
      <c r="I90" s="38">
        <v>4.96</v>
      </c>
      <c r="J90" s="38">
        <v>1.39</v>
      </c>
      <c r="K90" s="21">
        <f t="shared" si="3"/>
        <v>32.38</v>
      </c>
      <c r="L90" s="179">
        <f t="shared" si="5"/>
        <v>46.48959081119886</v>
      </c>
      <c r="M90" s="239">
        <f t="shared" si="4"/>
        <v>49.48959081119886</v>
      </c>
    </row>
    <row r="91" spans="1:13" ht="12.75">
      <c r="A91" s="5">
        <v>86</v>
      </c>
      <c r="B91" s="233" t="s">
        <v>46</v>
      </c>
      <c r="C91" s="18" t="s">
        <v>91</v>
      </c>
      <c r="D91" s="38">
        <v>5.95</v>
      </c>
      <c r="E91" s="38">
        <v>4.81</v>
      </c>
      <c r="F91" s="38">
        <v>4.72</v>
      </c>
      <c r="G91" s="38">
        <v>5.76</v>
      </c>
      <c r="H91" s="38">
        <v>5.43</v>
      </c>
      <c r="I91" s="38">
        <v>3.79</v>
      </c>
      <c r="J91" s="38">
        <v>1.55</v>
      </c>
      <c r="K91" s="21">
        <f t="shared" si="3"/>
        <v>32.01</v>
      </c>
      <c r="L91" s="179">
        <f t="shared" si="5"/>
        <v>45.95836324479541</v>
      </c>
      <c r="M91" s="239">
        <f t="shared" si="4"/>
        <v>48.95836324479541</v>
      </c>
    </row>
    <row r="92" spans="1:13" ht="12.75">
      <c r="A92" s="5">
        <v>87</v>
      </c>
      <c r="B92" s="234" t="s">
        <v>114</v>
      </c>
      <c r="C92" s="19" t="s">
        <v>115</v>
      </c>
      <c r="D92" s="38">
        <v>5.06</v>
      </c>
      <c r="E92" s="38">
        <v>4.53</v>
      </c>
      <c r="F92" s="38">
        <v>4.14</v>
      </c>
      <c r="G92" s="38">
        <v>5.76</v>
      </c>
      <c r="H92" s="38">
        <v>6.25</v>
      </c>
      <c r="I92" s="38">
        <v>4.32</v>
      </c>
      <c r="J92" s="38">
        <v>1.9</v>
      </c>
      <c r="K92" s="21">
        <f t="shared" si="3"/>
        <v>31.96</v>
      </c>
      <c r="L92" s="179">
        <f t="shared" si="5"/>
        <v>45.88657573582197</v>
      </c>
      <c r="M92" s="239">
        <f t="shared" si="4"/>
        <v>48.88657573582197</v>
      </c>
    </row>
    <row r="93" spans="1:13" ht="12.75">
      <c r="A93" s="5">
        <v>88</v>
      </c>
      <c r="B93" s="234" t="s">
        <v>486</v>
      </c>
      <c r="C93" s="19" t="s">
        <v>487</v>
      </c>
      <c r="D93" s="38">
        <v>5.3</v>
      </c>
      <c r="E93" s="38">
        <v>4.68</v>
      </c>
      <c r="F93" s="38">
        <v>4.72</v>
      </c>
      <c r="G93" s="38">
        <v>5.93</v>
      </c>
      <c r="H93" s="38">
        <v>6.06</v>
      </c>
      <c r="I93" s="38">
        <v>3.06</v>
      </c>
      <c r="J93" s="38">
        <v>1.85</v>
      </c>
      <c r="K93" s="21">
        <f t="shared" si="3"/>
        <v>31.599999999999998</v>
      </c>
      <c r="L93" s="179">
        <f t="shared" si="5"/>
        <v>45.36970567121321</v>
      </c>
      <c r="M93" s="239">
        <f t="shared" si="4"/>
        <v>48.36970567121321</v>
      </c>
    </row>
    <row r="94" spans="1:13" ht="12.75">
      <c r="A94" s="5">
        <v>89</v>
      </c>
      <c r="B94" s="234" t="s">
        <v>74</v>
      </c>
      <c r="C94" s="19" t="s">
        <v>75</v>
      </c>
      <c r="D94" s="38">
        <v>4.52</v>
      </c>
      <c r="E94" s="38">
        <v>4.74</v>
      </c>
      <c r="F94" s="38">
        <v>4.59</v>
      </c>
      <c r="G94" s="38">
        <v>5.79</v>
      </c>
      <c r="H94" s="38">
        <v>6.27</v>
      </c>
      <c r="I94" s="38">
        <v>4.63</v>
      </c>
      <c r="J94" s="38">
        <v>1.05</v>
      </c>
      <c r="K94" s="21">
        <f t="shared" si="3"/>
        <v>31.59</v>
      </c>
      <c r="L94" s="179">
        <f t="shared" si="5"/>
        <v>45.35534816941853</v>
      </c>
      <c r="M94" s="239">
        <f t="shared" si="4"/>
        <v>48.35534816941853</v>
      </c>
    </row>
    <row r="95" spans="1:13" ht="12.75">
      <c r="A95" s="5">
        <v>90</v>
      </c>
      <c r="B95" s="233" t="s">
        <v>105</v>
      </c>
      <c r="C95" s="18" t="s">
        <v>361</v>
      </c>
      <c r="D95" s="38">
        <v>7.65</v>
      </c>
      <c r="E95" s="38">
        <v>1.94</v>
      </c>
      <c r="F95" s="38">
        <v>5.46</v>
      </c>
      <c r="G95" s="38">
        <v>6.63</v>
      </c>
      <c r="H95" s="38">
        <v>4.79</v>
      </c>
      <c r="I95" s="38">
        <v>3.04</v>
      </c>
      <c r="J95" s="38">
        <v>1.77</v>
      </c>
      <c r="K95" s="21">
        <f t="shared" si="3"/>
        <v>31.279999999999998</v>
      </c>
      <c r="L95" s="179">
        <f t="shared" si="5"/>
        <v>44.9102656137832</v>
      </c>
      <c r="M95" s="239">
        <f t="shared" si="4"/>
        <v>47.9102656137832</v>
      </c>
    </row>
    <row r="96" spans="1:13" ht="12.75">
      <c r="A96" s="5">
        <v>91</v>
      </c>
      <c r="B96" s="234" t="s">
        <v>114</v>
      </c>
      <c r="C96" s="19" t="s">
        <v>162</v>
      </c>
      <c r="D96" s="38">
        <v>4.83</v>
      </c>
      <c r="E96" s="38">
        <v>5.33</v>
      </c>
      <c r="F96" s="38">
        <v>3.56</v>
      </c>
      <c r="G96" s="38">
        <v>5.39</v>
      </c>
      <c r="H96" s="38">
        <v>5.58</v>
      </c>
      <c r="I96" s="38">
        <v>3.71</v>
      </c>
      <c r="J96" s="38">
        <v>1.78</v>
      </c>
      <c r="K96" s="21">
        <f t="shared" si="3"/>
        <v>30.18</v>
      </c>
      <c r="L96" s="179">
        <f t="shared" si="5"/>
        <v>43.33094041636756</v>
      </c>
      <c r="M96" s="239">
        <f t="shared" si="4"/>
        <v>46.33094041636756</v>
      </c>
    </row>
    <row r="97" spans="1:13" ht="12.75">
      <c r="A97" s="5">
        <v>92</v>
      </c>
      <c r="B97" s="234" t="s">
        <v>557</v>
      </c>
      <c r="C97" s="19" t="s">
        <v>558</v>
      </c>
      <c r="D97" s="38">
        <v>6.07</v>
      </c>
      <c r="E97" s="38">
        <v>4.59</v>
      </c>
      <c r="F97" s="38">
        <v>4.16</v>
      </c>
      <c r="G97" s="38">
        <v>5.84</v>
      </c>
      <c r="H97" s="38">
        <v>6.27</v>
      </c>
      <c r="I97" s="38">
        <v>2.33</v>
      </c>
      <c r="J97" s="38">
        <v>0.88</v>
      </c>
      <c r="K97" s="21">
        <f t="shared" si="3"/>
        <v>30.139999999999997</v>
      </c>
      <c r="L97" s="179">
        <f t="shared" si="5"/>
        <v>43.2735104091888</v>
      </c>
      <c r="M97" s="239">
        <f t="shared" si="4"/>
        <v>46.2735104091888</v>
      </c>
    </row>
    <row r="98" spans="1:13" ht="12.75">
      <c r="A98" s="5">
        <v>93</v>
      </c>
      <c r="B98" s="234" t="s">
        <v>277</v>
      </c>
      <c r="C98" s="19" t="s">
        <v>70</v>
      </c>
      <c r="D98" s="38">
        <v>6.01</v>
      </c>
      <c r="E98" s="38">
        <v>4.87</v>
      </c>
      <c r="F98" s="38">
        <v>3.8</v>
      </c>
      <c r="G98" s="38">
        <v>4.71</v>
      </c>
      <c r="H98" s="38">
        <v>5.15</v>
      </c>
      <c r="I98" s="38">
        <v>4.24</v>
      </c>
      <c r="J98" s="38">
        <v>1.34</v>
      </c>
      <c r="K98" s="21">
        <f t="shared" si="3"/>
        <v>30.12</v>
      </c>
      <c r="L98" s="179">
        <f t="shared" si="5"/>
        <v>43.24479540559943</v>
      </c>
      <c r="M98" s="239">
        <f t="shared" si="4"/>
        <v>46.24479540559943</v>
      </c>
    </row>
    <row r="99" spans="1:13" ht="12.75">
      <c r="A99" s="5">
        <v>94</v>
      </c>
      <c r="B99" s="234" t="s">
        <v>485</v>
      </c>
      <c r="C99" s="19" t="s">
        <v>92</v>
      </c>
      <c r="D99" s="38">
        <v>5.54</v>
      </c>
      <c r="E99" s="38">
        <v>4.28</v>
      </c>
      <c r="F99" s="38">
        <v>3.77</v>
      </c>
      <c r="G99" s="38">
        <v>6.05</v>
      </c>
      <c r="H99" s="38">
        <v>5.03</v>
      </c>
      <c r="I99" s="38">
        <v>4.09</v>
      </c>
      <c r="J99" s="38">
        <v>1.28</v>
      </c>
      <c r="K99" s="21">
        <f t="shared" si="3"/>
        <v>30.040000000000003</v>
      </c>
      <c r="L99" s="179">
        <f t="shared" si="5"/>
        <v>43.12993539124193</v>
      </c>
      <c r="M99" s="239">
        <f t="shared" si="4"/>
        <v>46.12993539124193</v>
      </c>
    </row>
    <row r="100" spans="1:13" ht="12.75">
      <c r="A100" s="5">
        <v>95</v>
      </c>
      <c r="B100" s="233" t="s">
        <v>9</v>
      </c>
      <c r="C100" s="18" t="s">
        <v>22</v>
      </c>
      <c r="D100" s="38">
        <v>5.17</v>
      </c>
      <c r="E100" s="38">
        <v>4.65</v>
      </c>
      <c r="F100" s="38">
        <v>3.77</v>
      </c>
      <c r="G100" s="38">
        <v>4.99</v>
      </c>
      <c r="H100" s="38">
        <v>4.62</v>
      </c>
      <c r="I100" s="38">
        <v>3.92</v>
      </c>
      <c r="J100" s="38">
        <v>1.75</v>
      </c>
      <c r="K100" s="21">
        <f t="shared" si="3"/>
        <v>28.869999999999997</v>
      </c>
      <c r="L100" s="179">
        <f t="shared" si="5"/>
        <v>41.45010768126346</v>
      </c>
      <c r="M100" s="239">
        <f t="shared" si="4"/>
        <v>44.45010768126346</v>
      </c>
    </row>
    <row r="101" spans="1:13" ht="12.75">
      <c r="A101" s="5">
        <v>96</v>
      </c>
      <c r="B101" s="234" t="s">
        <v>271</v>
      </c>
      <c r="C101" s="19" t="s">
        <v>35</v>
      </c>
      <c r="D101" s="38">
        <v>4.94</v>
      </c>
      <c r="E101" s="38">
        <v>4.5</v>
      </c>
      <c r="F101" s="38">
        <v>3.99</v>
      </c>
      <c r="G101" s="38">
        <v>5.56</v>
      </c>
      <c r="H101" s="38">
        <v>4.32</v>
      </c>
      <c r="I101" s="38">
        <v>3.17</v>
      </c>
      <c r="J101" s="38">
        <v>1.71</v>
      </c>
      <c r="K101" s="21">
        <f t="shared" si="3"/>
        <v>28.190000000000005</v>
      </c>
      <c r="L101" s="179">
        <f t="shared" si="5"/>
        <v>40.47379755922471</v>
      </c>
      <c r="M101" s="239">
        <f t="shared" si="4"/>
        <v>43.47379755922471</v>
      </c>
    </row>
    <row r="102" spans="1:13" ht="12.75">
      <c r="A102" s="5">
        <v>97</v>
      </c>
      <c r="B102" s="234" t="s">
        <v>478</v>
      </c>
      <c r="C102" s="19" t="s">
        <v>479</v>
      </c>
      <c r="D102" s="38">
        <v>4.32</v>
      </c>
      <c r="E102" s="38">
        <v>3.41</v>
      </c>
      <c r="F102" s="38">
        <v>3.13</v>
      </c>
      <c r="G102" s="38">
        <v>5.06</v>
      </c>
      <c r="H102" s="38">
        <v>4.44</v>
      </c>
      <c r="I102" s="38">
        <v>3.99</v>
      </c>
      <c r="J102" s="38">
        <v>2.27</v>
      </c>
      <c r="K102" s="21">
        <f t="shared" si="3"/>
        <v>26.62</v>
      </c>
      <c r="L102" s="179">
        <f t="shared" si="5"/>
        <v>38.219669777458726</v>
      </c>
      <c r="M102" s="239">
        <f t="shared" si="4"/>
        <v>41.219669777458726</v>
      </c>
    </row>
    <row r="103" spans="1:13" ht="12.75">
      <c r="A103" s="5">
        <v>98</v>
      </c>
      <c r="B103" s="233" t="s">
        <v>150</v>
      </c>
      <c r="C103" s="18" t="s">
        <v>22</v>
      </c>
      <c r="D103" s="38">
        <v>4.33</v>
      </c>
      <c r="E103" s="38">
        <v>3.62</v>
      </c>
      <c r="F103" s="38">
        <v>3.87</v>
      </c>
      <c r="G103" s="38">
        <v>4.52</v>
      </c>
      <c r="H103" s="38">
        <v>4.46</v>
      </c>
      <c r="I103" s="38">
        <v>3.3</v>
      </c>
      <c r="J103" s="38">
        <v>1.43</v>
      </c>
      <c r="K103" s="21">
        <f t="shared" si="3"/>
        <v>25.53</v>
      </c>
      <c r="L103" s="179">
        <f t="shared" si="5"/>
        <v>36.65470208183776</v>
      </c>
      <c r="M103" s="239">
        <f t="shared" si="4"/>
        <v>39.65470208183776</v>
      </c>
    </row>
    <row r="104" spans="1:13" ht="12.75">
      <c r="A104" s="5">
        <v>99</v>
      </c>
      <c r="B104" s="234" t="s">
        <v>486</v>
      </c>
      <c r="C104" s="19" t="s">
        <v>561</v>
      </c>
      <c r="D104" s="38">
        <v>4.85</v>
      </c>
      <c r="E104" s="38">
        <v>4.2</v>
      </c>
      <c r="F104" s="38">
        <v>3.08</v>
      </c>
      <c r="G104" s="38">
        <v>4.7</v>
      </c>
      <c r="H104" s="38">
        <v>4.28</v>
      </c>
      <c r="I104" s="38">
        <v>2.75</v>
      </c>
      <c r="J104" s="38">
        <v>1.18</v>
      </c>
      <c r="K104" s="21">
        <f t="shared" si="3"/>
        <v>25.040000000000003</v>
      </c>
      <c r="L104" s="179">
        <f t="shared" si="5"/>
        <v>35.95118449389807</v>
      </c>
      <c r="M104" s="239">
        <f t="shared" si="4"/>
        <v>38.95118449389807</v>
      </c>
    </row>
    <row r="105" spans="1:13" ht="12.75">
      <c r="A105" s="5">
        <v>100</v>
      </c>
      <c r="B105" s="234" t="s">
        <v>114</v>
      </c>
      <c r="C105" s="19" t="s">
        <v>169</v>
      </c>
      <c r="D105" s="38">
        <v>3.51</v>
      </c>
      <c r="E105" s="38">
        <v>3.49</v>
      </c>
      <c r="F105" s="38">
        <v>3.25</v>
      </c>
      <c r="G105" s="38">
        <v>4.74</v>
      </c>
      <c r="H105" s="38">
        <v>3.38</v>
      </c>
      <c r="I105" s="38">
        <v>3.6</v>
      </c>
      <c r="J105" s="38">
        <v>1.42</v>
      </c>
      <c r="K105" s="21">
        <f t="shared" si="3"/>
        <v>23.39</v>
      </c>
      <c r="L105" s="179">
        <f t="shared" si="5"/>
        <v>33.58219669777459</v>
      </c>
      <c r="M105" s="239">
        <f t="shared" si="4"/>
        <v>36.58219669777459</v>
      </c>
    </row>
    <row r="106" spans="1:13" ht="12.75">
      <c r="A106" s="5">
        <v>101</v>
      </c>
      <c r="B106" s="233" t="s">
        <v>111</v>
      </c>
      <c r="C106" s="18" t="s">
        <v>17</v>
      </c>
      <c r="D106" s="38">
        <v>3.94</v>
      </c>
      <c r="E106" s="38">
        <v>3.3</v>
      </c>
      <c r="F106" s="38">
        <v>3.81</v>
      </c>
      <c r="G106" s="38">
        <v>4.42</v>
      </c>
      <c r="H106" s="38">
        <v>3.39</v>
      </c>
      <c r="I106" s="38">
        <v>2.39</v>
      </c>
      <c r="J106" s="38">
        <v>0.95</v>
      </c>
      <c r="K106" s="21">
        <f t="shared" si="3"/>
        <v>22.2</v>
      </c>
      <c r="L106" s="179">
        <f t="shared" si="5"/>
        <v>31.87365398420675</v>
      </c>
      <c r="M106" s="239">
        <f t="shared" si="4"/>
        <v>34.873653984206754</v>
      </c>
    </row>
    <row r="107" spans="1:13" ht="12.75">
      <c r="A107" s="5">
        <v>102</v>
      </c>
      <c r="B107" s="233" t="s">
        <v>210</v>
      </c>
      <c r="C107" s="18" t="s">
        <v>192</v>
      </c>
      <c r="D107" s="38">
        <v>3.22</v>
      </c>
      <c r="E107" s="38">
        <v>2.5</v>
      </c>
      <c r="F107" s="38">
        <v>2.89</v>
      </c>
      <c r="G107" s="38">
        <v>3.09</v>
      </c>
      <c r="H107" s="38">
        <v>1.15</v>
      </c>
      <c r="I107" s="38">
        <v>1.94</v>
      </c>
      <c r="J107" s="38">
        <v>0.95</v>
      </c>
      <c r="K107" s="21">
        <f t="shared" si="3"/>
        <v>15.74</v>
      </c>
      <c r="L107" s="179">
        <f t="shared" si="5"/>
        <v>22.59870782483848</v>
      </c>
      <c r="M107" s="239">
        <f t="shared" si="4"/>
        <v>25.59870782483848</v>
      </c>
    </row>
    <row r="108" spans="1:13" ht="12.75">
      <c r="A108" s="5">
        <v>103</v>
      </c>
      <c r="B108" s="233" t="s">
        <v>105</v>
      </c>
      <c r="C108" s="18" t="s">
        <v>178</v>
      </c>
      <c r="D108" s="38">
        <v>2.63</v>
      </c>
      <c r="E108" s="38">
        <v>1.96</v>
      </c>
      <c r="F108" s="38">
        <v>1.75</v>
      </c>
      <c r="G108" s="38">
        <v>3.05</v>
      </c>
      <c r="H108" s="38">
        <v>2.12</v>
      </c>
      <c r="I108" s="38">
        <v>2.03</v>
      </c>
      <c r="J108" s="38">
        <v>0.85</v>
      </c>
      <c r="K108" s="21">
        <f t="shared" si="3"/>
        <v>14.39</v>
      </c>
      <c r="L108" s="179">
        <f t="shared" si="5"/>
        <v>20.66044508255564</v>
      </c>
      <c r="M108" s="239">
        <f t="shared" si="4"/>
        <v>23.66044508255564</v>
      </c>
    </row>
  </sheetData>
  <mergeCells count="6">
    <mergeCell ref="A2:B2"/>
    <mergeCell ref="G2:H2"/>
    <mergeCell ref="A1:M1"/>
    <mergeCell ref="F3:H4"/>
    <mergeCell ref="A4:B4"/>
    <mergeCell ref="A3:B3"/>
  </mergeCells>
  <printOptions horizontalCentered="1"/>
  <pageMargins left="0.5905511811023623" right="0.5905511811023623" top="0.5118110236220472" bottom="0.5118110236220472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A1" sqref="A1:K1"/>
    </sheetView>
  </sheetViews>
  <sheetFormatPr defaultColWidth="9.00390625" defaultRowHeight="12.75"/>
  <cols>
    <col min="1" max="1" width="3.625" style="0" bestFit="1" customWidth="1"/>
    <col min="2" max="2" width="11.75390625" style="0" bestFit="1" customWidth="1"/>
    <col min="3" max="3" width="10.375" style="0" bestFit="1" customWidth="1"/>
    <col min="4" max="8" width="7.75390625" style="0" customWidth="1"/>
    <col min="9" max="9" width="7.625" style="0" bestFit="1" customWidth="1"/>
    <col min="10" max="10" width="8.125" style="0" bestFit="1" customWidth="1"/>
    <col min="11" max="11" width="8.375" style="0" customWidth="1"/>
  </cols>
  <sheetData>
    <row r="1" spans="1:11" ht="27">
      <c r="A1" s="286" t="s">
        <v>502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>
      <c r="A2" s="302"/>
      <c r="B2" s="302"/>
      <c r="C2" s="302"/>
      <c r="D2" s="9"/>
      <c r="E2" s="9"/>
      <c r="F2" s="9"/>
      <c r="G2" s="9"/>
      <c r="H2" s="302"/>
      <c r="I2" s="302"/>
      <c r="J2" s="302"/>
      <c r="K2" s="302"/>
    </row>
    <row r="3" spans="1:11" ht="12.75">
      <c r="A3" s="4" t="s">
        <v>4</v>
      </c>
      <c r="B3" s="4" t="s">
        <v>6</v>
      </c>
      <c r="C3" s="4" t="s">
        <v>5</v>
      </c>
      <c r="D3" s="11" t="s">
        <v>225</v>
      </c>
      <c r="E3" s="11" t="s">
        <v>226</v>
      </c>
      <c r="F3" s="11" t="s">
        <v>227</v>
      </c>
      <c r="G3" s="11" t="s">
        <v>229</v>
      </c>
      <c r="H3" s="11" t="s">
        <v>228</v>
      </c>
      <c r="I3" s="11" t="s">
        <v>330</v>
      </c>
      <c r="J3" s="11" t="s">
        <v>555</v>
      </c>
      <c r="K3" s="11" t="s">
        <v>65</v>
      </c>
    </row>
    <row r="4" spans="1:11" ht="12.75">
      <c r="A4" s="5">
        <v>1</v>
      </c>
      <c r="B4" s="232" t="s">
        <v>177</v>
      </c>
      <c r="C4" s="25" t="s">
        <v>10</v>
      </c>
      <c r="D4" s="38">
        <v>10.66</v>
      </c>
      <c r="E4" s="38">
        <v>12.66</v>
      </c>
      <c r="F4" s="38">
        <v>9</v>
      </c>
      <c r="G4" s="38">
        <v>11.19</v>
      </c>
      <c r="H4" s="38">
        <v>13.5</v>
      </c>
      <c r="I4" s="38">
        <v>9.81</v>
      </c>
      <c r="J4" s="38">
        <v>2.83</v>
      </c>
      <c r="K4" s="21">
        <f aca="true" t="shared" si="0" ref="K4:K35">SUM(D4:J4)</f>
        <v>69.64999999999999</v>
      </c>
    </row>
    <row r="5" spans="1:11" ht="12.75">
      <c r="A5" s="5">
        <v>2</v>
      </c>
      <c r="B5" s="232" t="s">
        <v>60</v>
      </c>
      <c r="C5" s="25" t="s">
        <v>47</v>
      </c>
      <c r="D5" s="38">
        <v>9.11</v>
      </c>
      <c r="E5" s="38">
        <v>9.95</v>
      </c>
      <c r="F5" s="38">
        <v>7.33</v>
      </c>
      <c r="G5" s="38">
        <v>10.4</v>
      </c>
      <c r="H5" s="38">
        <v>10.58</v>
      </c>
      <c r="I5" s="38">
        <v>7.2</v>
      </c>
      <c r="J5" s="38">
        <v>2.32</v>
      </c>
      <c r="K5" s="21">
        <f t="shared" si="0"/>
        <v>56.89</v>
      </c>
    </row>
    <row r="6" spans="1:11" ht="12.75">
      <c r="A6" s="5">
        <v>3</v>
      </c>
      <c r="B6" s="232" t="s">
        <v>563</v>
      </c>
      <c r="C6" s="25" t="s">
        <v>22</v>
      </c>
      <c r="D6" s="38">
        <v>9.42</v>
      </c>
      <c r="E6" s="38">
        <v>7.91</v>
      </c>
      <c r="F6" s="38">
        <v>7.01</v>
      </c>
      <c r="G6" s="38">
        <v>8.03</v>
      </c>
      <c r="H6" s="38">
        <v>9.28</v>
      </c>
      <c r="I6" s="38">
        <v>8.38</v>
      </c>
      <c r="J6" s="38">
        <v>2.89</v>
      </c>
      <c r="K6" s="21">
        <f t="shared" si="0"/>
        <v>52.92</v>
      </c>
    </row>
    <row r="7" spans="1:11" ht="12.75">
      <c r="A7" s="5">
        <v>4</v>
      </c>
      <c r="B7" s="232" t="s">
        <v>180</v>
      </c>
      <c r="C7" s="25" t="s">
        <v>93</v>
      </c>
      <c r="D7" s="38">
        <v>9.25</v>
      </c>
      <c r="E7" s="38">
        <v>8.28</v>
      </c>
      <c r="F7" s="38">
        <v>6.25</v>
      </c>
      <c r="G7" s="38">
        <v>9.09</v>
      </c>
      <c r="H7" s="38">
        <v>9.05</v>
      </c>
      <c r="I7" s="38">
        <v>7.42</v>
      </c>
      <c r="J7" s="38">
        <v>3.05</v>
      </c>
      <c r="K7" s="21">
        <f t="shared" si="0"/>
        <v>52.39</v>
      </c>
    </row>
    <row r="8" spans="1:11" ht="12.75">
      <c r="A8" s="5">
        <v>5</v>
      </c>
      <c r="B8" s="232" t="s">
        <v>334</v>
      </c>
      <c r="C8" s="25" t="s">
        <v>30</v>
      </c>
      <c r="D8" s="38">
        <v>9</v>
      </c>
      <c r="E8" s="38">
        <v>7.76</v>
      </c>
      <c r="F8" s="38">
        <v>6.18</v>
      </c>
      <c r="G8" s="38">
        <v>8.6</v>
      </c>
      <c r="H8" s="38">
        <v>8.35</v>
      </c>
      <c r="I8" s="38">
        <v>7.23</v>
      </c>
      <c r="J8" s="38">
        <v>3.58</v>
      </c>
      <c r="K8" s="21">
        <f t="shared" si="0"/>
        <v>50.7</v>
      </c>
    </row>
    <row r="9" spans="1:11" ht="12.75">
      <c r="A9" s="5">
        <v>6</v>
      </c>
      <c r="B9" s="232" t="s">
        <v>29</v>
      </c>
      <c r="C9" s="25" t="s">
        <v>17</v>
      </c>
      <c r="D9" s="38">
        <v>9.33</v>
      </c>
      <c r="E9" s="38">
        <v>7</v>
      </c>
      <c r="F9" s="38">
        <v>7.27</v>
      </c>
      <c r="G9" s="38">
        <v>8.14</v>
      </c>
      <c r="H9" s="38">
        <v>8.67</v>
      </c>
      <c r="I9" s="38">
        <v>7.18</v>
      </c>
      <c r="J9" s="38">
        <v>2.63</v>
      </c>
      <c r="K9" s="21">
        <f t="shared" si="0"/>
        <v>50.22</v>
      </c>
    </row>
    <row r="10" spans="1:11" ht="12.75">
      <c r="A10" s="5">
        <v>7</v>
      </c>
      <c r="B10" s="232" t="s">
        <v>88</v>
      </c>
      <c r="C10" s="25" t="s">
        <v>14</v>
      </c>
      <c r="D10" s="38">
        <v>8.5</v>
      </c>
      <c r="E10" s="38">
        <v>7.8</v>
      </c>
      <c r="F10" s="38">
        <v>6.82</v>
      </c>
      <c r="G10" s="38">
        <v>8.62</v>
      </c>
      <c r="H10" s="38">
        <v>10.71</v>
      </c>
      <c r="I10" s="38">
        <v>5.99</v>
      </c>
      <c r="J10" s="38">
        <v>1.58</v>
      </c>
      <c r="K10" s="21">
        <f t="shared" si="0"/>
        <v>50.02</v>
      </c>
    </row>
    <row r="11" spans="1:11" ht="12.75">
      <c r="A11" s="5">
        <v>8</v>
      </c>
      <c r="B11" s="232" t="s">
        <v>402</v>
      </c>
      <c r="C11" s="25" t="s">
        <v>403</v>
      </c>
      <c r="D11" s="38">
        <v>9.42</v>
      </c>
      <c r="E11" s="38">
        <v>7.62</v>
      </c>
      <c r="F11" s="38">
        <v>7.08</v>
      </c>
      <c r="G11" s="38">
        <v>8.68</v>
      </c>
      <c r="H11" s="38">
        <v>7.79</v>
      </c>
      <c r="I11" s="38">
        <v>6.98</v>
      </c>
      <c r="J11" s="38">
        <v>2.24</v>
      </c>
      <c r="K11" s="21">
        <f t="shared" si="0"/>
        <v>49.809999999999995</v>
      </c>
    </row>
    <row r="12" spans="1:11" ht="12.75">
      <c r="A12" s="5">
        <v>9</v>
      </c>
      <c r="B12" s="232" t="s">
        <v>562</v>
      </c>
      <c r="C12" s="25" t="s">
        <v>19</v>
      </c>
      <c r="D12" s="38">
        <v>8.45</v>
      </c>
      <c r="E12" s="38">
        <v>6.53</v>
      </c>
      <c r="F12" s="38">
        <v>6.64</v>
      </c>
      <c r="G12" s="38">
        <v>8.58</v>
      </c>
      <c r="H12" s="38">
        <v>8.72</v>
      </c>
      <c r="I12" s="38">
        <v>7.86</v>
      </c>
      <c r="J12" s="38">
        <v>2.84</v>
      </c>
      <c r="K12" s="21">
        <f t="shared" si="0"/>
        <v>49.620000000000005</v>
      </c>
    </row>
    <row r="13" spans="1:11" ht="12.75">
      <c r="A13" s="5">
        <v>10</v>
      </c>
      <c r="B13" s="232" t="s">
        <v>316</v>
      </c>
      <c r="C13" s="25" t="s">
        <v>45</v>
      </c>
      <c r="D13" s="38">
        <v>7.15</v>
      </c>
      <c r="E13" s="38">
        <v>8.36</v>
      </c>
      <c r="F13" s="38">
        <v>6.08</v>
      </c>
      <c r="G13" s="38">
        <v>8.17</v>
      </c>
      <c r="H13" s="38">
        <v>9.37</v>
      </c>
      <c r="I13" s="38">
        <v>7.37</v>
      </c>
      <c r="J13" s="38">
        <v>3.07</v>
      </c>
      <c r="K13" s="21">
        <f t="shared" si="0"/>
        <v>49.56999999999999</v>
      </c>
    </row>
    <row r="14" spans="1:11" ht="12.75">
      <c r="A14" s="5">
        <v>11</v>
      </c>
      <c r="B14" s="232" t="s">
        <v>99</v>
      </c>
      <c r="C14" s="25" t="s">
        <v>10</v>
      </c>
      <c r="D14" s="38">
        <v>9.06</v>
      </c>
      <c r="E14" s="38">
        <v>7.84</v>
      </c>
      <c r="F14" s="38">
        <v>7.28</v>
      </c>
      <c r="G14" s="38">
        <v>7.8</v>
      </c>
      <c r="H14" s="38">
        <v>7.82</v>
      </c>
      <c r="I14" s="38">
        <v>6.77</v>
      </c>
      <c r="J14" s="38">
        <v>2.41</v>
      </c>
      <c r="K14" s="21">
        <f t="shared" si="0"/>
        <v>48.97999999999999</v>
      </c>
    </row>
    <row r="15" spans="1:11" ht="13.5" thickBot="1">
      <c r="A15" s="33">
        <v>12</v>
      </c>
      <c r="B15" s="235" t="s">
        <v>88</v>
      </c>
      <c r="C15" s="44" t="s">
        <v>10</v>
      </c>
      <c r="D15" s="178">
        <v>8.47</v>
      </c>
      <c r="E15" s="178">
        <v>7.23</v>
      </c>
      <c r="F15" s="178">
        <v>7.05</v>
      </c>
      <c r="G15" s="178">
        <v>8.59</v>
      </c>
      <c r="H15" s="178">
        <v>8.4</v>
      </c>
      <c r="I15" s="178">
        <v>6.83</v>
      </c>
      <c r="J15" s="178">
        <v>2.05</v>
      </c>
      <c r="K15" s="34">
        <f t="shared" si="0"/>
        <v>48.62</v>
      </c>
    </row>
    <row r="16" spans="1:11" ht="12.75">
      <c r="A16" s="31">
        <v>13</v>
      </c>
      <c r="B16" s="237" t="s">
        <v>45</v>
      </c>
      <c r="C16" s="41" t="s">
        <v>12</v>
      </c>
      <c r="D16" s="177">
        <v>9.4</v>
      </c>
      <c r="E16" s="177">
        <v>7.74</v>
      </c>
      <c r="F16" s="177">
        <v>7.55</v>
      </c>
      <c r="G16" s="177">
        <v>7.27</v>
      </c>
      <c r="H16" s="177">
        <v>8.4</v>
      </c>
      <c r="I16" s="177">
        <v>6.14</v>
      </c>
      <c r="J16" s="177">
        <v>1.84</v>
      </c>
      <c r="K16" s="43">
        <f t="shared" si="0"/>
        <v>48.34</v>
      </c>
    </row>
    <row r="17" spans="1:11" ht="12.75">
      <c r="A17" s="5">
        <v>14</v>
      </c>
      <c r="B17" s="233" t="s">
        <v>23</v>
      </c>
      <c r="C17" s="18" t="s">
        <v>14</v>
      </c>
      <c r="D17" s="38">
        <v>8.84</v>
      </c>
      <c r="E17" s="38">
        <v>7.18</v>
      </c>
      <c r="F17" s="38">
        <v>6.55</v>
      </c>
      <c r="G17" s="38">
        <v>7.73</v>
      </c>
      <c r="H17" s="38">
        <v>8.68</v>
      </c>
      <c r="I17" s="38">
        <v>6.82</v>
      </c>
      <c r="J17" s="38">
        <v>2.31</v>
      </c>
      <c r="K17" s="21">
        <f t="shared" si="0"/>
        <v>48.11000000000001</v>
      </c>
    </row>
    <row r="18" spans="1:11" ht="12.75">
      <c r="A18" s="5">
        <v>15</v>
      </c>
      <c r="B18" s="233" t="s">
        <v>147</v>
      </c>
      <c r="C18" s="18" t="s">
        <v>47</v>
      </c>
      <c r="D18" s="38">
        <v>9.11</v>
      </c>
      <c r="E18" s="38">
        <v>7.22</v>
      </c>
      <c r="F18" s="38">
        <v>6.12</v>
      </c>
      <c r="G18" s="38">
        <v>7.81</v>
      </c>
      <c r="H18" s="38">
        <v>8.6</v>
      </c>
      <c r="I18" s="38">
        <v>6.89</v>
      </c>
      <c r="J18" s="38">
        <v>2.02</v>
      </c>
      <c r="K18" s="21">
        <f t="shared" si="0"/>
        <v>47.77</v>
      </c>
    </row>
    <row r="19" spans="1:11" ht="12.75">
      <c r="A19" s="5">
        <v>16</v>
      </c>
      <c r="B19" s="233" t="s">
        <v>88</v>
      </c>
      <c r="C19" s="18" t="s">
        <v>89</v>
      </c>
      <c r="D19" s="38">
        <v>8.93</v>
      </c>
      <c r="E19" s="38">
        <v>5.93</v>
      </c>
      <c r="F19" s="38">
        <v>5.9</v>
      </c>
      <c r="G19" s="38">
        <v>8.12</v>
      </c>
      <c r="H19" s="38">
        <v>9.24</v>
      </c>
      <c r="I19" s="38">
        <v>6.9</v>
      </c>
      <c r="J19" s="38">
        <v>2.49</v>
      </c>
      <c r="K19" s="21">
        <f t="shared" si="0"/>
        <v>47.51</v>
      </c>
    </row>
    <row r="20" spans="1:11" ht="12.75">
      <c r="A20" s="5">
        <v>17</v>
      </c>
      <c r="B20" s="233" t="s">
        <v>200</v>
      </c>
      <c r="C20" s="18" t="s">
        <v>68</v>
      </c>
      <c r="D20" s="38">
        <v>8.62</v>
      </c>
      <c r="E20" s="38">
        <v>7.03</v>
      </c>
      <c r="F20" s="38">
        <v>6.94</v>
      </c>
      <c r="G20" s="38">
        <v>8.13</v>
      </c>
      <c r="H20" s="38">
        <v>8.46</v>
      </c>
      <c r="I20" s="38">
        <v>6.03</v>
      </c>
      <c r="J20" s="38">
        <v>2.25</v>
      </c>
      <c r="K20" s="21">
        <f t="shared" si="0"/>
        <v>47.46</v>
      </c>
    </row>
    <row r="21" spans="1:11" ht="12.75">
      <c r="A21" s="5">
        <v>18</v>
      </c>
      <c r="B21" s="233" t="s">
        <v>164</v>
      </c>
      <c r="C21" s="18" t="s">
        <v>22</v>
      </c>
      <c r="D21" s="38">
        <v>7.75</v>
      </c>
      <c r="E21" s="38">
        <v>6.78</v>
      </c>
      <c r="F21" s="38">
        <v>5.47</v>
      </c>
      <c r="G21" s="38">
        <v>8.49</v>
      </c>
      <c r="H21" s="38">
        <v>9.71</v>
      </c>
      <c r="I21" s="38">
        <v>5.93</v>
      </c>
      <c r="J21" s="38">
        <v>3.33</v>
      </c>
      <c r="K21" s="21">
        <f t="shared" si="0"/>
        <v>47.46</v>
      </c>
    </row>
    <row r="22" spans="1:11" ht="12.75">
      <c r="A22" s="5">
        <v>19</v>
      </c>
      <c r="B22" s="233" t="s">
        <v>556</v>
      </c>
      <c r="C22" s="18" t="s">
        <v>14</v>
      </c>
      <c r="D22" s="38">
        <v>8.5</v>
      </c>
      <c r="E22" s="38">
        <v>7.12</v>
      </c>
      <c r="F22" s="38">
        <v>6.11</v>
      </c>
      <c r="G22" s="38">
        <v>8.18</v>
      </c>
      <c r="H22" s="38">
        <v>8.12</v>
      </c>
      <c r="I22" s="38">
        <v>6.54</v>
      </c>
      <c r="J22" s="38">
        <v>2.81</v>
      </c>
      <c r="K22" s="21">
        <f t="shared" si="0"/>
        <v>47.38</v>
      </c>
    </row>
    <row r="23" spans="1:11" ht="12.75">
      <c r="A23" s="5">
        <v>20</v>
      </c>
      <c r="B23" s="233" t="s">
        <v>155</v>
      </c>
      <c r="C23" s="18" t="s">
        <v>19</v>
      </c>
      <c r="D23" s="38">
        <v>7.26</v>
      </c>
      <c r="E23" s="38">
        <v>6.66</v>
      </c>
      <c r="F23" s="38">
        <v>6.86</v>
      </c>
      <c r="G23" s="38">
        <v>8</v>
      </c>
      <c r="H23" s="38">
        <v>9.33</v>
      </c>
      <c r="I23" s="38">
        <v>6.56</v>
      </c>
      <c r="J23" s="38">
        <v>1.99</v>
      </c>
      <c r="K23" s="21">
        <f t="shared" si="0"/>
        <v>46.660000000000004</v>
      </c>
    </row>
    <row r="24" spans="1:11" ht="12.75">
      <c r="A24" s="5">
        <v>21</v>
      </c>
      <c r="B24" s="233" t="s">
        <v>216</v>
      </c>
      <c r="C24" s="18" t="s">
        <v>22</v>
      </c>
      <c r="D24" s="38">
        <v>7.79</v>
      </c>
      <c r="E24" s="38">
        <v>6.3</v>
      </c>
      <c r="F24" s="38">
        <v>6.38</v>
      </c>
      <c r="G24" s="38">
        <v>7.39</v>
      </c>
      <c r="H24" s="38">
        <v>7.65</v>
      </c>
      <c r="I24" s="38">
        <v>7.37</v>
      </c>
      <c r="J24" s="38">
        <v>3.42</v>
      </c>
      <c r="K24" s="21">
        <f t="shared" si="0"/>
        <v>46.3</v>
      </c>
    </row>
    <row r="25" spans="1:11" ht="12.75">
      <c r="A25" s="5">
        <v>22</v>
      </c>
      <c r="B25" s="233" t="s">
        <v>86</v>
      </c>
      <c r="C25" s="18" t="s">
        <v>42</v>
      </c>
      <c r="D25" s="38">
        <v>7.79</v>
      </c>
      <c r="E25" s="38">
        <v>6.96</v>
      </c>
      <c r="F25" s="38">
        <v>6.13</v>
      </c>
      <c r="G25" s="38">
        <v>7.64</v>
      </c>
      <c r="H25" s="38">
        <v>8.95</v>
      </c>
      <c r="I25" s="38">
        <v>6</v>
      </c>
      <c r="J25" s="38">
        <v>1.78</v>
      </c>
      <c r="K25" s="21">
        <f t="shared" si="0"/>
        <v>45.25</v>
      </c>
    </row>
    <row r="26" spans="1:11" ht="12.75">
      <c r="A26" s="5">
        <v>23</v>
      </c>
      <c r="B26" s="233" t="s">
        <v>196</v>
      </c>
      <c r="C26" s="18" t="s">
        <v>22</v>
      </c>
      <c r="D26" s="38">
        <v>8.11</v>
      </c>
      <c r="E26" s="38">
        <v>6.88</v>
      </c>
      <c r="F26" s="38">
        <v>6.57</v>
      </c>
      <c r="G26" s="38">
        <v>7.7</v>
      </c>
      <c r="H26" s="38">
        <v>7.51</v>
      </c>
      <c r="I26" s="38">
        <v>5.6</v>
      </c>
      <c r="J26" s="107">
        <v>2.61</v>
      </c>
      <c r="K26" s="21">
        <f t="shared" si="0"/>
        <v>44.98</v>
      </c>
    </row>
    <row r="27" spans="1:11" ht="12.75">
      <c r="A27" s="5">
        <v>24</v>
      </c>
      <c r="B27" s="233" t="s">
        <v>322</v>
      </c>
      <c r="C27" s="18" t="s">
        <v>17</v>
      </c>
      <c r="D27" s="38">
        <v>6.78</v>
      </c>
      <c r="E27" s="38">
        <v>6.23</v>
      </c>
      <c r="F27" s="38">
        <v>7</v>
      </c>
      <c r="G27" s="38">
        <v>7.85</v>
      </c>
      <c r="H27" s="38">
        <v>7.42</v>
      </c>
      <c r="I27" s="38">
        <v>5.85</v>
      </c>
      <c r="J27" s="38">
        <v>3.18</v>
      </c>
      <c r="K27" s="21">
        <f t="shared" si="0"/>
        <v>44.31</v>
      </c>
    </row>
    <row r="28" spans="1:11" ht="12.75">
      <c r="A28" s="5">
        <v>25</v>
      </c>
      <c r="B28" s="233" t="s">
        <v>268</v>
      </c>
      <c r="C28" s="18" t="s">
        <v>17</v>
      </c>
      <c r="D28" s="38">
        <v>8.77</v>
      </c>
      <c r="E28" s="38">
        <v>6.65</v>
      </c>
      <c r="F28" s="38">
        <v>6.61</v>
      </c>
      <c r="G28" s="38">
        <v>8.06</v>
      </c>
      <c r="H28" s="38">
        <v>7.32</v>
      </c>
      <c r="I28" s="38">
        <v>4.44</v>
      </c>
      <c r="J28" s="38">
        <v>2.4</v>
      </c>
      <c r="K28" s="21">
        <f t="shared" si="0"/>
        <v>44.25</v>
      </c>
    </row>
    <row r="29" spans="1:11" ht="12.75">
      <c r="A29" s="5">
        <v>26</v>
      </c>
      <c r="B29" s="234" t="s">
        <v>163</v>
      </c>
      <c r="C29" s="19" t="s">
        <v>92</v>
      </c>
      <c r="D29" s="38">
        <v>7.42</v>
      </c>
      <c r="E29" s="38">
        <v>6.42</v>
      </c>
      <c r="F29" s="38">
        <v>6.48</v>
      </c>
      <c r="G29" s="38">
        <v>7.8</v>
      </c>
      <c r="H29" s="38">
        <v>7.81</v>
      </c>
      <c r="I29" s="38">
        <v>5.74</v>
      </c>
      <c r="J29" s="38">
        <v>2.47</v>
      </c>
      <c r="K29" s="21">
        <f t="shared" si="0"/>
        <v>44.14</v>
      </c>
    </row>
    <row r="30" spans="1:11" ht="12.75">
      <c r="A30" s="5">
        <v>27</v>
      </c>
      <c r="B30" s="233" t="s">
        <v>102</v>
      </c>
      <c r="C30" s="18" t="s">
        <v>14</v>
      </c>
      <c r="D30" s="38">
        <v>7.83</v>
      </c>
      <c r="E30" s="38">
        <v>6.61</v>
      </c>
      <c r="F30" s="38">
        <v>5.88</v>
      </c>
      <c r="G30" s="38">
        <v>7.54</v>
      </c>
      <c r="H30" s="38">
        <v>7.8</v>
      </c>
      <c r="I30" s="38">
        <v>5.92</v>
      </c>
      <c r="J30" s="38">
        <v>2.35</v>
      </c>
      <c r="K30" s="21">
        <f t="shared" si="0"/>
        <v>43.93</v>
      </c>
    </row>
    <row r="31" spans="1:11" ht="12.75">
      <c r="A31" s="5">
        <v>28</v>
      </c>
      <c r="B31" s="233" t="s">
        <v>158</v>
      </c>
      <c r="C31" s="18" t="s">
        <v>20</v>
      </c>
      <c r="D31" s="38">
        <v>7.8</v>
      </c>
      <c r="E31" s="38">
        <v>6.3</v>
      </c>
      <c r="F31" s="38">
        <v>5.07</v>
      </c>
      <c r="G31" s="38">
        <v>7.55</v>
      </c>
      <c r="H31" s="38">
        <v>8.05</v>
      </c>
      <c r="I31" s="38">
        <v>6.86</v>
      </c>
      <c r="J31" s="38">
        <v>2.17</v>
      </c>
      <c r="K31" s="21">
        <f t="shared" si="0"/>
        <v>43.800000000000004</v>
      </c>
    </row>
    <row r="32" spans="1:11" ht="12.75">
      <c r="A32" s="5">
        <v>29</v>
      </c>
      <c r="B32" s="233" t="s">
        <v>36</v>
      </c>
      <c r="C32" s="18" t="s">
        <v>14</v>
      </c>
      <c r="D32" s="38">
        <v>7.76</v>
      </c>
      <c r="E32" s="38">
        <v>6.67</v>
      </c>
      <c r="F32" s="38">
        <v>6.36</v>
      </c>
      <c r="G32" s="38">
        <v>7</v>
      </c>
      <c r="H32" s="38">
        <v>7.97</v>
      </c>
      <c r="I32" s="38">
        <v>6.04</v>
      </c>
      <c r="J32" s="38">
        <v>1.82</v>
      </c>
      <c r="K32" s="21">
        <f t="shared" si="0"/>
        <v>43.62</v>
      </c>
    </row>
    <row r="33" spans="1:11" ht="12.75">
      <c r="A33" s="5">
        <v>30</v>
      </c>
      <c r="B33" s="233" t="s">
        <v>186</v>
      </c>
      <c r="C33" s="18" t="s">
        <v>333</v>
      </c>
      <c r="D33" s="38">
        <v>8.11</v>
      </c>
      <c r="E33" s="38">
        <v>6.82</v>
      </c>
      <c r="F33" s="38">
        <v>5.72</v>
      </c>
      <c r="G33" s="38">
        <v>7.02</v>
      </c>
      <c r="H33" s="38">
        <v>7.2</v>
      </c>
      <c r="I33" s="38">
        <v>6.91</v>
      </c>
      <c r="J33" s="38">
        <v>1.66</v>
      </c>
      <c r="K33" s="21">
        <f t="shared" si="0"/>
        <v>43.44</v>
      </c>
    </row>
    <row r="34" spans="1:11" ht="12.75">
      <c r="A34" s="5">
        <v>31</v>
      </c>
      <c r="B34" s="233" t="s">
        <v>88</v>
      </c>
      <c r="C34" s="18" t="s">
        <v>97</v>
      </c>
      <c r="D34" s="38">
        <v>8.71</v>
      </c>
      <c r="E34" s="38">
        <v>5.86</v>
      </c>
      <c r="F34" s="38">
        <v>5.46</v>
      </c>
      <c r="G34" s="38">
        <v>6.92</v>
      </c>
      <c r="H34" s="38">
        <v>7.63</v>
      </c>
      <c r="I34" s="38">
        <v>6.46</v>
      </c>
      <c r="J34" s="38">
        <v>2.15</v>
      </c>
      <c r="K34" s="21">
        <f t="shared" si="0"/>
        <v>43.190000000000005</v>
      </c>
    </row>
    <row r="35" spans="1:11" ht="12.75">
      <c r="A35" s="5">
        <v>32</v>
      </c>
      <c r="B35" s="233" t="s">
        <v>154</v>
      </c>
      <c r="C35" s="18" t="s">
        <v>10</v>
      </c>
      <c r="D35" s="38">
        <v>8.04</v>
      </c>
      <c r="E35" s="38">
        <v>6.62</v>
      </c>
      <c r="F35" s="38">
        <v>5.79</v>
      </c>
      <c r="G35" s="38">
        <v>7.44</v>
      </c>
      <c r="H35" s="38">
        <v>7.54</v>
      </c>
      <c r="I35" s="38">
        <v>5.21</v>
      </c>
      <c r="J35" s="38">
        <v>2.21</v>
      </c>
      <c r="K35" s="21">
        <f t="shared" si="0"/>
        <v>42.85</v>
      </c>
    </row>
    <row r="36" spans="1:11" ht="12.75">
      <c r="A36" s="5">
        <v>33</v>
      </c>
      <c r="B36" s="233" t="s">
        <v>212</v>
      </c>
      <c r="C36" s="18" t="s">
        <v>10</v>
      </c>
      <c r="D36" s="38">
        <v>7.57</v>
      </c>
      <c r="E36" s="38">
        <v>6.88</v>
      </c>
      <c r="F36" s="38">
        <v>4.98</v>
      </c>
      <c r="G36" s="38">
        <v>7.25</v>
      </c>
      <c r="H36" s="38">
        <v>7.53</v>
      </c>
      <c r="I36" s="38">
        <v>6.38</v>
      </c>
      <c r="J36" s="38">
        <v>2.15</v>
      </c>
      <c r="K36" s="21">
        <f aca="true" t="shared" si="1" ref="K36:K67">SUM(D36:J36)</f>
        <v>42.74</v>
      </c>
    </row>
    <row r="37" spans="1:11" ht="12.75">
      <c r="A37" s="5">
        <v>34</v>
      </c>
      <c r="B37" s="233" t="s">
        <v>21</v>
      </c>
      <c r="C37" s="18" t="s">
        <v>426</v>
      </c>
      <c r="D37" s="38">
        <v>7.88</v>
      </c>
      <c r="E37" s="38">
        <v>6.44</v>
      </c>
      <c r="F37" s="38">
        <v>5.72</v>
      </c>
      <c r="G37" s="38">
        <v>6.98</v>
      </c>
      <c r="H37" s="38">
        <v>7.64</v>
      </c>
      <c r="I37" s="38">
        <v>5.37</v>
      </c>
      <c r="J37" s="38">
        <v>2.47</v>
      </c>
      <c r="K37" s="21">
        <f t="shared" si="1"/>
        <v>42.49999999999999</v>
      </c>
    </row>
    <row r="38" spans="1:11" ht="12.75">
      <c r="A38" s="5">
        <v>35</v>
      </c>
      <c r="B38" s="233" t="s">
        <v>447</v>
      </c>
      <c r="C38" s="18" t="s">
        <v>16</v>
      </c>
      <c r="D38" s="38">
        <v>7.06</v>
      </c>
      <c r="E38" s="38">
        <v>5.76</v>
      </c>
      <c r="F38" s="38">
        <v>5.9</v>
      </c>
      <c r="G38" s="38">
        <v>7.86</v>
      </c>
      <c r="H38" s="38">
        <v>7.96</v>
      </c>
      <c r="I38" s="38">
        <v>5.5</v>
      </c>
      <c r="J38" s="38">
        <v>1.91</v>
      </c>
      <c r="K38" s="21">
        <f t="shared" si="1"/>
        <v>41.949999999999996</v>
      </c>
    </row>
    <row r="39" spans="1:11" ht="12.75">
      <c r="A39" s="5">
        <v>36</v>
      </c>
      <c r="B39" s="233" t="s">
        <v>111</v>
      </c>
      <c r="C39" s="18" t="s">
        <v>384</v>
      </c>
      <c r="D39" s="38">
        <v>7.54</v>
      </c>
      <c r="E39" s="38">
        <v>6.63</v>
      </c>
      <c r="F39" s="38">
        <v>5.83</v>
      </c>
      <c r="G39" s="38">
        <v>6.85</v>
      </c>
      <c r="H39" s="38">
        <v>7.27</v>
      </c>
      <c r="I39" s="38">
        <v>5.8</v>
      </c>
      <c r="J39" s="38">
        <v>1.9</v>
      </c>
      <c r="K39" s="21">
        <f t="shared" si="1"/>
        <v>41.82</v>
      </c>
    </row>
    <row r="40" spans="1:11" ht="12.75">
      <c r="A40" s="5">
        <v>37</v>
      </c>
      <c r="B40" s="233" t="s">
        <v>294</v>
      </c>
      <c r="C40" s="18" t="s">
        <v>97</v>
      </c>
      <c r="D40" s="38">
        <v>7.51</v>
      </c>
      <c r="E40" s="38">
        <v>6.3</v>
      </c>
      <c r="F40" s="38">
        <v>5.3</v>
      </c>
      <c r="G40" s="38">
        <v>8.52</v>
      </c>
      <c r="H40" s="38">
        <v>7.48</v>
      </c>
      <c r="I40" s="38">
        <v>4.23</v>
      </c>
      <c r="J40" s="38">
        <v>2.28</v>
      </c>
      <c r="K40" s="21">
        <f t="shared" si="1"/>
        <v>41.620000000000005</v>
      </c>
    </row>
    <row r="41" spans="1:11" ht="12.75">
      <c r="A41" s="5">
        <v>38</v>
      </c>
      <c r="B41" s="233" t="s">
        <v>185</v>
      </c>
      <c r="C41" s="18" t="s">
        <v>68</v>
      </c>
      <c r="D41" s="38">
        <v>7.41</v>
      </c>
      <c r="E41" s="38">
        <v>6.18</v>
      </c>
      <c r="F41" s="38">
        <v>5.81</v>
      </c>
      <c r="G41" s="38">
        <v>6.66</v>
      </c>
      <c r="H41" s="38">
        <v>7.71</v>
      </c>
      <c r="I41" s="38">
        <v>5.26</v>
      </c>
      <c r="J41" s="38">
        <v>2.1</v>
      </c>
      <c r="K41" s="21">
        <f t="shared" si="1"/>
        <v>41.129999999999995</v>
      </c>
    </row>
    <row r="42" spans="1:11" ht="12.75">
      <c r="A42" s="5">
        <v>39</v>
      </c>
      <c r="B42" s="233" t="s">
        <v>32</v>
      </c>
      <c r="C42" s="18" t="s">
        <v>19</v>
      </c>
      <c r="D42" s="38">
        <v>8.18</v>
      </c>
      <c r="E42" s="38">
        <v>6.29</v>
      </c>
      <c r="F42" s="38">
        <v>5.72</v>
      </c>
      <c r="G42" s="38">
        <v>7.16</v>
      </c>
      <c r="H42" s="38">
        <v>7.04</v>
      </c>
      <c r="I42" s="38">
        <v>4.48</v>
      </c>
      <c r="J42" s="38">
        <v>2.18</v>
      </c>
      <c r="K42" s="21">
        <f t="shared" si="1"/>
        <v>41.050000000000004</v>
      </c>
    </row>
    <row r="43" spans="1:11" ht="12.75">
      <c r="A43" s="5">
        <v>40</v>
      </c>
      <c r="B43" s="233" t="s">
        <v>57</v>
      </c>
      <c r="C43" s="18" t="s">
        <v>529</v>
      </c>
      <c r="D43" s="38">
        <v>7.14</v>
      </c>
      <c r="E43" s="38">
        <v>6.25</v>
      </c>
      <c r="F43" s="38">
        <v>5.84</v>
      </c>
      <c r="G43" s="38">
        <v>6.82</v>
      </c>
      <c r="H43" s="38">
        <v>6.68</v>
      </c>
      <c r="I43" s="38">
        <v>5.88</v>
      </c>
      <c r="J43" s="38">
        <v>2.35</v>
      </c>
      <c r="K43" s="21">
        <f t="shared" si="1"/>
        <v>40.96000000000001</v>
      </c>
    </row>
    <row r="44" spans="1:11" ht="12.75">
      <c r="A44" s="5">
        <v>41</v>
      </c>
      <c r="B44" s="233" t="s">
        <v>190</v>
      </c>
      <c r="C44" s="18" t="s">
        <v>22</v>
      </c>
      <c r="D44" s="38">
        <v>7.44</v>
      </c>
      <c r="E44" s="38">
        <v>6.24</v>
      </c>
      <c r="F44" s="38">
        <v>4.82</v>
      </c>
      <c r="G44" s="38">
        <v>6.94</v>
      </c>
      <c r="H44" s="38">
        <v>7.74</v>
      </c>
      <c r="I44" s="38">
        <v>5.38</v>
      </c>
      <c r="J44" s="38">
        <v>2.21</v>
      </c>
      <c r="K44" s="21">
        <f t="shared" si="1"/>
        <v>40.77</v>
      </c>
    </row>
    <row r="45" spans="1:11" ht="12.75">
      <c r="A45" s="5">
        <v>42</v>
      </c>
      <c r="B45" s="233" t="s">
        <v>223</v>
      </c>
      <c r="C45" s="18" t="s">
        <v>10</v>
      </c>
      <c r="D45" s="38">
        <v>7.41</v>
      </c>
      <c r="E45" s="38">
        <v>6.34</v>
      </c>
      <c r="F45" s="38">
        <v>5.8</v>
      </c>
      <c r="G45" s="38">
        <v>6.47</v>
      </c>
      <c r="H45" s="38">
        <v>6.42</v>
      </c>
      <c r="I45" s="38">
        <v>5.39</v>
      </c>
      <c r="J45" s="38">
        <v>2.41</v>
      </c>
      <c r="K45" s="21">
        <f t="shared" si="1"/>
        <v>40.239999999999995</v>
      </c>
    </row>
    <row r="46" spans="1:11" ht="12.75">
      <c r="A46" s="5">
        <v>43</v>
      </c>
      <c r="B46" s="233" t="s">
        <v>58</v>
      </c>
      <c r="C46" s="18" t="s">
        <v>14</v>
      </c>
      <c r="D46" s="38">
        <v>6.52</v>
      </c>
      <c r="E46" s="38">
        <v>6.21</v>
      </c>
      <c r="F46" s="38">
        <v>5.76</v>
      </c>
      <c r="G46" s="38">
        <v>5.77</v>
      </c>
      <c r="H46" s="38">
        <v>7.05</v>
      </c>
      <c r="I46" s="38">
        <v>6.52</v>
      </c>
      <c r="J46" s="38">
        <v>2.37</v>
      </c>
      <c r="K46" s="21">
        <f t="shared" si="1"/>
        <v>40.199999999999996</v>
      </c>
    </row>
    <row r="47" spans="1:11" ht="12.75">
      <c r="A47" s="5">
        <v>44</v>
      </c>
      <c r="B47" s="234" t="s">
        <v>187</v>
      </c>
      <c r="C47" s="19" t="s">
        <v>188</v>
      </c>
      <c r="D47" s="38">
        <v>7.17</v>
      </c>
      <c r="E47" s="38">
        <v>5.81</v>
      </c>
      <c r="F47" s="38">
        <v>6.05</v>
      </c>
      <c r="G47" s="38">
        <v>6.72</v>
      </c>
      <c r="H47" s="38">
        <v>7.76</v>
      </c>
      <c r="I47" s="38">
        <v>5.01</v>
      </c>
      <c r="J47" s="38">
        <v>1.58</v>
      </c>
      <c r="K47" s="21">
        <f t="shared" si="1"/>
        <v>40.099999999999994</v>
      </c>
    </row>
    <row r="48" spans="1:11" ht="12.75">
      <c r="A48" s="5">
        <v>45</v>
      </c>
      <c r="B48" s="233" t="s">
        <v>57</v>
      </c>
      <c r="C48" s="18" t="s">
        <v>53</v>
      </c>
      <c r="D48" s="38">
        <v>7.21</v>
      </c>
      <c r="E48" s="38">
        <v>5.84</v>
      </c>
      <c r="F48" s="38">
        <v>4.96</v>
      </c>
      <c r="G48" s="38">
        <v>7.29</v>
      </c>
      <c r="H48" s="38">
        <v>7.26</v>
      </c>
      <c r="I48" s="38">
        <v>5.44</v>
      </c>
      <c r="J48" s="38">
        <v>2.02</v>
      </c>
      <c r="K48" s="21">
        <f t="shared" si="1"/>
        <v>40.02</v>
      </c>
    </row>
    <row r="49" spans="1:11" ht="12.75">
      <c r="A49" s="5">
        <v>46</v>
      </c>
      <c r="B49" s="233" t="s">
        <v>210</v>
      </c>
      <c r="C49" s="18" t="s">
        <v>8</v>
      </c>
      <c r="D49" s="38">
        <v>6.92</v>
      </c>
      <c r="E49" s="38">
        <v>6.31</v>
      </c>
      <c r="F49" s="38">
        <v>5.03</v>
      </c>
      <c r="G49" s="38">
        <v>6.57</v>
      </c>
      <c r="H49" s="38">
        <v>6.68</v>
      </c>
      <c r="I49" s="38">
        <v>5.78</v>
      </c>
      <c r="J49" s="38">
        <v>2.69</v>
      </c>
      <c r="K49" s="21">
        <f t="shared" si="1"/>
        <v>39.98</v>
      </c>
    </row>
    <row r="50" spans="1:11" ht="12.75">
      <c r="A50" s="5">
        <v>47</v>
      </c>
      <c r="B50" s="233" t="s">
        <v>204</v>
      </c>
      <c r="C50" s="18" t="s">
        <v>37</v>
      </c>
      <c r="D50" s="38">
        <v>6.72</v>
      </c>
      <c r="E50" s="38">
        <v>6.35</v>
      </c>
      <c r="F50" s="38">
        <v>5.29</v>
      </c>
      <c r="G50" s="38">
        <v>7.05</v>
      </c>
      <c r="H50" s="38">
        <v>6.66</v>
      </c>
      <c r="I50" s="38">
        <v>5.72</v>
      </c>
      <c r="J50" s="38">
        <v>1.99</v>
      </c>
      <c r="K50" s="21">
        <f t="shared" si="1"/>
        <v>39.78</v>
      </c>
    </row>
    <row r="51" spans="1:11" ht="12.75">
      <c r="A51" s="5">
        <v>48</v>
      </c>
      <c r="B51" s="233" t="s">
        <v>44</v>
      </c>
      <c r="C51" s="18" t="s">
        <v>17</v>
      </c>
      <c r="D51" s="38">
        <v>7.72</v>
      </c>
      <c r="E51" s="38">
        <v>6.58</v>
      </c>
      <c r="F51" s="38">
        <v>5.8</v>
      </c>
      <c r="G51" s="38">
        <v>6.21</v>
      </c>
      <c r="H51" s="38">
        <v>7.39</v>
      </c>
      <c r="I51" s="38">
        <v>3.57</v>
      </c>
      <c r="J51" s="38">
        <v>2.48</v>
      </c>
      <c r="K51" s="21">
        <f t="shared" si="1"/>
        <v>39.75</v>
      </c>
    </row>
    <row r="52" spans="1:11" ht="12.75">
      <c r="A52" s="5">
        <v>49</v>
      </c>
      <c r="B52" s="233" t="s">
        <v>9</v>
      </c>
      <c r="C52" s="18" t="s">
        <v>10</v>
      </c>
      <c r="D52" s="38">
        <v>7.26</v>
      </c>
      <c r="E52" s="38">
        <v>6.18</v>
      </c>
      <c r="F52" s="38">
        <v>6.52</v>
      </c>
      <c r="G52" s="38">
        <v>6.28</v>
      </c>
      <c r="H52" s="38">
        <v>7.25</v>
      </c>
      <c r="I52" s="38">
        <v>4.47</v>
      </c>
      <c r="J52" s="38">
        <v>1.68</v>
      </c>
      <c r="K52" s="21">
        <f t="shared" si="1"/>
        <v>39.64</v>
      </c>
    </row>
    <row r="53" spans="1:11" ht="12.75">
      <c r="A53" s="5">
        <v>50</v>
      </c>
      <c r="B53" s="233" t="s">
        <v>212</v>
      </c>
      <c r="C53" s="18" t="s">
        <v>30</v>
      </c>
      <c r="D53" s="38">
        <v>7.4</v>
      </c>
      <c r="E53" s="38">
        <v>5.86</v>
      </c>
      <c r="F53" s="38">
        <v>5.12</v>
      </c>
      <c r="G53" s="38">
        <v>7.09</v>
      </c>
      <c r="H53" s="38">
        <v>6.91</v>
      </c>
      <c r="I53" s="38">
        <v>4.97</v>
      </c>
      <c r="J53" s="38">
        <v>2.28</v>
      </c>
      <c r="K53" s="21">
        <f t="shared" si="1"/>
        <v>39.63</v>
      </c>
    </row>
    <row r="54" spans="1:11" ht="12.75">
      <c r="A54" s="5">
        <v>51</v>
      </c>
      <c r="B54" s="234" t="s">
        <v>80</v>
      </c>
      <c r="C54" s="19" t="s">
        <v>367</v>
      </c>
      <c r="D54" s="38">
        <v>5.48</v>
      </c>
      <c r="E54" s="38">
        <v>5.74</v>
      </c>
      <c r="F54" s="38">
        <v>5.14</v>
      </c>
      <c r="G54" s="38">
        <v>6.82</v>
      </c>
      <c r="H54" s="38">
        <v>7.52</v>
      </c>
      <c r="I54" s="38">
        <v>6.18</v>
      </c>
      <c r="J54" s="38">
        <v>2.65</v>
      </c>
      <c r="K54" s="21">
        <f t="shared" si="1"/>
        <v>39.529999999999994</v>
      </c>
    </row>
    <row r="55" spans="1:11" ht="12.75">
      <c r="A55" s="5">
        <v>52</v>
      </c>
      <c r="B55" s="233" t="s">
        <v>377</v>
      </c>
      <c r="C55" s="18" t="s">
        <v>14</v>
      </c>
      <c r="D55" s="38">
        <v>7.33</v>
      </c>
      <c r="E55" s="38">
        <v>6.29</v>
      </c>
      <c r="F55" s="38">
        <v>5.08</v>
      </c>
      <c r="G55" s="38">
        <v>7.09</v>
      </c>
      <c r="H55" s="38">
        <v>6.86</v>
      </c>
      <c r="I55" s="38">
        <v>4.44</v>
      </c>
      <c r="J55" s="38">
        <v>2.39</v>
      </c>
      <c r="K55" s="21">
        <f t="shared" si="1"/>
        <v>39.480000000000004</v>
      </c>
    </row>
    <row r="56" spans="1:11" ht="12.75">
      <c r="A56" s="5">
        <v>53</v>
      </c>
      <c r="B56" s="234" t="s">
        <v>405</v>
      </c>
      <c r="C56" s="19" t="s">
        <v>406</v>
      </c>
      <c r="D56" s="38">
        <v>7.11</v>
      </c>
      <c r="E56" s="38">
        <v>5.91</v>
      </c>
      <c r="F56" s="38">
        <v>5.24</v>
      </c>
      <c r="G56" s="38">
        <v>7.72</v>
      </c>
      <c r="H56" s="38">
        <v>6.63</v>
      </c>
      <c r="I56" s="38">
        <v>4.75</v>
      </c>
      <c r="J56" s="38">
        <v>1.97</v>
      </c>
      <c r="K56" s="21">
        <f t="shared" si="1"/>
        <v>39.33</v>
      </c>
    </row>
    <row r="57" spans="1:11" ht="12.75">
      <c r="A57" s="5">
        <v>54</v>
      </c>
      <c r="B57" s="234" t="s">
        <v>208</v>
      </c>
      <c r="C57" s="19" t="s">
        <v>40</v>
      </c>
      <c r="D57" s="38">
        <v>6.58</v>
      </c>
      <c r="E57" s="38">
        <v>6.05</v>
      </c>
      <c r="F57" s="38">
        <v>5.75</v>
      </c>
      <c r="G57" s="38">
        <v>6.34</v>
      </c>
      <c r="H57" s="38">
        <v>6.61</v>
      </c>
      <c r="I57" s="38">
        <v>5.21</v>
      </c>
      <c r="J57" s="38">
        <v>2.36</v>
      </c>
      <c r="K57" s="21">
        <f t="shared" si="1"/>
        <v>38.9</v>
      </c>
    </row>
    <row r="58" spans="1:11" ht="12.75">
      <c r="A58" s="5">
        <v>55</v>
      </c>
      <c r="B58" s="233" t="s">
        <v>150</v>
      </c>
      <c r="C58" s="18" t="s">
        <v>42</v>
      </c>
      <c r="D58" s="38">
        <v>6.81</v>
      </c>
      <c r="E58" s="38">
        <v>6.19</v>
      </c>
      <c r="F58" s="38">
        <v>5</v>
      </c>
      <c r="G58" s="38">
        <v>7.05</v>
      </c>
      <c r="H58" s="38">
        <v>6.43</v>
      </c>
      <c r="I58" s="38">
        <v>4.14</v>
      </c>
      <c r="J58" s="38">
        <v>2.82</v>
      </c>
      <c r="K58" s="21">
        <f t="shared" si="1"/>
        <v>38.44</v>
      </c>
    </row>
    <row r="59" spans="1:11" ht="12.75">
      <c r="A59" s="5">
        <v>56</v>
      </c>
      <c r="B59" s="233" t="s">
        <v>186</v>
      </c>
      <c r="C59" s="18" t="s">
        <v>118</v>
      </c>
      <c r="D59" s="38">
        <v>7.98</v>
      </c>
      <c r="E59" s="38">
        <v>5.72</v>
      </c>
      <c r="F59" s="38">
        <v>4.7</v>
      </c>
      <c r="G59" s="38">
        <v>6.39</v>
      </c>
      <c r="H59" s="38">
        <v>6.55</v>
      </c>
      <c r="I59" s="38">
        <v>5.08</v>
      </c>
      <c r="J59" s="38">
        <v>1.85</v>
      </c>
      <c r="K59" s="21">
        <f t="shared" si="1"/>
        <v>38.27</v>
      </c>
    </row>
    <row r="60" spans="1:11" ht="12.75">
      <c r="A60" s="5">
        <v>57</v>
      </c>
      <c r="B60" s="233" t="s">
        <v>156</v>
      </c>
      <c r="C60" s="18" t="s">
        <v>45</v>
      </c>
      <c r="D60" s="38">
        <v>5.9</v>
      </c>
      <c r="E60" s="38">
        <v>5.3</v>
      </c>
      <c r="F60" s="38">
        <v>5.73</v>
      </c>
      <c r="G60" s="38">
        <v>7.18</v>
      </c>
      <c r="H60" s="38">
        <v>6.51</v>
      </c>
      <c r="I60" s="38">
        <v>4.51</v>
      </c>
      <c r="J60" s="38">
        <v>3.07</v>
      </c>
      <c r="K60" s="21">
        <f t="shared" si="1"/>
        <v>38.199999999999996</v>
      </c>
    </row>
    <row r="61" spans="1:11" ht="12.75">
      <c r="A61" s="5">
        <v>58</v>
      </c>
      <c r="B61" s="233" t="s">
        <v>300</v>
      </c>
      <c r="C61" s="18" t="s">
        <v>192</v>
      </c>
      <c r="D61" s="38">
        <v>6.95</v>
      </c>
      <c r="E61" s="38">
        <v>4.58</v>
      </c>
      <c r="F61" s="38">
        <v>5.21</v>
      </c>
      <c r="G61" s="38">
        <v>7.58</v>
      </c>
      <c r="H61" s="38">
        <v>7.36</v>
      </c>
      <c r="I61" s="38">
        <v>4.1</v>
      </c>
      <c r="J61" s="38">
        <v>2.21</v>
      </c>
      <c r="K61" s="21">
        <f t="shared" si="1"/>
        <v>37.99</v>
      </c>
    </row>
    <row r="62" spans="1:11" ht="12.75">
      <c r="A62" s="5">
        <v>59</v>
      </c>
      <c r="B62" s="234" t="s">
        <v>181</v>
      </c>
      <c r="C62" s="19" t="s">
        <v>182</v>
      </c>
      <c r="D62" s="38">
        <v>6.49</v>
      </c>
      <c r="E62" s="38">
        <v>5.58</v>
      </c>
      <c r="F62" s="38">
        <v>5.09</v>
      </c>
      <c r="G62" s="38">
        <v>7.28</v>
      </c>
      <c r="H62" s="38">
        <v>6.91</v>
      </c>
      <c r="I62" s="38">
        <v>4.48</v>
      </c>
      <c r="J62" s="38">
        <v>1.63</v>
      </c>
      <c r="K62" s="21">
        <f t="shared" si="1"/>
        <v>37.46</v>
      </c>
    </row>
    <row r="63" spans="1:11" ht="12.75">
      <c r="A63" s="5">
        <v>60</v>
      </c>
      <c r="B63" s="234" t="s">
        <v>285</v>
      </c>
      <c r="C63" s="19" t="s">
        <v>141</v>
      </c>
      <c r="D63" s="38">
        <v>6.81</v>
      </c>
      <c r="E63" s="38">
        <v>5.1</v>
      </c>
      <c r="F63" s="38">
        <v>6.08</v>
      </c>
      <c r="G63" s="38">
        <v>6.47</v>
      </c>
      <c r="H63" s="38">
        <v>6.43</v>
      </c>
      <c r="I63" s="38">
        <v>4.63</v>
      </c>
      <c r="J63" s="38">
        <v>1.77</v>
      </c>
      <c r="K63" s="21">
        <f t="shared" si="1"/>
        <v>37.290000000000006</v>
      </c>
    </row>
    <row r="64" spans="1:11" ht="12.75">
      <c r="A64" s="5">
        <v>61</v>
      </c>
      <c r="B64" s="233" t="s">
        <v>79</v>
      </c>
      <c r="C64" s="18" t="s">
        <v>10</v>
      </c>
      <c r="D64" s="38">
        <v>6.43</v>
      </c>
      <c r="E64" s="38">
        <v>5.79</v>
      </c>
      <c r="F64" s="38">
        <v>4.85</v>
      </c>
      <c r="G64" s="38">
        <v>6.56</v>
      </c>
      <c r="H64" s="38">
        <v>5.63</v>
      </c>
      <c r="I64" s="38">
        <v>5.49</v>
      </c>
      <c r="J64" s="38">
        <v>2.05</v>
      </c>
      <c r="K64" s="21">
        <f t="shared" si="1"/>
        <v>36.8</v>
      </c>
    </row>
    <row r="65" spans="1:11" ht="12.75">
      <c r="A65" s="5">
        <v>62</v>
      </c>
      <c r="B65" s="233" t="s">
        <v>84</v>
      </c>
      <c r="C65" s="18" t="s">
        <v>22</v>
      </c>
      <c r="D65" s="38">
        <v>7.26</v>
      </c>
      <c r="E65" s="38">
        <v>7.02</v>
      </c>
      <c r="F65" s="38" t="s">
        <v>559</v>
      </c>
      <c r="G65" s="38">
        <v>6.87</v>
      </c>
      <c r="H65" s="38">
        <v>7.33</v>
      </c>
      <c r="I65" s="38">
        <v>6.26</v>
      </c>
      <c r="J65" s="38">
        <v>1.81</v>
      </c>
      <c r="K65" s="21">
        <f t="shared" si="1"/>
        <v>36.55</v>
      </c>
    </row>
    <row r="66" spans="1:11" ht="12.75">
      <c r="A66" s="5">
        <v>63</v>
      </c>
      <c r="B66" s="234" t="s">
        <v>95</v>
      </c>
      <c r="C66" s="19" t="s">
        <v>55</v>
      </c>
      <c r="D66" s="38">
        <v>7.11</v>
      </c>
      <c r="E66" s="38">
        <v>5.35</v>
      </c>
      <c r="F66" s="38">
        <v>4.72</v>
      </c>
      <c r="G66" s="38">
        <v>5.79</v>
      </c>
      <c r="H66" s="38">
        <v>4.19</v>
      </c>
      <c r="I66" s="38">
        <v>6.9</v>
      </c>
      <c r="J66" s="38">
        <v>2.06</v>
      </c>
      <c r="K66" s="21">
        <f t="shared" si="1"/>
        <v>36.120000000000005</v>
      </c>
    </row>
    <row r="67" spans="1:11" ht="12.75">
      <c r="A67" s="5">
        <v>64</v>
      </c>
      <c r="B67" s="233" t="s">
        <v>21</v>
      </c>
      <c r="C67" s="18" t="s">
        <v>278</v>
      </c>
      <c r="D67" s="38">
        <v>6.95</v>
      </c>
      <c r="E67" s="38">
        <v>5.31</v>
      </c>
      <c r="F67" s="38">
        <v>4.5</v>
      </c>
      <c r="G67" s="38">
        <v>5.97</v>
      </c>
      <c r="H67" s="38">
        <v>5.68</v>
      </c>
      <c r="I67" s="38">
        <v>4.7</v>
      </c>
      <c r="J67" s="38">
        <v>2.61</v>
      </c>
      <c r="K67" s="21">
        <f t="shared" si="1"/>
        <v>35.72</v>
      </c>
    </row>
    <row r="68" spans="1:11" ht="12.75">
      <c r="A68" s="5">
        <v>65</v>
      </c>
      <c r="B68" s="234" t="s">
        <v>281</v>
      </c>
      <c r="C68" s="19" t="s">
        <v>312</v>
      </c>
      <c r="D68" s="38">
        <v>6.24</v>
      </c>
      <c r="E68" s="38">
        <v>5.45</v>
      </c>
      <c r="F68" s="38">
        <v>5.53</v>
      </c>
      <c r="G68" s="38">
        <v>5.44</v>
      </c>
      <c r="H68" s="38">
        <v>5.92</v>
      </c>
      <c r="I68" s="38">
        <v>5.05</v>
      </c>
      <c r="J68" s="38">
        <v>1.83</v>
      </c>
      <c r="K68" s="21">
        <f aca="true" t="shared" si="2" ref="K68:K99">SUM(D68:J68)</f>
        <v>35.46</v>
      </c>
    </row>
    <row r="69" spans="1:11" ht="12.75">
      <c r="A69" s="5">
        <v>66</v>
      </c>
      <c r="B69" s="233" t="s">
        <v>46</v>
      </c>
      <c r="C69" s="18" t="s">
        <v>90</v>
      </c>
      <c r="D69" s="38">
        <v>6.81</v>
      </c>
      <c r="E69" s="38">
        <v>5.68</v>
      </c>
      <c r="F69" s="38">
        <v>5.85</v>
      </c>
      <c r="G69" s="38">
        <v>5.58</v>
      </c>
      <c r="H69" s="38">
        <v>5.97</v>
      </c>
      <c r="I69" s="38">
        <v>4.08</v>
      </c>
      <c r="J69" s="38">
        <v>1.42</v>
      </c>
      <c r="K69" s="21">
        <f t="shared" si="2"/>
        <v>35.38999999999999</v>
      </c>
    </row>
    <row r="70" spans="1:11" ht="12.75">
      <c r="A70" s="5">
        <v>67</v>
      </c>
      <c r="B70" s="233" t="s">
        <v>297</v>
      </c>
      <c r="C70" s="18" t="s">
        <v>10</v>
      </c>
      <c r="D70" s="38">
        <v>6.2</v>
      </c>
      <c r="E70" s="38">
        <v>5.6</v>
      </c>
      <c r="F70" s="38">
        <v>4.8</v>
      </c>
      <c r="G70" s="38">
        <v>6.77</v>
      </c>
      <c r="H70" s="38">
        <v>6.05</v>
      </c>
      <c r="I70" s="38">
        <v>4.35</v>
      </c>
      <c r="J70" s="38">
        <v>1.54</v>
      </c>
      <c r="K70" s="21">
        <f t="shared" si="2"/>
        <v>35.31</v>
      </c>
    </row>
    <row r="71" spans="1:11" ht="12.75">
      <c r="A71" s="5">
        <v>68</v>
      </c>
      <c r="B71" s="233" t="s">
        <v>149</v>
      </c>
      <c r="C71" s="18" t="s">
        <v>22</v>
      </c>
      <c r="D71" s="38">
        <v>6.36</v>
      </c>
      <c r="E71" s="38">
        <v>5.31</v>
      </c>
      <c r="F71" s="38">
        <v>5.1</v>
      </c>
      <c r="G71" s="38">
        <v>5.7</v>
      </c>
      <c r="H71" s="38">
        <v>5.92</v>
      </c>
      <c r="I71" s="38">
        <v>4.57</v>
      </c>
      <c r="J71" s="38">
        <v>2.3</v>
      </c>
      <c r="K71" s="21">
        <f t="shared" si="2"/>
        <v>35.26</v>
      </c>
    </row>
    <row r="72" spans="1:11" ht="12.75">
      <c r="A72" s="5">
        <v>69</v>
      </c>
      <c r="B72" s="233" t="s">
        <v>388</v>
      </c>
      <c r="C72" s="18" t="s">
        <v>378</v>
      </c>
      <c r="D72" s="38">
        <v>5.32</v>
      </c>
      <c r="E72" s="38">
        <v>6.6</v>
      </c>
      <c r="F72" s="38">
        <v>4.41</v>
      </c>
      <c r="G72" s="38">
        <v>6.24</v>
      </c>
      <c r="H72" s="38">
        <v>5.66</v>
      </c>
      <c r="I72" s="38">
        <v>5.05</v>
      </c>
      <c r="J72" s="38">
        <v>1.77</v>
      </c>
      <c r="K72" s="21">
        <f t="shared" si="2"/>
        <v>35.050000000000004</v>
      </c>
    </row>
    <row r="73" spans="1:11" ht="12.75">
      <c r="A73" s="5">
        <v>70</v>
      </c>
      <c r="B73" s="233" t="s">
        <v>443</v>
      </c>
      <c r="C73" s="18" t="s">
        <v>10</v>
      </c>
      <c r="D73" s="38">
        <v>6.96</v>
      </c>
      <c r="E73" s="38">
        <v>5.67</v>
      </c>
      <c r="F73" s="38">
        <v>4.63</v>
      </c>
      <c r="G73" s="38">
        <v>6.48</v>
      </c>
      <c r="H73" s="38">
        <v>5.55</v>
      </c>
      <c r="I73" s="38">
        <v>3.24</v>
      </c>
      <c r="J73" s="38">
        <v>2.15</v>
      </c>
      <c r="K73" s="21">
        <f t="shared" si="2"/>
        <v>34.68</v>
      </c>
    </row>
    <row r="74" spans="1:11" ht="12.75">
      <c r="A74" s="5">
        <v>71</v>
      </c>
      <c r="B74" s="233" t="s">
        <v>214</v>
      </c>
      <c r="C74" s="18" t="s">
        <v>42</v>
      </c>
      <c r="D74" s="38">
        <v>7.5</v>
      </c>
      <c r="E74" s="38">
        <v>5.66</v>
      </c>
      <c r="F74" s="38">
        <v>4.48</v>
      </c>
      <c r="G74" s="38">
        <v>5.99</v>
      </c>
      <c r="H74" s="38">
        <v>5.36</v>
      </c>
      <c r="I74" s="38">
        <v>3.71</v>
      </c>
      <c r="J74" s="38">
        <v>1.85</v>
      </c>
      <c r="K74" s="21">
        <f t="shared" si="2"/>
        <v>34.550000000000004</v>
      </c>
    </row>
    <row r="75" spans="1:11" ht="12.75">
      <c r="A75" s="5">
        <v>72</v>
      </c>
      <c r="B75" s="233" t="s">
        <v>560</v>
      </c>
      <c r="C75" s="18" t="s">
        <v>30</v>
      </c>
      <c r="D75" s="38">
        <v>6.54</v>
      </c>
      <c r="E75" s="38">
        <v>5.33</v>
      </c>
      <c r="F75" s="38">
        <v>5.51</v>
      </c>
      <c r="G75" s="38">
        <v>5.82</v>
      </c>
      <c r="H75" s="38">
        <v>5.45</v>
      </c>
      <c r="I75" s="38">
        <v>3.8</v>
      </c>
      <c r="J75" s="38">
        <v>1.96</v>
      </c>
      <c r="K75" s="21">
        <f t="shared" si="2"/>
        <v>34.410000000000004</v>
      </c>
    </row>
    <row r="76" spans="1:11" ht="12.75">
      <c r="A76" s="5">
        <v>73</v>
      </c>
      <c r="B76" s="234" t="s">
        <v>484</v>
      </c>
      <c r="C76" s="19" t="s">
        <v>144</v>
      </c>
      <c r="D76" s="38">
        <v>6.77</v>
      </c>
      <c r="E76" s="38">
        <v>4.74</v>
      </c>
      <c r="F76" s="38">
        <v>4.43</v>
      </c>
      <c r="G76" s="38">
        <v>6.91</v>
      </c>
      <c r="H76" s="38">
        <v>6.02</v>
      </c>
      <c r="I76" s="38">
        <v>3.38</v>
      </c>
      <c r="J76" s="38">
        <v>1.93</v>
      </c>
      <c r="K76" s="21">
        <f t="shared" si="2"/>
        <v>34.18</v>
      </c>
    </row>
    <row r="77" spans="1:11" ht="12.75">
      <c r="A77" s="5">
        <v>74</v>
      </c>
      <c r="B77" s="233" t="s">
        <v>211</v>
      </c>
      <c r="C77" s="18" t="s">
        <v>319</v>
      </c>
      <c r="D77" s="38">
        <v>6.29</v>
      </c>
      <c r="E77" s="38">
        <v>4.7</v>
      </c>
      <c r="F77" s="38">
        <v>4.25</v>
      </c>
      <c r="G77" s="38">
        <v>6.15</v>
      </c>
      <c r="H77" s="38">
        <v>6.21</v>
      </c>
      <c r="I77" s="38">
        <v>4.52</v>
      </c>
      <c r="J77" s="38">
        <v>1.95</v>
      </c>
      <c r="K77" s="21">
        <f t="shared" si="2"/>
        <v>34.07000000000001</v>
      </c>
    </row>
    <row r="78" spans="1:11" ht="12.75">
      <c r="A78" s="5">
        <v>75</v>
      </c>
      <c r="B78" s="233" t="s">
        <v>301</v>
      </c>
      <c r="C78" s="18" t="s">
        <v>10</v>
      </c>
      <c r="D78" s="38">
        <v>6.36</v>
      </c>
      <c r="E78" s="38">
        <v>5.58</v>
      </c>
      <c r="F78" s="38">
        <v>4.59</v>
      </c>
      <c r="G78" s="38">
        <v>5.78</v>
      </c>
      <c r="H78" s="38">
        <v>5.27</v>
      </c>
      <c r="I78" s="38">
        <v>4.41</v>
      </c>
      <c r="J78" s="38">
        <v>1.96</v>
      </c>
      <c r="K78" s="21">
        <f t="shared" si="2"/>
        <v>33.95</v>
      </c>
    </row>
    <row r="79" spans="1:11" ht="12.75">
      <c r="A79" s="5">
        <v>76</v>
      </c>
      <c r="B79" s="234" t="s">
        <v>484</v>
      </c>
      <c r="C79" s="19" t="s">
        <v>488</v>
      </c>
      <c r="D79" s="38">
        <v>5.58</v>
      </c>
      <c r="E79" s="38">
        <v>5.18</v>
      </c>
      <c r="F79" s="38">
        <v>4.27</v>
      </c>
      <c r="G79" s="38">
        <v>6.58</v>
      </c>
      <c r="H79" s="38">
        <v>6.82</v>
      </c>
      <c r="I79" s="38">
        <v>3.58</v>
      </c>
      <c r="J79" s="38">
        <v>1.89</v>
      </c>
      <c r="K79" s="21">
        <f t="shared" si="2"/>
        <v>33.9</v>
      </c>
    </row>
    <row r="80" spans="1:11" ht="12.75">
      <c r="A80" s="5">
        <v>77</v>
      </c>
      <c r="B80" s="233" t="s">
        <v>9</v>
      </c>
      <c r="C80" s="18" t="s">
        <v>510</v>
      </c>
      <c r="D80" s="38">
        <v>5.74</v>
      </c>
      <c r="E80" s="38">
        <v>6.39</v>
      </c>
      <c r="F80" s="38">
        <v>4.79</v>
      </c>
      <c r="G80" s="38">
        <v>5.67</v>
      </c>
      <c r="H80" s="38">
        <v>5.57</v>
      </c>
      <c r="I80" s="38">
        <v>3.74</v>
      </c>
      <c r="J80" s="38">
        <v>1.92</v>
      </c>
      <c r="K80" s="21">
        <f t="shared" si="2"/>
        <v>33.82</v>
      </c>
    </row>
    <row r="81" spans="1:11" ht="12.75">
      <c r="A81" s="5">
        <v>78</v>
      </c>
      <c r="B81" s="234" t="s">
        <v>271</v>
      </c>
      <c r="C81" s="19" t="s">
        <v>144</v>
      </c>
      <c r="D81" s="38">
        <v>6.24</v>
      </c>
      <c r="E81" s="38">
        <v>5.25</v>
      </c>
      <c r="F81" s="38">
        <v>4.91</v>
      </c>
      <c r="G81" s="38">
        <v>5.68</v>
      </c>
      <c r="H81" s="38">
        <v>6.02</v>
      </c>
      <c r="I81" s="38">
        <v>4.36</v>
      </c>
      <c r="J81" s="38">
        <v>1.29</v>
      </c>
      <c r="K81" s="21">
        <f t="shared" si="2"/>
        <v>33.75</v>
      </c>
    </row>
    <row r="82" spans="1:11" ht="12.75">
      <c r="A82" s="5">
        <v>79</v>
      </c>
      <c r="B82" s="233" t="s">
        <v>211</v>
      </c>
      <c r="C82" s="18" t="s">
        <v>320</v>
      </c>
      <c r="D82" s="38">
        <v>6.52</v>
      </c>
      <c r="E82" s="38">
        <v>5.14</v>
      </c>
      <c r="F82" s="38">
        <v>4.91</v>
      </c>
      <c r="G82" s="38">
        <v>6.2</v>
      </c>
      <c r="H82" s="38">
        <v>5.15</v>
      </c>
      <c r="I82" s="38">
        <v>3.92</v>
      </c>
      <c r="J82" s="38">
        <v>1.81</v>
      </c>
      <c r="K82" s="21">
        <f t="shared" si="2"/>
        <v>33.650000000000006</v>
      </c>
    </row>
    <row r="83" spans="1:11" ht="12.75">
      <c r="A83" s="5">
        <v>80</v>
      </c>
      <c r="B83" s="233" t="s">
        <v>326</v>
      </c>
      <c r="C83" s="18" t="s">
        <v>184</v>
      </c>
      <c r="D83" s="38">
        <v>6.89</v>
      </c>
      <c r="E83" s="38">
        <v>5.35</v>
      </c>
      <c r="F83" s="38">
        <v>4.96</v>
      </c>
      <c r="G83" s="38">
        <v>6.27</v>
      </c>
      <c r="H83" s="38">
        <v>5.16</v>
      </c>
      <c r="I83" s="38">
        <v>3.76</v>
      </c>
      <c r="J83" s="38">
        <v>0.96</v>
      </c>
      <c r="K83" s="21">
        <f t="shared" si="2"/>
        <v>33.35</v>
      </c>
    </row>
    <row r="84" spans="1:11" ht="12.75">
      <c r="A84" s="5">
        <v>81</v>
      </c>
      <c r="B84" s="234" t="s">
        <v>175</v>
      </c>
      <c r="C84" s="19" t="s">
        <v>35</v>
      </c>
      <c r="D84" s="38">
        <v>5.3</v>
      </c>
      <c r="E84" s="38">
        <v>4.84</v>
      </c>
      <c r="F84" s="38">
        <v>4.24</v>
      </c>
      <c r="G84" s="38">
        <v>6.7</v>
      </c>
      <c r="H84" s="38">
        <v>6.4</v>
      </c>
      <c r="I84" s="38">
        <v>3.77</v>
      </c>
      <c r="J84" s="38">
        <v>2.09</v>
      </c>
      <c r="K84" s="21">
        <f t="shared" si="2"/>
        <v>33.34</v>
      </c>
    </row>
    <row r="85" spans="1:11" ht="12.75">
      <c r="A85" s="5">
        <v>82</v>
      </c>
      <c r="B85" s="233" t="s">
        <v>207</v>
      </c>
      <c r="C85" s="18" t="s">
        <v>10</v>
      </c>
      <c r="D85" s="38">
        <v>5.68</v>
      </c>
      <c r="E85" s="38">
        <v>5.1</v>
      </c>
      <c r="F85" s="38">
        <v>4.62</v>
      </c>
      <c r="G85" s="38">
        <v>5.46</v>
      </c>
      <c r="H85" s="38">
        <v>5.66</v>
      </c>
      <c r="I85" s="38">
        <v>4.42</v>
      </c>
      <c r="J85" s="38">
        <v>2.25</v>
      </c>
      <c r="K85" s="21">
        <f t="shared" si="2"/>
        <v>33.19</v>
      </c>
    </row>
    <row r="86" spans="1:11" ht="12.75">
      <c r="A86" s="5">
        <v>83</v>
      </c>
      <c r="B86" s="233" t="s">
        <v>113</v>
      </c>
      <c r="C86" s="18" t="s">
        <v>112</v>
      </c>
      <c r="D86" s="38">
        <v>6.3</v>
      </c>
      <c r="E86" s="38">
        <v>5.28</v>
      </c>
      <c r="F86" s="38">
        <v>4.57</v>
      </c>
      <c r="G86" s="38">
        <v>5.87</v>
      </c>
      <c r="H86" s="38">
        <v>5.16</v>
      </c>
      <c r="I86" s="38">
        <v>3.86</v>
      </c>
      <c r="J86" s="38">
        <v>1.8</v>
      </c>
      <c r="K86" s="21">
        <f t="shared" si="2"/>
        <v>32.839999999999996</v>
      </c>
    </row>
    <row r="87" spans="1:11" ht="12.75">
      <c r="A87" s="5">
        <v>84</v>
      </c>
      <c r="B87" s="234" t="s">
        <v>215</v>
      </c>
      <c r="C87" s="19" t="s">
        <v>141</v>
      </c>
      <c r="D87" s="38">
        <v>5.85</v>
      </c>
      <c r="E87" s="38">
        <v>4.43</v>
      </c>
      <c r="F87" s="38">
        <v>4.85</v>
      </c>
      <c r="G87" s="38">
        <v>6.02</v>
      </c>
      <c r="H87" s="38">
        <v>6.04</v>
      </c>
      <c r="I87" s="38">
        <v>4.01</v>
      </c>
      <c r="J87" s="38">
        <v>1.37</v>
      </c>
      <c r="K87" s="21">
        <f t="shared" si="2"/>
        <v>32.56999999999999</v>
      </c>
    </row>
    <row r="88" spans="1:11" ht="12.75">
      <c r="A88" s="5">
        <v>85</v>
      </c>
      <c r="B88" s="234" t="s">
        <v>273</v>
      </c>
      <c r="C88" s="19" t="s">
        <v>274</v>
      </c>
      <c r="D88" s="38">
        <v>6.13</v>
      </c>
      <c r="E88" s="38">
        <v>5.16</v>
      </c>
      <c r="F88" s="38">
        <v>4.96</v>
      </c>
      <c r="G88" s="38">
        <v>4.66</v>
      </c>
      <c r="H88" s="38">
        <v>5.12</v>
      </c>
      <c r="I88" s="38">
        <v>4.96</v>
      </c>
      <c r="J88" s="38">
        <v>1.39</v>
      </c>
      <c r="K88" s="21">
        <f t="shared" si="2"/>
        <v>32.38</v>
      </c>
    </row>
    <row r="89" spans="1:11" ht="12.75">
      <c r="A89" s="5">
        <v>86</v>
      </c>
      <c r="B89" s="233" t="s">
        <v>46</v>
      </c>
      <c r="C89" s="18" t="s">
        <v>91</v>
      </c>
      <c r="D89" s="38">
        <v>5.95</v>
      </c>
      <c r="E89" s="38">
        <v>4.81</v>
      </c>
      <c r="F89" s="38">
        <v>4.72</v>
      </c>
      <c r="G89" s="38">
        <v>5.76</v>
      </c>
      <c r="H89" s="38">
        <v>5.43</v>
      </c>
      <c r="I89" s="38">
        <v>3.79</v>
      </c>
      <c r="J89" s="38">
        <v>1.55</v>
      </c>
      <c r="K89" s="21">
        <f t="shared" si="2"/>
        <v>32.01</v>
      </c>
    </row>
    <row r="90" spans="1:11" ht="12.75">
      <c r="A90" s="5">
        <v>87</v>
      </c>
      <c r="B90" s="234" t="s">
        <v>114</v>
      </c>
      <c r="C90" s="19" t="s">
        <v>115</v>
      </c>
      <c r="D90" s="38">
        <v>5.06</v>
      </c>
      <c r="E90" s="38">
        <v>4.53</v>
      </c>
      <c r="F90" s="38">
        <v>4.14</v>
      </c>
      <c r="G90" s="38">
        <v>5.76</v>
      </c>
      <c r="H90" s="38">
        <v>6.25</v>
      </c>
      <c r="I90" s="38">
        <v>4.32</v>
      </c>
      <c r="J90" s="38">
        <v>1.9</v>
      </c>
      <c r="K90" s="21">
        <f t="shared" si="2"/>
        <v>31.96</v>
      </c>
    </row>
    <row r="91" spans="1:11" ht="12.75">
      <c r="A91" s="5">
        <v>88</v>
      </c>
      <c r="B91" s="234" t="s">
        <v>486</v>
      </c>
      <c r="C91" s="19" t="s">
        <v>487</v>
      </c>
      <c r="D91" s="38">
        <v>5.3</v>
      </c>
      <c r="E91" s="38">
        <v>4.68</v>
      </c>
      <c r="F91" s="38">
        <v>4.72</v>
      </c>
      <c r="G91" s="38">
        <v>5.93</v>
      </c>
      <c r="H91" s="38">
        <v>6.06</v>
      </c>
      <c r="I91" s="38">
        <v>3.06</v>
      </c>
      <c r="J91" s="38">
        <v>1.85</v>
      </c>
      <c r="K91" s="21">
        <f t="shared" si="2"/>
        <v>31.599999999999998</v>
      </c>
    </row>
    <row r="92" spans="1:11" ht="12.75">
      <c r="A92" s="5">
        <v>89</v>
      </c>
      <c r="B92" s="234" t="s">
        <v>74</v>
      </c>
      <c r="C92" s="19" t="s">
        <v>75</v>
      </c>
      <c r="D92" s="38">
        <v>4.52</v>
      </c>
      <c r="E92" s="38">
        <v>4.74</v>
      </c>
      <c r="F92" s="38">
        <v>4.59</v>
      </c>
      <c r="G92" s="38">
        <v>5.79</v>
      </c>
      <c r="H92" s="38">
        <v>6.27</v>
      </c>
      <c r="I92" s="38">
        <v>4.63</v>
      </c>
      <c r="J92" s="38">
        <v>1.05</v>
      </c>
      <c r="K92" s="21">
        <f t="shared" si="2"/>
        <v>31.59</v>
      </c>
    </row>
    <row r="93" spans="1:11" ht="12.75">
      <c r="A93" s="5">
        <v>90</v>
      </c>
      <c r="B93" s="233" t="s">
        <v>105</v>
      </c>
      <c r="C93" s="18" t="s">
        <v>361</v>
      </c>
      <c r="D93" s="38">
        <v>7.65</v>
      </c>
      <c r="E93" s="38">
        <v>1.94</v>
      </c>
      <c r="F93" s="38">
        <v>5.46</v>
      </c>
      <c r="G93" s="38">
        <v>6.63</v>
      </c>
      <c r="H93" s="38">
        <v>4.79</v>
      </c>
      <c r="I93" s="38">
        <v>3.04</v>
      </c>
      <c r="J93" s="38">
        <v>1.77</v>
      </c>
      <c r="K93" s="21">
        <f t="shared" si="2"/>
        <v>31.279999999999998</v>
      </c>
    </row>
    <row r="94" spans="1:11" ht="12.75">
      <c r="A94" s="5">
        <v>91</v>
      </c>
      <c r="B94" s="234" t="s">
        <v>114</v>
      </c>
      <c r="C94" s="19" t="s">
        <v>162</v>
      </c>
      <c r="D94" s="38">
        <v>4.83</v>
      </c>
      <c r="E94" s="38">
        <v>5.33</v>
      </c>
      <c r="F94" s="38">
        <v>3.56</v>
      </c>
      <c r="G94" s="38">
        <v>5.39</v>
      </c>
      <c r="H94" s="38">
        <v>5.58</v>
      </c>
      <c r="I94" s="38">
        <v>3.71</v>
      </c>
      <c r="J94" s="38">
        <v>1.78</v>
      </c>
      <c r="K94" s="21">
        <f t="shared" si="2"/>
        <v>30.18</v>
      </c>
    </row>
    <row r="95" spans="1:11" ht="12.75">
      <c r="A95" s="5">
        <v>92</v>
      </c>
      <c r="B95" s="234" t="s">
        <v>557</v>
      </c>
      <c r="C95" s="19" t="s">
        <v>558</v>
      </c>
      <c r="D95" s="38">
        <v>6.07</v>
      </c>
      <c r="E95" s="38">
        <v>4.59</v>
      </c>
      <c r="F95" s="38">
        <v>4.16</v>
      </c>
      <c r="G95" s="38">
        <v>5.84</v>
      </c>
      <c r="H95" s="38">
        <v>6.27</v>
      </c>
      <c r="I95" s="38">
        <v>2.33</v>
      </c>
      <c r="J95" s="38">
        <v>0.88</v>
      </c>
      <c r="K95" s="21">
        <f t="shared" si="2"/>
        <v>30.139999999999997</v>
      </c>
    </row>
    <row r="96" spans="1:11" ht="12.75">
      <c r="A96" s="5">
        <v>93</v>
      </c>
      <c r="B96" s="234" t="s">
        <v>277</v>
      </c>
      <c r="C96" s="19" t="s">
        <v>70</v>
      </c>
      <c r="D96" s="38">
        <v>6.01</v>
      </c>
      <c r="E96" s="38">
        <v>4.87</v>
      </c>
      <c r="F96" s="38">
        <v>3.8</v>
      </c>
      <c r="G96" s="38">
        <v>4.71</v>
      </c>
      <c r="H96" s="38">
        <v>5.15</v>
      </c>
      <c r="I96" s="38">
        <v>4.24</v>
      </c>
      <c r="J96" s="38">
        <v>1.34</v>
      </c>
      <c r="K96" s="21">
        <f t="shared" si="2"/>
        <v>30.12</v>
      </c>
    </row>
    <row r="97" spans="1:11" ht="12.75">
      <c r="A97" s="5">
        <v>94</v>
      </c>
      <c r="B97" s="234" t="s">
        <v>485</v>
      </c>
      <c r="C97" s="19" t="s">
        <v>92</v>
      </c>
      <c r="D97" s="38">
        <v>5.54</v>
      </c>
      <c r="E97" s="38">
        <v>4.28</v>
      </c>
      <c r="F97" s="38">
        <v>3.77</v>
      </c>
      <c r="G97" s="38">
        <v>6.05</v>
      </c>
      <c r="H97" s="38">
        <v>5.03</v>
      </c>
      <c r="I97" s="38">
        <v>4.09</v>
      </c>
      <c r="J97" s="38">
        <v>1.28</v>
      </c>
      <c r="K97" s="21">
        <f t="shared" si="2"/>
        <v>30.040000000000003</v>
      </c>
    </row>
    <row r="98" spans="1:11" ht="12.75">
      <c r="A98" s="5">
        <v>95</v>
      </c>
      <c r="B98" s="233" t="s">
        <v>9</v>
      </c>
      <c r="C98" s="18" t="s">
        <v>22</v>
      </c>
      <c r="D98" s="38">
        <v>5.17</v>
      </c>
      <c r="E98" s="38">
        <v>4.65</v>
      </c>
      <c r="F98" s="38">
        <v>3.77</v>
      </c>
      <c r="G98" s="38">
        <v>4.99</v>
      </c>
      <c r="H98" s="38">
        <v>4.62</v>
      </c>
      <c r="I98" s="38">
        <v>3.92</v>
      </c>
      <c r="J98" s="38">
        <v>1.75</v>
      </c>
      <c r="K98" s="21">
        <f t="shared" si="2"/>
        <v>28.869999999999997</v>
      </c>
    </row>
    <row r="99" spans="1:11" ht="12.75">
      <c r="A99" s="5">
        <v>96</v>
      </c>
      <c r="B99" s="234" t="s">
        <v>271</v>
      </c>
      <c r="C99" s="19" t="s">
        <v>35</v>
      </c>
      <c r="D99" s="38">
        <v>4.94</v>
      </c>
      <c r="E99" s="38">
        <v>4.5</v>
      </c>
      <c r="F99" s="38">
        <v>3.99</v>
      </c>
      <c r="G99" s="38">
        <v>5.56</v>
      </c>
      <c r="H99" s="38">
        <v>4.32</v>
      </c>
      <c r="I99" s="38">
        <v>3.17</v>
      </c>
      <c r="J99" s="38">
        <v>1.71</v>
      </c>
      <c r="K99" s="21">
        <f t="shared" si="2"/>
        <v>28.190000000000005</v>
      </c>
    </row>
    <row r="100" spans="1:11" ht="12.75">
      <c r="A100" s="5">
        <v>97</v>
      </c>
      <c r="B100" s="234" t="s">
        <v>478</v>
      </c>
      <c r="C100" s="19" t="s">
        <v>479</v>
      </c>
      <c r="D100" s="38">
        <v>4.32</v>
      </c>
      <c r="E100" s="38">
        <v>3.41</v>
      </c>
      <c r="F100" s="38">
        <v>3.13</v>
      </c>
      <c r="G100" s="38">
        <v>5.06</v>
      </c>
      <c r="H100" s="38">
        <v>4.44</v>
      </c>
      <c r="I100" s="38">
        <v>3.99</v>
      </c>
      <c r="J100" s="38">
        <v>2.27</v>
      </c>
      <c r="K100" s="21">
        <f aca="true" t="shared" si="3" ref="K100:K106">SUM(D100:J100)</f>
        <v>26.62</v>
      </c>
    </row>
    <row r="101" spans="1:11" ht="12.75">
      <c r="A101" s="5">
        <v>98</v>
      </c>
      <c r="B101" s="233" t="s">
        <v>150</v>
      </c>
      <c r="C101" s="18" t="s">
        <v>22</v>
      </c>
      <c r="D101" s="38">
        <v>4.33</v>
      </c>
      <c r="E101" s="38">
        <v>3.62</v>
      </c>
      <c r="F101" s="38">
        <v>3.87</v>
      </c>
      <c r="G101" s="38">
        <v>4.52</v>
      </c>
      <c r="H101" s="38">
        <v>4.46</v>
      </c>
      <c r="I101" s="38">
        <v>3.3</v>
      </c>
      <c r="J101" s="38">
        <v>1.43</v>
      </c>
      <c r="K101" s="21">
        <f t="shared" si="3"/>
        <v>25.53</v>
      </c>
    </row>
    <row r="102" spans="1:11" ht="12.75">
      <c r="A102" s="5">
        <v>99</v>
      </c>
      <c r="B102" s="234" t="s">
        <v>486</v>
      </c>
      <c r="C102" s="19" t="s">
        <v>561</v>
      </c>
      <c r="D102" s="38">
        <v>4.85</v>
      </c>
      <c r="E102" s="38">
        <v>4.2</v>
      </c>
      <c r="F102" s="38">
        <v>3.08</v>
      </c>
      <c r="G102" s="38">
        <v>4.7</v>
      </c>
      <c r="H102" s="38">
        <v>4.28</v>
      </c>
      <c r="I102" s="38">
        <v>2.75</v>
      </c>
      <c r="J102" s="38">
        <v>1.18</v>
      </c>
      <c r="K102" s="21">
        <f t="shared" si="3"/>
        <v>25.040000000000003</v>
      </c>
    </row>
    <row r="103" spans="1:11" ht="12.75">
      <c r="A103" s="5">
        <v>100</v>
      </c>
      <c r="B103" s="234" t="s">
        <v>114</v>
      </c>
      <c r="C103" s="19" t="s">
        <v>169</v>
      </c>
      <c r="D103" s="38">
        <v>3.51</v>
      </c>
      <c r="E103" s="38">
        <v>3.49</v>
      </c>
      <c r="F103" s="38">
        <v>3.25</v>
      </c>
      <c r="G103" s="38">
        <v>4.74</v>
      </c>
      <c r="H103" s="38">
        <v>3.38</v>
      </c>
      <c r="I103" s="38">
        <v>3.6</v>
      </c>
      <c r="J103" s="38">
        <v>1.42</v>
      </c>
      <c r="K103" s="21">
        <f t="shared" si="3"/>
        <v>23.39</v>
      </c>
    </row>
    <row r="104" spans="1:11" ht="12.75">
      <c r="A104" s="5">
        <v>101</v>
      </c>
      <c r="B104" s="233" t="s">
        <v>111</v>
      </c>
      <c r="C104" s="18" t="s">
        <v>17</v>
      </c>
      <c r="D104" s="38">
        <v>3.94</v>
      </c>
      <c r="E104" s="38">
        <v>3.3</v>
      </c>
      <c r="F104" s="38">
        <v>3.81</v>
      </c>
      <c r="G104" s="38">
        <v>4.42</v>
      </c>
      <c r="H104" s="38">
        <v>3.39</v>
      </c>
      <c r="I104" s="38">
        <v>2.39</v>
      </c>
      <c r="J104" s="38">
        <v>0.95</v>
      </c>
      <c r="K104" s="21">
        <f t="shared" si="3"/>
        <v>22.2</v>
      </c>
    </row>
    <row r="105" spans="1:11" ht="12.75">
      <c r="A105" s="5">
        <v>102</v>
      </c>
      <c r="B105" s="233" t="s">
        <v>210</v>
      </c>
      <c r="C105" s="18" t="s">
        <v>192</v>
      </c>
      <c r="D105" s="38">
        <v>3.22</v>
      </c>
      <c r="E105" s="38">
        <v>2.5</v>
      </c>
      <c r="F105" s="38">
        <v>2.89</v>
      </c>
      <c r="G105" s="38">
        <v>3.09</v>
      </c>
      <c r="H105" s="38">
        <v>1.15</v>
      </c>
      <c r="I105" s="38">
        <v>1.94</v>
      </c>
      <c r="J105" s="38">
        <v>0.95</v>
      </c>
      <c r="K105" s="21">
        <f t="shared" si="3"/>
        <v>15.74</v>
      </c>
    </row>
    <row r="106" spans="1:11" ht="12.75">
      <c r="A106" s="5">
        <v>103</v>
      </c>
      <c r="B106" s="233" t="s">
        <v>105</v>
      </c>
      <c r="C106" s="18" t="s">
        <v>178</v>
      </c>
      <c r="D106" s="38">
        <v>2.63</v>
      </c>
      <c r="E106" s="38">
        <v>1.96</v>
      </c>
      <c r="F106" s="38">
        <v>1.75</v>
      </c>
      <c r="G106" s="38">
        <v>3.05</v>
      </c>
      <c r="H106" s="38">
        <v>2.12</v>
      </c>
      <c r="I106" s="38">
        <v>2.03</v>
      </c>
      <c r="J106" s="38">
        <v>0.85</v>
      </c>
      <c r="K106" s="21">
        <f t="shared" si="3"/>
        <v>14.39</v>
      </c>
    </row>
    <row r="107" spans="2:3" ht="12.75">
      <c r="B107" s="236"/>
      <c r="C107" s="236"/>
    </row>
    <row r="108" spans="2:3" ht="12.75">
      <c r="B108" s="236"/>
      <c r="C108" s="236"/>
    </row>
    <row r="109" spans="2:3" ht="12.75">
      <c r="B109" s="236"/>
      <c r="C109" s="236"/>
    </row>
    <row r="110" spans="2:3" ht="12.75">
      <c r="B110" s="236"/>
      <c r="C110" s="236"/>
    </row>
    <row r="111" spans="2:3" ht="12.75">
      <c r="B111" s="236"/>
      <c r="C111" s="236"/>
    </row>
    <row r="112" spans="2:3" ht="12.75">
      <c r="B112" s="236"/>
      <c r="C112" s="236"/>
    </row>
    <row r="113" spans="2:3" ht="12.75">
      <c r="B113" s="236"/>
      <c r="C113" s="236"/>
    </row>
  </sheetData>
  <mergeCells count="3">
    <mergeCell ref="A2:C2"/>
    <mergeCell ref="H2:K2"/>
    <mergeCell ref="A1:K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G11" sqref="G11"/>
    </sheetView>
  </sheetViews>
  <sheetFormatPr defaultColWidth="9.00390625" defaultRowHeight="12.75"/>
  <cols>
    <col min="1" max="1" width="4.00390625" style="0" bestFit="1" customWidth="1"/>
    <col min="2" max="2" width="19.125" style="0" bestFit="1" customWidth="1"/>
    <col min="3" max="3" width="10.375" style="0" customWidth="1"/>
    <col min="4" max="4" width="7.25390625" style="0" bestFit="1" customWidth="1"/>
    <col min="5" max="5" width="9.625" style="0" bestFit="1" customWidth="1"/>
  </cols>
  <sheetData>
    <row r="1" spans="1:5" ht="27">
      <c r="A1" s="290" t="s">
        <v>503</v>
      </c>
      <c r="B1" s="290"/>
      <c r="C1" s="290"/>
      <c r="D1" s="290"/>
      <c r="E1" s="290"/>
    </row>
    <row r="2" spans="1:5" ht="12.75">
      <c r="A2" s="289"/>
      <c r="B2" s="289"/>
      <c r="C2" s="289"/>
      <c r="D2" s="3" t="s">
        <v>33</v>
      </c>
      <c r="E2" s="293"/>
    </row>
    <row r="3" spans="1:5" ht="12.75">
      <c r="A3" s="287" t="s">
        <v>0</v>
      </c>
      <c r="B3" s="287"/>
      <c r="C3" s="23">
        <v>38305</v>
      </c>
      <c r="D3" s="3">
        <v>3</v>
      </c>
      <c r="E3" s="293"/>
    </row>
    <row r="4" spans="1:5" ht="12.75">
      <c r="A4" s="287" t="s">
        <v>1</v>
      </c>
      <c r="B4" s="287"/>
      <c r="C4" s="24">
        <v>38305</v>
      </c>
      <c r="D4" s="293"/>
      <c r="E4" s="293"/>
    </row>
    <row r="5" spans="1:5" ht="12.75">
      <c r="A5" s="287" t="s">
        <v>2</v>
      </c>
      <c r="B5" s="287"/>
      <c r="C5" s="106" t="s">
        <v>138</v>
      </c>
      <c r="D5" s="293"/>
      <c r="E5" s="293"/>
    </row>
    <row r="6" spans="1:5" ht="12.75">
      <c r="A6" s="287" t="s">
        <v>3</v>
      </c>
      <c r="B6" s="287"/>
      <c r="C6" s="8">
        <f>COUNTA(B8:B121)</f>
        <v>83</v>
      </c>
      <c r="D6" s="293"/>
      <c r="E6" s="293"/>
    </row>
    <row r="7" spans="1:5" ht="13.5" thickBot="1">
      <c r="A7" s="4" t="s">
        <v>4</v>
      </c>
      <c r="B7" s="4" t="s">
        <v>5</v>
      </c>
      <c r="C7" s="134" t="s">
        <v>260</v>
      </c>
      <c r="D7" s="11" t="s">
        <v>11</v>
      </c>
      <c r="E7" s="11" t="s">
        <v>77</v>
      </c>
    </row>
    <row r="8" spans="1:5" ht="15" customHeight="1">
      <c r="A8" s="5">
        <v>1</v>
      </c>
      <c r="B8" s="182" t="s">
        <v>338</v>
      </c>
      <c r="C8" s="64">
        <v>0.000669212962962963</v>
      </c>
      <c r="D8" s="49">
        <f aca="true" t="shared" si="0" ref="D8:D39">(C$8/C8)*100</f>
        <v>100</v>
      </c>
      <c r="E8" s="21">
        <f aca="true" t="shared" si="1" ref="E8:E39">D$3+D8</f>
        <v>103</v>
      </c>
    </row>
    <row r="9" spans="1:5" ht="15" customHeight="1">
      <c r="A9" s="5">
        <v>2</v>
      </c>
      <c r="B9" s="182" t="s">
        <v>130</v>
      </c>
      <c r="C9" s="65">
        <v>0.0007081018518518518</v>
      </c>
      <c r="D9" s="49">
        <f t="shared" si="0"/>
        <v>94.5080091533181</v>
      </c>
      <c r="E9" s="21">
        <f t="shared" si="1"/>
        <v>97.5080091533181</v>
      </c>
    </row>
    <row r="10" spans="1:5" ht="15" customHeight="1">
      <c r="A10" s="5">
        <v>3</v>
      </c>
      <c r="B10" s="182" t="s">
        <v>572</v>
      </c>
      <c r="C10" s="65">
        <v>0.0007113425925925925</v>
      </c>
      <c r="D10" s="49">
        <f t="shared" si="0"/>
        <v>94.07744874715263</v>
      </c>
      <c r="E10" s="21">
        <f t="shared" si="1"/>
        <v>97.07744874715263</v>
      </c>
    </row>
    <row r="11" spans="1:5" ht="15" customHeight="1">
      <c r="A11" s="5">
        <v>4</v>
      </c>
      <c r="B11" s="182" t="s">
        <v>339</v>
      </c>
      <c r="C11" s="65">
        <v>0.0007438657407407407</v>
      </c>
      <c r="D11" s="49">
        <f t="shared" si="0"/>
        <v>89.96421347440487</v>
      </c>
      <c r="E11" s="21">
        <f t="shared" si="1"/>
        <v>92.96421347440487</v>
      </c>
    </row>
    <row r="12" spans="1:5" ht="15" customHeight="1">
      <c r="A12" s="5">
        <v>5</v>
      </c>
      <c r="B12" s="182" t="s">
        <v>585</v>
      </c>
      <c r="C12" s="65">
        <v>0.000747800925925926</v>
      </c>
      <c r="D12" s="49">
        <f t="shared" si="0"/>
        <v>89.49079089924162</v>
      </c>
      <c r="E12" s="21">
        <f t="shared" si="1"/>
        <v>92.49079089924162</v>
      </c>
    </row>
    <row r="13" spans="1:5" ht="15" customHeight="1">
      <c r="A13" s="5">
        <v>6</v>
      </c>
      <c r="B13" s="182" t="s">
        <v>584</v>
      </c>
      <c r="C13" s="65">
        <v>0.000753587962962963</v>
      </c>
      <c r="D13" s="49">
        <f t="shared" si="0"/>
        <v>88.80356320073723</v>
      </c>
      <c r="E13" s="21">
        <f t="shared" si="1"/>
        <v>91.80356320073723</v>
      </c>
    </row>
    <row r="14" spans="1:5" ht="15" customHeight="1">
      <c r="A14" s="5">
        <v>7</v>
      </c>
      <c r="B14" s="182" t="s">
        <v>136</v>
      </c>
      <c r="C14" s="65">
        <v>0.0007609953703703705</v>
      </c>
      <c r="D14" s="49">
        <f t="shared" si="0"/>
        <v>87.93916349809885</v>
      </c>
      <c r="E14" s="21">
        <f t="shared" si="1"/>
        <v>90.93916349809885</v>
      </c>
    </row>
    <row r="15" spans="1:5" ht="15" customHeight="1">
      <c r="A15" s="5">
        <v>8</v>
      </c>
      <c r="B15" s="182" t="s">
        <v>251</v>
      </c>
      <c r="C15" s="65">
        <v>0.0007616898148148149</v>
      </c>
      <c r="D15" s="49">
        <f t="shared" si="0"/>
        <v>87.85898799574532</v>
      </c>
      <c r="E15" s="21">
        <f t="shared" si="1"/>
        <v>90.85898799574532</v>
      </c>
    </row>
    <row r="16" spans="1:5" ht="15" customHeight="1">
      <c r="A16" s="5">
        <v>9</v>
      </c>
      <c r="B16" s="182" t="s">
        <v>571</v>
      </c>
      <c r="C16" s="65">
        <v>0.0007805555555555556</v>
      </c>
      <c r="D16" s="49">
        <f t="shared" si="0"/>
        <v>85.73546856465006</v>
      </c>
      <c r="E16" s="21">
        <f t="shared" si="1"/>
        <v>88.73546856465006</v>
      </c>
    </row>
    <row r="17" spans="1:5" ht="15" customHeight="1">
      <c r="A17" s="5">
        <v>10</v>
      </c>
      <c r="B17" s="182" t="s">
        <v>128</v>
      </c>
      <c r="C17" s="65">
        <v>0.0007966435185185186</v>
      </c>
      <c r="D17" s="49">
        <f t="shared" si="0"/>
        <v>84.00406799360745</v>
      </c>
      <c r="E17" s="21">
        <f t="shared" si="1"/>
        <v>87.00406799360745</v>
      </c>
    </row>
    <row r="18" spans="1:5" ht="15" customHeight="1">
      <c r="A18" s="5">
        <v>11</v>
      </c>
      <c r="B18" s="182" t="s">
        <v>131</v>
      </c>
      <c r="C18" s="65">
        <v>0.0008024305555555555</v>
      </c>
      <c r="D18" s="49">
        <f t="shared" si="0"/>
        <v>83.39824030001444</v>
      </c>
      <c r="E18" s="21">
        <f t="shared" si="1"/>
        <v>86.39824030001444</v>
      </c>
    </row>
    <row r="19" spans="1:5" ht="15" customHeight="1" thickBot="1">
      <c r="A19" s="33">
        <v>12</v>
      </c>
      <c r="B19" s="183" t="s">
        <v>249</v>
      </c>
      <c r="C19" s="120">
        <v>0.0008104166666666668</v>
      </c>
      <c r="D19" s="50">
        <f t="shared" si="0"/>
        <v>82.57640674093116</v>
      </c>
      <c r="E19" s="34">
        <f t="shared" si="1"/>
        <v>85.57640674093116</v>
      </c>
    </row>
    <row r="20" spans="1:5" ht="15" customHeight="1">
      <c r="A20" s="31">
        <v>13</v>
      </c>
      <c r="B20" s="184" t="s">
        <v>575</v>
      </c>
      <c r="C20" s="119">
        <v>0.0008329861111111112</v>
      </c>
      <c r="D20" s="51">
        <f t="shared" si="0"/>
        <v>80.339030151452</v>
      </c>
      <c r="E20" s="43">
        <f t="shared" si="1"/>
        <v>83.339030151452</v>
      </c>
    </row>
    <row r="21" spans="1:5" ht="15" customHeight="1">
      <c r="A21" s="5">
        <v>14</v>
      </c>
      <c r="B21" s="186" t="s">
        <v>253</v>
      </c>
      <c r="C21" s="65">
        <v>0.0008340277777777778</v>
      </c>
      <c r="D21" s="49">
        <f t="shared" si="0"/>
        <v>80.23868998057175</v>
      </c>
      <c r="E21" s="21">
        <f t="shared" si="1"/>
        <v>83.23868998057175</v>
      </c>
    </row>
    <row r="22" spans="1:5" ht="15" customHeight="1">
      <c r="A22" s="5">
        <v>15</v>
      </c>
      <c r="B22" s="185" t="s">
        <v>252</v>
      </c>
      <c r="C22" s="65">
        <v>0.000842476851851852</v>
      </c>
      <c r="D22" s="49">
        <f t="shared" si="0"/>
        <v>79.43398818519027</v>
      </c>
      <c r="E22" s="21">
        <f t="shared" si="1"/>
        <v>82.43398818519027</v>
      </c>
    </row>
    <row r="23" spans="1:5" ht="15" customHeight="1">
      <c r="A23" s="5">
        <v>16</v>
      </c>
      <c r="B23" s="185" t="s">
        <v>579</v>
      </c>
      <c r="C23" s="65">
        <v>0.0008706018518518519</v>
      </c>
      <c r="D23" s="49">
        <f t="shared" si="0"/>
        <v>76.86785429407072</v>
      </c>
      <c r="E23" s="21">
        <f t="shared" si="1"/>
        <v>79.86785429407072</v>
      </c>
    </row>
    <row r="24" spans="1:5" ht="15" customHeight="1">
      <c r="A24" s="5">
        <v>17</v>
      </c>
      <c r="B24" s="185" t="s">
        <v>345</v>
      </c>
      <c r="C24" s="65">
        <v>0.000870949074074074</v>
      </c>
      <c r="D24" s="49">
        <f t="shared" si="0"/>
        <v>76.83720930232559</v>
      </c>
      <c r="E24" s="21">
        <f t="shared" si="1"/>
        <v>79.83720930232559</v>
      </c>
    </row>
    <row r="25" spans="1:5" ht="15" customHeight="1">
      <c r="A25" s="5">
        <v>18</v>
      </c>
      <c r="B25" s="186" t="s">
        <v>568</v>
      </c>
      <c r="C25" s="65">
        <v>0.0008966435185185184</v>
      </c>
      <c r="D25" s="49">
        <f t="shared" si="0"/>
        <v>74.63534271330839</v>
      </c>
      <c r="E25" s="21">
        <f t="shared" si="1"/>
        <v>77.63534271330839</v>
      </c>
    </row>
    <row r="26" spans="1:5" ht="15" customHeight="1">
      <c r="A26" s="5">
        <v>19</v>
      </c>
      <c r="B26" s="186" t="s">
        <v>358</v>
      </c>
      <c r="C26" s="65">
        <v>0.0009085648148148148</v>
      </c>
      <c r="D26" s="49">
        <f t="shared" si="0"/>
        <v>73.65605095541402</v>
      </c>
      <c r="E26" s="21">
        <f t="shared" si="1"/>
        <v>76.65605095541402</v>
      </c>
    </row>
    <row r="27" spans="1:5" ht="15" customHeight="1">
      <c r="A27" s="5">
        <v>20</v>
      </c>
      <c r="B27" s="185" t="s">
        <v>344</v>
      </c>
      <c r="C27" s="65">
        <v>0.0009201388888888889</v>
      </c>
      <c r="D27" s="49">
        <f t="shared" si="0"/>
        <v>72.72955974842769</v>
      </c>
      <c r="E27" s="21">
        <f t="shared" si="1"/>
        <v>75.72955974842769</v>
      </c>
    </row>
    <row r="28" spans="1:5" ht="15" customHeight="1">
      <c r="A28" s="5">
        <v>21</v>
      </c>
      <c r="B28" s="185" t="s">
        <v>351</v>
      </c>
      <c r="C28" s="65">
        <v>0.0009244212962962963</v>
      </c>
      <c r="D28" s="49">
        <f t="shared" si="0"/>
        <v>72.39263803680981</v>
      </c>
      <c r="E28" s="21">
        <f t="shared" si="1"/>
        <v>75.39263803680981</v>
      </c>
    </row>
    <row r="29" spans="1:5" ht="15" customHeight="1">
      <c r="A29" s="5">
        <v>22</v>
      </c>
      <c r="B29" s="186" t="s">
        <v>239</v>
      </c>
      <c r="C29" s="65">
        <v>0.0009418981481481482</v>
      </c>
      <c r="D29" s="49">
        <f t="shared" si="0"/>
        <v>71.04939788645859</v>
      </c>
      <c r="E29" s="21">
        <f t="shared" si="1"/>
        <v>74.04939788645859</v>
      </c>
    </row>
    <row r="30" spans="1:5" ht="15" customHeight="1">
      <c r="A30" s="5">
        <v>23</v>
      </c>
      <c r="B30" s="185" t="s">
        <v>580</v>
      </c>
      <c r="C30" s="65">
        <v>0.0009599537037037037</v>
      </c>
      <c r="D30" s="49">
        <f t="shared" si="0"/>
        <v>69.71304557511453</v>
      </c>
      <c r="E30" s="21">
        <f t="shared" si="1"/>
        <v>72.71304557511453</v>
      </c>
    </row>
    <row r="31" spans="1:5" ht="15" customHeight="1">
      <c r="A31" s="5">
        <v>24</v>
      </c>
      <c r="B31" s="185" t="s">
        <v>265</v>
      </c>
      <c r="C31" s="65">
        <v>0.0009884259259259258</v>
      </c>
      <c r="D31" s="49">
        <f t="shared" si="0"/>
        <v>67.70491803278689</v>
      </c>
      <c r="E31" s="21">
        <f t="shared" si="1"/>
        <v>70.70491803278689</v>
      </c>
    </row>
    <row r="32" spans="1:5" ht="15" customHeight="1">
      <c r="A32" s="5">
        <v>25</v>
      </c>
      <c r="B32" s="185" t="s">
        <v>569</v>
      </c>
      <c r="C32" s="65">
        <v>0.0009994212962962962</v>
      </c>
      <c r="D32" s="49">
        <f t="shared" si="0"/>
        <v>66.96004632310365</v>
      </c>
      <c r="E32" s="21">
        <f t="shared" si="1"/>
        <v>69.96004632310365</v>
      </c>
    </row>
    <row r="33" spans="1:5" ht="15" customHeight="1">
      <c r="A33" s="5">
        <v>26</v>
      </c>
      <c r="B33" s="248" t="s">
        <v>245</v>
      </c>
      <c r="C33" s="65">
        <v>0.0010023148148148148</v>
      </c>
      <c r="D33" s="49">
        <f t="shared" si="0"/>
        <v>66.76674364896074</v>
      </c>
      <c r="E33" s="21">
        <f t="shared" si="1"/>
        <v>69.76674364896074</v>
      </c>
    </row>
    <row r="34" spans="1:5" ht="15" customHeight="1">
      <c r="A34" s="5">
        <v>27</v>
      </c>
      <c r="B34" s="185" t="s">
        <v>246</v>
      </c>
      <c r="C34" s="65">
        <v>0.0010204861111111111</v>
      </c>
      <c r="D34" s="49">
        <f t="shared" si="0"/>
        <v>65.57786095043666</v>
      </c>
      <c r="E34" s="21">
        <f t="shared" si="1"/>
        <v>68.57786095043666</v>
      </c>
    </row>
    <row r="35" spans="1:5" ht="15" customHeight="1">
      <c r="A35" s="5">
        <v>28</v>
      </c>
      <c r="B35" s="186" t="s">
        <v>240</v>
      </c>
      <c r="C35" s="65">
        <v>0.0010310185185185186</v>
      </c>
      <c r="D35" s="49">
        <f t="shared" si="0"/>
        <v>64.90794791198923</v>
      </c>
      <c r="E35" s="21">
        <f t="shared" si="1"/>
        <v>67.90794791198923</v>
      </c>
    </row>
    <row r="36" spans="1:5" ht="15" customHeight="1">
      <c r="A36" s="5">
        <v>29</v>
      </c>
      <c r="B36" s="186" t="s">
        <v>231</v>
      </c>
      <c r="C36" s="65">
        <v>0.001044212962962963</v>
      </c>
      <c r="D36" s="49">
        <f t="shared" si="0"/>
        <v>64.08778541343383</v>
      </c>
      <c r="E36" s="21">
        <f t="shared" si="1"/>
        <v>67.08778541343383</v>
      </c>
    </row>
    <row r="37" spans="1:5" ht="15" customHeight="1">
      <c r="A37" s="5">
        <v>30</v>
      </c>
      <c r="B37" s="185" t="s">
        <v>574</v>
      </c>
      <c r="C37" s="65">
        <v>0.0010497685185185187</v>
      </c>
      <c r="D37" s="49">
        <f t="shared" si="0"/>
        <v>63.74862183020949</v>
      </c>
      <c r="E37" s="21">
        <f t="shared" si="1"/>
        <v>66.74862183020949</v>
      </c>
    </row>
    <row r="38" spans="1:5" ht="15" customHeight="1">
      <c r="A38" s="5">
        <v>31</v>
      </c>
      <c r="B38" s="185" t="s">
        <v>234</v>
      </c>
      <c r="C38" s="65">
        <v>0.001054513888888889</v>
      </c>
      <c r="D38" s="49">
        <f t="shared" si="0"/>
        <v>63.4617495335309</v>
      </c>
      <c r="E38" s="21">
        <f t="shared" si="1"/>
        <v>66.4617495335309</v>
      </c>
    </row>
    <row r="39" spans="1:5" ht="15" customHeight="1">
      <c r="A39" s="5">
        <v>32</v>
      </c>
      <c r="B39" s="185" t="s">
        <v>127</v>
      </c>
      <c r="C39" s="65">
        <v>0.0010628472222222222</v>
      </c>
      <c r="D39" s="49">
        <f t="shared" si="0"/>
        <v>62.96417292823697</v>
      </c>
      <c r="E39" s="21">
        <f t="shared" si="1"/>
        <v>65.96417292823696</v>
      </c>
    </row>
    <row r="40" spans="1:5" ht="15" customHeight="1">
      <c r="A40" s="5">
        <v>33</v>
      </c>
      <c r="B40" s="186" t="s">
        <v>583</v>
      </c>
      <c r="C40" s="65">
        <v>0.0010689814814814815</v>
      </c>
      <c r="D40" s="49">
        <f aca="true" t="shared" si="2" ref="D40:D71">(C$8/C40)*100</f>
        <v>62.60285838025119</v>
      </c>
      <c r="E40" s="21">
        <f aca="true" t="shared" si="3" ref="E40:E71">D$3+D40</f>
        <v>65.60285838025119</v>
      </c>
    </row>
    <row r="41" spans="1:5" ht="15" customHeight="1">
      <c r="A41" s="5">
        <v>34</v>
      </c>
      <c r="B41" s="185" t="s">
        <v>237</v>
      </c>
      <c r="C41" s="65">
        <v>0.0010831018518518518</v>
      </c>
      <c r="D41" s="49">
        <f t="shared" si="2"/>
        <v>61.78670656123104</v>
      </c>
      <c r="E41" s="21">
        <f t="shared" si="3"/>
        <v>64.78670656123104</v>
      </c>
    </row>
    <row r="42" spans="1:5" ht="15" customHeight="1">
      <c r="A42" s="5">
        <v>35</v>
      </c>
      <c r="B42" s="185" t="s">
        <v>244</v>
      </c>
      <c r="C42" s="65">
        <v>0.0010831018518518518</v>
      </c>
      <c r="D42" s="49">
        <f t="shared" si="2"/>
        <v>61.78670656123104</v>
      </c>
      <c r="E42" s="21">
        <f t="shared" si="3"/>
        <v>64.78670656123104</v>
      </c>
    </row>
    <row r="43" spans="1:5" ht="15" customHeight="1">
      <c r="A43" s="5">
        <v>36</v>
      </c>
      <c r="B43" s="185" t="s">
        <v>567</v>
      </c>
      <c r="C43" s="65">
        <v>0.0011001157407407407</v>
      </c>
      <c r="D43" s="49">
        <f t="shared" si="2"/>
        <v>60.83114150447134</v>
      </c>
      <c r="E43" s="21">
        <f t="shared" si="3"/>
        <v>63.83114150447134</v>
      </c>
    </row>
    <row r="44" spans="1:5" ht="15" customHeight="1">
      <c r="A44" s="5">
        <v>37</v>
      </c>
      <c r="B44" s="185" t="s">
        <v>129</v>
      </c>
      <c r="C44" s="65">
        <v>0.001100925925925926</v>
      </c>
      <c r="D44" s="49">
        <f t="shared" si="2"/>
        <v>60.78637510513036</v>
      </c>
      <c r="E44" s="21">
        <f t="shared" si="3"/>
        <v>63.78637510513036</v>
      </c>
    </row>
    <row r="45" spans="1:5" ht="15" customHeight="1">
      <c r="A45" s="5">
        <v>38</v>
      </c>
      <c r="B45" s="185" t="s">
        <v>582</v>
      </c>
      <c r="C45" s="65">
        <v>0.001104513888888889</v>
      </c>
      <c r="D45" s="49">
        <f t="shared" si="2"/>
        <v>60.58891333962067</v>
      </c>
      <c r="E45" s="21">
        <f t="shared" si="3"/>
        <v>63.58891333962067</v>
      </c>
    </row>
    <row r="46" spans="1:5" ht="15" customHeight="1">
      <c r="A46" s="5">
        <v>39</v>
      </c>
      <c r="B46" s="185" t="s">
        <v>590</v>
      </c>
      <c r="C46" s="65">
        <v>0.0011268518518518518</v>
      </c>
      <c r="D46" s="49">
        <f t="shared" si="2"/>
        <v>59.38783894823337</v>
      </c>
      <c r="E46" s="21">
        <f t="shared" si="3"/>
        <v>62.38783894823337</v>
      </c>
    </row>
    <row r="47" spans="1:5" ht="15" customHeight="1">
      <c r="A47" s="5">
        <v>40</v>
      </c>
      <c r="B47" s="185" t="s">
        <v>566</v>
      </c>
      <c r="C47" s="65">
        <v>0.0011300925925925925</v>
      </c>
      <c r="D47" s="49">
        <f t="shared" si="2"/>
        <v>59.217533797623936</v>
      </c>
      <c r="E47" s="21">
        <f t="shared" si="3"/>
        <v>62.217533797623936</v>
      </c>
    </row>
    <row r="48" spans="1:5" ht="15" customHeight="1">
      <c r="A48" s="5">
        <v>41</v>
      </c>
      <c r="B48" s="185" t="s">
        <v>235</v>
      </c>
      <c r="C48" s="65">
        <v>0.001153240740740741</v>
      </c>
      <c r="D48" s="49">
        <f t="shared" si="2"/>
        <v>58.028904054596545</v>
      </c>
      <c r="E48" s="21">
        <f t="shared" si="3"/>
        <v>61.028904054596545</v>
      </c>
    </row>
    <row r="49" spans="1:5" ht="15" customHeight="1">
      <c r="A49" s="5">
        <v>42</v>
      </c>
      <c r="B49" s="185" t="s">
        <v>236</v>
      </c>
      <c r="C49" s="65">
        <v>0.0011592592592592594</v>
      </c>
      <c r="D49" s="49">
        <f t="shared" si="2"/>
        <v>57.7276357827476</v>
      </c>
      <c r="E49" s="21">
        <f t="shared" si="3"/>
        <v>60.7276357827476</v>
      </c>
    </row>
    <row r="50" spans="1:5" ht="15" customHeight="1">
      <c r="A50" s="5">
        <v>43</v>
      </c>
      <c r="B50" s="185" t="s">
        <v>132</v>
      </c>
      <c r="C50" s="65">
        <v>0.0011778935185185184</v>
      </c>
      <c r="D50" s="49">
        <f t="shared" si="2"/>
        <v>56.81438537879533</v>
      </c>
      <c r="E50" s="21">
        <f t="shared" si="3"/>
        <v>59.81438537879533</v>
      </c>
    </row>
    <row r="51" spans="1:5" ht="15" customHeight="1">
      <c r="A51" s="5">
        <v>44</v>
      </c>
      <c r="B51" s="185" t="s">
        <v>581</v>
      </c>
      <c r="C51" s="65">
        <v>0.0011807870370370373</v>
      </c>
      <c r="D51" s="49">
        <f t="shared" si="2"/>
        <v>56.67516173299353</v>
      </c>
      <c r="E51" s="21">
        <f t="shared" si="3"/>
        <v>59.67516173299353</v>
      </c>
    </row>
    <row r="52" spans="1:5" ht="15" customHeight="1">
      <c r="A52" s="5">
        <v>45</v>
      </c>
      <c r="B52" s="185" t="s">
        <v>242</v>
      </c>
      <c r="C52" s="65">
        <v>0.0011824074074074074</v>
      </c>
      <c r="D52" s="49">
        <f t="shared" si="2"/>
        <v>56.597494126859836</v>
      </c>
      <c r="E52" s="21">
        <f t="shared" si="3"/>
        <v>59.597494126859836</v>
      </c>
    </row>
    <row r="53" spans="1:9" ht="15" customHeight="1">
      <c r="A53" s="5">
        <v>46</v>
      </c>
      <c r="B53" s="185" t="s">
        <v>578</v>
      </c>
      <c r="C53" s="65">
        <v>0.0011826388888888887</v>
      </c>
      <c r="D53" s="49">
        <f t="shared" si="2"/>
        <v>56.58641612840087</v>
      </c>
      <c r="E53" s="21">
        <f t="shared" si="3"/>
        <v>59.58641612840087</v>
      </c>
      <c r="G53" s="75"/>
      <c r="H53" s="75"/>
      <c r="I53" s="75"/>
    </row>
    <row r="54" spans="1:9" ht="15" customHeight="1">
      <c r="A54" s="5">
        <v>47</v>
      </c>
      <c r="B54" s="185" t="s">
        <v>133</v>
      </c>
      <c r="C54" s="65">
        <v>0.0011938657407407408</v>
      </c>
      <c r="D54" s="49">
        <f t="shared" si="2"/>
        <v>56.05428986912264</v>
      </c>
      <c r="E54" s="21">
        <f t="shared" si="3"/>
        <v>59.05428986912264</v>
      </c>
      <c r="G54" s="75"/>
      <c r="H54" s="75"/>
      <c r="I54" s="75"/>
    </row>
    <row r="55" spans="1:9" ht="15" customHeight="1">
      <c r="A55" s="5">
        <v>48</v>
      </c>
      <c r="B55" s="185" t="s">
        <v>348</v>
      </c>
      <c r="C55" s="65">
        <v>0.0012018518518518517</v>
      </c>
      <c r="D55" s="49">
        <f t="shared" si="2"/>
        <v>55.68181818181819</v>
      </c>
      <c r="E55" s="21">
        <f t="shared" si="3"/>
        <v>58.68181818181819</v>
      </c>
      <c r="G55" s="75"/>
      <c r="H55" s="75"/>
      <c r="I55" s="75"/>
    </row>
    <row r="56" spans="1:9" ht="15" customHeight="1">
      <c r="A56" s="5">
        <v>49</v>
      </c>
      <c r="B56" s="185" t="s">
        <v>577</v>
      </c>
      <c r="C56" s="65">
        <v>0.0012168981481481482</v>
      </c>
      <c r="D56" s="49">
        <f t="shared" si="2"/>
        <v>54.99334221038615</v>
      </c>
      <c r="E56" s="21">
        <f t="shared" si="3"/>
        <v>57.99334221038615</v>
      </c>
      <c r="G56" s="75"/>
      <c r="H56" s="75"/>
      <c r="I56" s="75"/>
    </row>
    <row r="57" spans="1:9" ht="15" customHeight="1">
      <c r="A57" s="5">
        <v>50</v>
      </c>
      <c r="B57" s="186" t="s">
        <v>570</v>
      </c>
      <c r="C57" s="65">
        <v>0.0012226851851851854</v>
      </c>
      <c r="D57" s="49">
        <f t="shared" si="2"/>
        <v>54.733055660734564</v>
      </c>
      <c r="E57" s="21">
        <f t="shared" si="3"/>
        <v>57.733055660734564</v>
      </c>
      <c r="G57" s="75"/>
      <c r="H57" s="75"/>
      <c r="I57" s="75"/>
    </row>
    <row r="58" spans="1:9" ht="15" customHeight="1">
      <c r="A58" s="5">
        <v>51</v>
      </c>
      <c r="B58" s="185" t="s">
        <v>340</v>
      </c>
      <c r="C58" s="65">
        <v>0.0012284722222222224</v>
      </c>
      <c r="D58" s="49">
        <f t="shared" si="2"/>
        <v>54.4752214056906</v>
      </c>
      <c r="E58" s="21">
        <f t="shared" si="3"/>
        <v>57.4752214056906</v>
      </c>
      <c r="H58" s="75"/>
      <c r="I58" s="75"/>
    </row>
    <row r="59" spans="1:5" ht="15" customHeight="1">
      <c r="A59" s="5">
        <v>52</v>
      </c>
      <c r="B59" s="186" t="s">
        <v>349</v>
      </c>
      <c r="C59" s="65">
        <v>0.0012332175925925926</v>
      </c>
      <c r="D59" s="49">
        <f t="shared" si="2"/>
        <v>54.265603003284845</v>
      </c>
      <c r="E59" s="21">
        <f t="shared" si="3"/>
        <v>57.265603003284845</v>
      </c>
    </row>
    <row r="60" spans="1:5" ht="15" customHeight="1">
      <c r="A60" s="5">
        <v>53</v>
      </c>
      <c r="B60" s="186" t="s">
        <v>352</v>
      </c>
      <c r="C60" s="65">
        <v>0.0012362268518518519</v>
      </c>
      <c r="D60" s="49">
        <f t="shared" si="2"/>
        <v>54.133508098492655</v>
      </c>
      <c r="E60" s="21">
        <f t="shared" si="3"/>
        <v>57.133508098492655</v>
      </c>
    </row>
    <row r="61" spans="1:5" ht="15" customHeight="1">
      <c r="A61" s="5">
        <v>54</v>
      </c>
      <c r="B61" s="186" t="s">
        <v>586</v>
      </c>
      <c r="C61" s="65">
        <v>0.0012601851851851851</v>
      </c>
      <c r="D61" s="49">
        <f t="shared" si="2"/>
        <v>53.10433504775901</v>
      </c>
      <c r="E61" s="21">
        <f t="shared" si="3"/>
        <v>56.10433504775901</v>
      </c>
    </row>
    <row r="62" spans="1:5" ht="15" customHeight="1">
      <c r="A62" s="5">
        <v>55</v>
      </c>
      <c r="B62" s="185" t="s">
        <v>591</v>
      </c>
      <c r="C62" s="65">
        <v>0.0012743055555555557</v>
      </c>
      <c r="D62" s="49">
        <f t="shared" si="2"/>
        <v>52.51589464123524</v>
      </c>
      <c r="E62" s="21">
        <f t="shared" si="3"/>
        <v>55.51589464123524</v>
      </c>
    </row>
    <row r="63" spans="1:5" ht="15" customHeight="1">
      <c r="A63" s="5">
        <v>56</v>
      </c>
      <c r="B63" s="186" t="s">
        <v>588</v>
      </c>
      <c r="C63" s="65">
        <v>0.0012766203703703705</v>
      </c>
      <c r="D63" s="49">
        <f t="shared" si="2"/>
        <v>52.420670897552135</v>
      </c>
      <c r="E63" s="21">
        <f t="shared" si="3"/>
        <v>55.420670897552135</v>
      </c>
    </row>
    <row r="64" spans="1:5" ht="15" customHeight="1">
      <c r="A64" s="5">
        <v>57</v>
      </c>
      <c r="B64" s="186" t="s">
        <v>589</v>
      </c>
      <c r="C64" s="65">
        <v>0.0013085648148148147</v>
      </c>
      <c r="D64" s="49">
        <f t="shared" si="2"/>
        <v>51.140987086502754</v>
      </c>
      <c r="E64" s="21">
        <f t="shared" si="3"/>
        <v>54.140987086502754</v>
      </c>
    </row>
    <row r="65" spans="1:5" ht="15" customHeight="1">
      <c r="A65" s="5">
        <v>58</v>
      </c>
      <c r="B65" s="185" t="s">
        <v>135</v>
      </c>
      <c r="C65" s="65">
        <v>0.0013126157407407407</v>
      </c>
      <c r="D65" s="49">
        <f t="shared" si="2"/>
        <v>50.98315845163567</v>
      </c>
      <c r="E65" s="21">
        <f t="shared" si="3"/>
        <v>53.98315845163567</v>
      </c>
    </row>
    <row r="66" spans="1:5" ht="15" customHeight="1">
      <c r="A66" s="5">
        <v>59</v>
      </c>
      <c r="B66" s="185" t="s">
        <v>255</v>
      </c>
      <c r="C66" s="65">
        <v>0.0013299768518518515</v>
      </c>
      <c r="D66" s="49">
        <f t="shared" si="2"/>
        <v>50.31763989208948</v>
      </c>
      <c r="E66" s="21">
        <f t="shared" si="3"/>
        <v>53.31763989208948</v>
      </c>
    </row>
    <row r="67" spans="1:5" ht="15" customHeight="1">
      <c r="A67" s="5">
        <v>60</v>
      </c>
      <c r="B67" s="249" t="s">
        <v>126</v>
      </c>
      <c r="C67" s="65">
        <v>0.0013578703703703704</v>
      </c>
      <c r="D67" s="49">
        <f t="shared" si="2"/>
        <v>49.28400954653938</v>
      </c>
      <c r="E67" s="21">
        <f t="shared" si="3"/>
        <v>52.28400954653938</v>
      </c>
    </row>
    <row r="68" spans="1:5" ht="15" customHeight="1">
      <c r="A68" s="5">
        <v>61</v>
      </c>
      <c r="B68" s="186" t="s">
        <v>267</v>
      </c>
      <c r="C68" s="65">
        <v>0.0013805555555555557</v>
      </c>
      <c r="D68" s="49">
        <f t="shared" si="2"/>
        <v>48.47417840375587</v>
      </c>
      <c r="E68" s="21">
        <f t="shared" si="3"/>
        <v>51.47417840375587</v>
      </c>
    </row>
    <row r="69" spans="1:5" ht="15" customHeight="1">
      <c r="A69" s="5">
        <v>62</v>
      </c>
      <c r="B69" s="185" t="s">
        <v>335</v>
      </c>
      <c r="C69" s="65">
        <v>0.0013876157407407407</v>
      </c>
      <c r="D69" s="49">
        <f t="shared" si="2"/>
        <v>48.22754191342064</v>
      </c>
      <c r="E69" s="21">
        <f t="shared" si="3"/>
        <v>51.22754191342064</v>
      </c>
    </row>
    <row r="70" spans="1:5" ht="15" customHeight="1">
      <c r="A70" s="5">
        <v>63</v>
      </c>
      <c r="B70" s="185" t="s">
        <v>350</v>
      </c>
      <c r="C70" s="65">
        <v>0.0013918981481481482</v>
      </c>
      <c r="D70" s="49">
        <f t="shared" si="2"/>
        <v>48.079161816065195</v>
      </c>
      <c r="E70" s="21">
        <f t="shared" si="3"/>
        <v>51.079161816065195</v>
      </c>
    </row>
    <row r="71" spans="1:5" ht="15" customHeight="1">
      <c r="A71" s="5">
        <v>64</v>
      </c>
      <c r="B71" s="185" t="s">
        <v>238</v>
      </c>
      <c r="C71" s="65">
        <v>0.0013987268518518517</v>
      </c>
      <c r="D71" s="49">
        <f t="shared" si="2"/>
        <v>47.84443525031031</v>
      </c>
      <c r="E71" s="21">
        <f t="shared" si="3"/>
        <v>50.84443525031031</v>
      </c>
    </row>
    <row r="72" spans="1:5" ht="15" customHeight="1">
      <c r="A72" s="5">
        <v>65</v>
      </c>
      <c r="B72" s="185" t="s">
        <v>232</v>
      </c>
      <c r="C72" s="65">
        <v>0.001417476851851852</v>
      </c>
      <c r="D72" s="49">
        <f aca="true" t="shared" si="4" ref="D72:D90">(C$8/C72)*100</f>
        <v>47.21156201518739</v>
      </c>
      <c r="E72" s="21">
        <f aca="true" t="shared" si="5" ref="E72:E90">D$3+D72</f>
        <v>50.21156201518739</v>
      </c>
    </row>
    <row r="73" spans="1:5" ht="15" customHeight="1">
      <c r="A73" s="5">
        <v>66</v>
      </c>
      <c r="B73" s="185" t="s">
        <v>587</v>
      </c>
      <c r="C73" s="65">
        <v>0.0014231481481481482</v>
      </c>
      <c r="D73" s="49">
        <f t="shared" si="4"/>
        <v>47.023422251138584</v>
      </c>
      <c r="E73" s="21">
        <f t="shared" si="5"/>
        <v>50.023422251138584</v>
      </c>
    </row>
    <row r="74" spans="1:5" ht="15" customHeight="1">
      <c r="A74" s="5">
        <v>67</v>
      </c>
      <c r="B74" s="185" t="s">
        <v>573</v>
      </c>
      <c r="C74" s="65">
        <v>0.0014258101851851853</v>
      </c>
      <c r="D74" s="49">
        <f t="shared" si="4"/>
        <v>46.93562789187434</v>
      </c>
      <c r="E74" s="21">
        <f t="shared" si="5"/>
        <v>49.93562789187434</v>
      </c>
    </row>
    <row r="75" spans="1:5" ht="15" customHeight="1">
      <c r="A75" s="5">
        <v>68</v>
      </c>
      <c r="B75" s="185" t="s">
        <v>264</v>
      </c>
      <c r="C75" s="65">
        <v>0.001445833333333333</v>
      </c>
      <c r="D75" s="49">
        <f t="shared" si="4"/>
        <v>46.28562279859111</v>
      </c>
      <c r="E75" s="21">
        <f t="shared" si="5"/>
        <v>49.28562279859111</v>
      </c>
    </row>
    <row r="76" spans="1:5" ht="15" customHeight="1">
      <c r="A76" s="5">
        <v>69</v>
      </c>
      <c r="B76" s="185" t="s">
        <v>576</v>
      </c>
      <c r="C76" s="65">
        <v>0.0014618055555555556</v>
      </c>
      <c r="D76" s="49">
        <f t="shared" si="4"/>
        <v>45.77988915281077</v>
      </c>
      <c r="E76" s="21">
        <f t="shared" si="5"/>
        <v>48.77988915281077</v>
      </c>
    </row>
    <row r="77" spans="1:5" ht="15" customHeight="1">
      <c r="A77" s="5">
        <v>70</v>
      </c>
      <c r="B77" s="185" t="s">
        <v>257</v>
      </c>
      <c r="C77" s="65">
        <v>0.001466203703703704</v>
      </c>
      <c r="D77" s="49">
        <f t="shared" si="4"/>
        <v>45.64256394063783</v>
      </c>
      <c r="E77" s="21">
        <f t="shared" si="5"/>
        <v>48.64256394063783</v>
      </c>
    </row>
    <row r="78" spans="1:5" ht="15" customHeight="1">
      <c r="A78" s="5">
        <v>71</v>
      </c>
      <c r="B78" s="185" t="s">
        <v>261</v>
      </c>
      <c r="C78" s="65">
        <v>0.0014802083333333334</v>
      </c>
      <c r="D78" s="49">
        <f t="shared" si="4"/>
        <v>45.21072796934866</v>
      </c>
      <c r="E78" s="21">
        <f t="shared" si="5"/>
        <v>48.21072796934866</v>
      </c>
    </row>
    <row r="79" spans="1:5" ht="15" customHeight="1">
      <c r="A79" s="5">
        <v>72</v>
      </c>
      <c r="B79" s="186" t="s">
        <v>247</v>
      </c>
      <c r="C79" s="65">
        <v>0.0014965277777777778</v>
      </c>
      <c r="D79" s="49">
        <f t="shared" si="4"/>
        <v>44.71771075019335</v>
      </c>
      <c r="E79" s="21">
        <f t="shared" si="5"/>
        <v>47.71771075019335</v>
      </c>
    </row>
    <row r="80" spans="1:5" ht="15" customHeight="1">
      <c r="A80" s="5">
        <v>73</v>
      </c>
      <c r="B80" s="185" t="s">
        <v>248</v>
      </c>
      <c r="C80" s="65">
        <v>0.0015009259259259257</v>
      </c>
      <c r="D80" s="49">
        <f t="shared" si="4"/>
        <v>44.58667489204196</v>
      </c>
      <c r="E80" s="21">
        <f t="shared" si="5"/>
        <v>47.58667489204196</v>
      </c>
    </row>
    <row r="81" spans="1:5" ht="15" customHeight="1">
      <c r="A81" s="5">
        <v>74</v>
      </c>
      <c r="B81" s="185" t="s">
        <v>343</v>
      </c>
      <c r="C81" s="65">
        <v>0.0015056712962962964</v>
      </c>
      <c r="D81" s="49">
        <f t="shared" si="4"/>
        <v>44.44615266354063</v>
      </c>
      <c r="E81" s="21">
        <f t="shared" si="5"/>
        <v>47.44615266354063</v>
      </c>
    </row>
    <row r="82" spans="1:5" ht="15" customHeight="1">
      <c r="A82" s="5">
        <v>75</v>
      </c>
      <c r="B82" s="185" t="s">
        <v>233</v>
      </c>
      <c r="C82" s="65">
        <v>0.0015193287037037035</v>
      </c>
      <c r="D82" s="49">
        <f t="shared" si="4"/>
        <v>44.04662146720501</v>
      </c>
      <c r="E82" s="21">
        <f t="shared" si="5"/>
        <v>47.04662146720501</v>
      </c>
    </row>
    <row r="83" spans="1:5" ht="15" customHeight="1">
      <c r="A83" s="5">
        <v>76</v>
      </c>
      <c r="B83" s="185" t="s">
        <v>337</v>
      </c>
      <c r="C83" s="65">
        <v>0.0015788194444444443</v>
      </c>
      <c r="D83" s="49">
        <f t="shared" si="4"/>
        <v>42.386921779928166</v>
      </c>
      <c r="E83" s="21">
        <f t="shared" si="5"/>
        <v>45.386921779928166</v>
      </c>
    </row>
    <row r="84" spans="1:5" ht="15" customHeight="1">
      <c r="A84" s="5">
        <v>77</v>
      </c>
      <c r="B84" s="185" t="s">
        <v>259</v>
      </c>
      <c r="C84" s="65">
        <v>0.0016181712962962962</v>
      </c>
      <c r="D84" s="49">
        <f t="shared" si="4"/>
        <v>41.3561261712324</v>
      </c>
      <c r="E84" s="21">
        <f t="shared" si="5"/>
        <v>44.3561261712324</v>
      </c>
    </row>
    <row r="85" spans="1:5" ht="15" customHeight="1">
      <c r="A85" s="5">
        <v>78</v>
      </c>
      <c r="B85" s="186" t="s">
        <v>346</v>
      </c>
      <c r="C85" s="65">
        <v>0.0016364583333333333</v>
      </c>
      <c r="D85" s="49">
        <f t="shared" si="4"/>
        <v>40.89398118678832</v>
      </c>
      <c r="E85" s="21">
        <f t="shared" si="5"/>
        <v>43.89398118678832</v>
      </c>
    </row>
    <row r="86" spans="1:5" ht="15" customHeight="1">
      <c r="A86" s="5">
        <v>79</v>
      </c>
      <c r="B86" s="185" t="s">
        <v>336</v>
      </c>
      <c r="C86" s="65">
        <v>0.0016696759259259258</v>
      </c>
      <c r="D86" s="49">
        <f t="shared" si="4"/>
        <v>40.080410370164984</v>
      </c>
      <c r="E86" s="21">
        <f t="shared" si="5"/>
        <v>43.080410370164984</v>
      </c>
    </row>
    <row r="87" spans="1:5" ht="15" customHeight="1">
      <c r="A87" s="5">
        <v>80</v>
      </c>
      <c r="B87" s="186" t="s">
        <v>230</v>
      </c>
      <c r="C87" s="65">
        <v>0.0016740740740740741</v>
      </c>
      <c r="D87" s="49">
        <f t="shared" si="4"/>
        <v>39.97511061946903</v>
      </c>
      <c r="E87" s="21">
        <f t="shared" si="5"/>
        <v>42.97511061946903</v>
      </c>
    </row>
    <row r="88" spans="1:5" ht="15" customHeight="1">
      <c r="A88" s="5">
        <v>81</v>
      </c>
      <c r="B88" s="186" t="s">
        <v>258</v>
      </c>
      <c r="C88" s="65">
        <v>0.0017435185185185186</v>
      </c>
      <c r="D88" s="49">
        <f t="shared" si="4"/>
        <v>38.382899628252794</v>
      </c>
      <c r="E88" s="21">
        <f t="shared" si="5"/>
        <v>41.382899628252794</v>
      </c>
    </row>
    <row r="89" spans="1:5" ht="15" customHeight="1">
      <c r="A89" s="5">
        <v>82</v>
      </c>
      <c r="B89" s="185" t="s">
        <v>592</v>
      </c>
      <c r="C89" s="65">
        <v>0.0017561342592592594</v>
      </c>
      <c r="D89" s="49">
        <f t="shared" si="4"/>
        <v>38.10716404138931</v>
      </c>
      <c r="E89" s="21">
        <f t="shared" si="5"/>
        <v>41.10716404138931</v>
      </c>
    </row>
    <row r="90" spans="1:5" ht="15" customHeight="1">
      <c r="A90" s="5">
        <v>83</v>
      </c>
      <c r="B90" s="185" t="s">
        <v>359</v>
      </c>
      <c r="C90" s="65">
        <v>0.0023534722222222225</v>
      </c>
      <c r="D90" s="49">
        <f t="shared" si="4"/>
        <v>28.435133274318876</v>
      </c>
      <c r="E90" s="21">
        <f t="shared" si="5"/>
        <v>31.435133274318876</v>
      </c>
    </row>
    <row r="91" ht="12.75">
      <c r="B91" s="250"/>
    </row>
    <row r="92" ht="12.75">
      <c r="B92" s="250"/>
    </row>
    <row r="93" ht="12.75">
      <c r="B93" s="250"/>
    </row>
    <row r="94" ht="12.75">
      <c r="B94" s="250"/>
    </row>
    <row r="95" ht="12.75">
      <c r="B95" s="250"/>
    </row>
    <row r="96" ht="12.75">
      <c r="B96" s="250"/>
    </row>
    <row r="97" ht="12.75">
      <c r="B97" s="250"/>
    </row>
    <row r="98" ht="12.75">
      <c r="B98" s="250"/>
    </row>
    <row r="99" ht="12.75">
      <c r="B99" s="250"/>
    </row>
    <row r="100" ht="12.75">
      <c r="B100" s="250"/>
    </row>
    <row r="101" ht="12.75">
      <c r="B101" s="250"/>
    </row>
  </sheetData>
  <mergeCells count="8">
    <mergeCell ref="A3:B3"/>
    <mergeCell ref="A1:E1"/>
    <mergeCell ref="A2:C2"/>
    <mergeCell ref="E2:E3"/>
    <mergeCell ref="D4:E6"/>
    <mergeCell ref="A5:B5"/>
    <mergeCell ref="A6:B6"/>
    <mergeCell ref="A4:B4"/>
  </mergeCells>
  <printOptions horizontalCentered="1"/>
  <pageMargins left="0.5905511811023623" right="0.5905511811023623" top="0.5511811023622047" bottom="0.5511811023622047" header="0.5118110236220472" footer="0.5118110236220472"/>
  <pageSetup horizontalDpi="600" verticalDpi="600" orientation="portrait" paperSize="9" r:id="rId1"/>
  <headerFooter alignWithMargins="0">
    <oddFooter>&amp;L&amp;"Arial CE,tučné"&amp;6http://zrliga.zrnet.cz&amp;R&amp;6&amp;D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3"/>
  <sheetViews>
    <sheetView workbookViewId="0" topLeftCell="A1">
      <selection activeCell="A1" sqref="A1:E1"/>
    </sheetView>
  </sheetViews>
  <sheetFormatPr defaultColWidth="9.00390625" defaultRowHeight="12.75"/>
  <cols>
    <col min="1" max="1" width="3.625" style="0" bestFit="1" customWidth="1"/>
    <col min="2" max="2" width="20.875" style="0" bestFit="1" customWidth="1"/>
    <col min="3" max="4" width="9.875" style="0" bestFit="1" customWidth="1"/>
    <col min="5" max="5" width="9.75390625" style="0" bestFit="1" customWidth="1"/>
  </cols>
  <sheetData>
    <row r="1" spans="1:5" ht="27">
      <c r="A1" s="286" t="s">
        <v>504</v>
      </c>
      <c r="B1" s="286"/>
      <c r="C1" s="286"/>
      <c r="D1" s="286"/>
      <c r="E1" s="286"/>
    </row>
    <row r="2" spans="2:5" ht="12.75">
      <c r="B2" s="289"/>
      <c r="C2" s="289"/>
      <c r="D2" s="289"/>
      <c r="E2" s="3" t="s">
        <v>33</v>
      </c>
    </row>
    <row r="3" spans="1:5" ht="12.75">
      <c r="A3" s="295" t="s">
        <v>0</v>
      </c>
      <c r="B3" s="295"/>
      <c r="C3" s="23">
        <v>37962</v>
      </c>
      <c r="D3" s="23"/>
      <c r="E3" s="3">
        <v>1</v>
      </c>
    </row>
    <row r="4" spans="1:5" ht="12.75">
      <c r="A4" s="295" t="s">
        <v>1</v>
      </c>
      <c r="B4" s="295"/>
      <c r="C4" s="24">
        <v>37962</v>
      </c>
      <c r="D4" s="23"/>
      <c r="E4" s="293"/>
    </row>
    <row r="5" spans="1:5" ht="12.75">
      <c r="A5" s="295" t="s">
        <v>2</v>
      </c>
      <c r="B5" s="295"/>
      <c r="C5" s="297" t="s">
        <v>143</v>
      </c>
      <c r="D5" s="297"/>
      <c r="E5" s="293"/>
    </row>
    <row r="6" spans="1:5" ht="12.75">
      <c r="A6" s="295" t="s">
        <v>3</v>
      </c>
      <c r="B6" s="295"/>
      <c r="C6" s="292">
        <f>COUNTA(B8:B103)</f>
        <v>96</v>
      </c>
      <c r="D6" s="292"/>
      <c r="E6" s="293"/>
    </row>
    <row r="7" spans="1:5" ht="13.5" thickBot="1">
      <c r="A7" s="4" t="s">
        <v>4</v>
      </c>
      <c r="B7" s="4" t="s">
        <v>5</v>
      </c>
      <c r="C7" s="134" t="s">
        <v>125</v>
      </c>
      <c r="D7" s="11" t="s">
        <v>11</v>
      </c>
      <c r="E7" s="11" t="s">
        <v>77</v>
      </c>
    </row>
    <row r="8" spans="1:5" ht="15" customHeight="1">
      <c r="A8" s="5">
        <v>1</v>
      </c>
      <c r="B8" s="182" t="s">
        <v>263</v>
      </c>
      <c r="C8" s="188">
        <v>153</v>
      </c>
      <c r="D8" s="113">
        <v>100</v>
      </c>
      <c r="E8" s="7">
        <f aca="true" t="shared" si="0" ref="E8:E39">D8+E$3</f>
        <v>101</v>
      </c>
    </row>
    <row r="9" spans="1:5" ht="15" customHeight="1">
      <c r="A9" s="5">
        <v>2</v>
      </c>
      <c r="B9" s="182" t="s">
        <v>262</v>
      </c>
      <c r="C9" s="189">
        <v>150</v>
      </c>
      <c r="D9" s="49">
        <f aca="true" t="shared" si="1" ref="D9:D40">(C9/C$8)*100</f>
        <v>98.0392156862745</v>
      </c>
      <c r="E9" s="21">
        <f t="shared" si="0"/>
        <v>99.0392156862745</v>
      </c>
    </row>
    <row r="10" spans="1:5" ht="15" customHeight="1">
      <c r="A10" s="5">
        <v>3</v>
      </c>
      <c r="B10" s="182" t="s">
        <v>569</v>
      </c>
      <c r="C10" s="189">
        <v>148</v>
      </c>
      <c r="D10" s="49">
        <f t="shared" si="1"/>
        <v>96.73202614379085</v>
      </c>
      <c r="E10" s="21">
        <f t="shared" si="0"/>
        <v>97.73202614379085</v>
      </c>
    </row>
    <row r="11" spans="1:5" ht="15" customHeight="1">
      <c r="A11" s="5">
        <v>4</v>
      </c>
      <c r="B11" s="182" t="s">
        <v>261</v>
      </c>
      <c r="C11" s="189">
        <v>147</v>
      </c>
      <c r="D11" s="49">
        <f t="shared" si="1"/>
        <v>96.07843137254902</v>
      </c>
      <c r="E11" s="21">
        <f t="shared" si="0"/>
        <v>97.07843137254902</v>
      </c>
    </row>
    <row r="12" spans="1:5" ht="15" customHeight="1">
      <c r="A12" s="5">
        <v>5</v>
      </c>
      <c r="B12" s="182" t="s">
        <v>353</v>
      </c>
      <c r="C12" s="189">
        <v>146</v>
      </c>
      <c r="D12" s="49">
        <f t="shared" si="1"/>
        <v>95.42483660130719</v>
      </c>
      <c r="E12" s="21">
        <f t="shared" si="0"/>
        <v>96.42483660130719</v>
      </c>
    </row>
    <row r="13" spans="1:5" ht="15" customHeight="1">
      <c r="A13" s="5">
        <v>6</v>
      </c>
      <c r="B13" s="182" t="s">
        <v>244</v>
      </c>
      <c r="C13" s="189">
        <v>143</v>
      </c>
      <c r="D13" s="49">
        <f t="shared" si="1"/>
        <v>93.4640522875817</v>
      </c>
      <c r="E13" s="21">
        <f t="shared" si="0"/>
        <v>94.4640522875817</v>
      </c>
    </row>
    <row r="14" spans="1:5" ht="15" customHeight="1">
      <c r="A14" s="5">
        <v>7</v>
      </c>
      <c r="B14" s="182" t="s">
        <v>599</v>
      </c>
      <c r="C14" s="189">
        <v>140</v>
      </c>
      <c r="D14" s="49">
        <f t="shared" si="1"/>
        <v>91.50326797385621</v>
      </c>
      <c r="E14" s="21">
        <f t="shared" si="0"/>
        <v>92.50326797385621</v>
      </c>
    </row>
    <row r="15" spans="1:5" ht="15" customHeight="1">
      <c r="A15" s="5">
        <v>8</v>
      </c>
      <c r="B15" s="182" t="s">
        <v>243</v>
      </c>
      <c r="C15" s="189">
        <v>140</v>
      </c>
      <c r="D15" s="49">
        <f t="shared" si="1"/>
        <v>91.50326797385621</v>
      </c>
      <c r="E15" s="21">
        <f t="shared" si="0"/>
        <v>92.50326797385621</v>
      </c>
    </row>
    <row r="16" spans="1:5" ht="15" customHeight="1">
      <c r="A16" s="5">
        <v>9</v>
      </c>
      <c r="B16" s="182" t="s">
        <v>255</v>
      </c>
      <c r="C16" s="189">
        <v>133</v>
      </c>
      <c r="D16" s="49">
        <f t="shared" si="1"/>
        <v>86.9281045751634</v>
      </c>
      <c r="E16" s="21">
        <f t="shared" si="0"/>
        <v>87.9281045751634</v>
      </c>
    </row>
    <row r="17" spans="1:5" ht="15" customHeight="1">
      <c r="A17" s="5">
        <v>10</v>
      </c>
      <c r="B17" s="182" t="s">
        <v>622</v>
      </c>
      <c r="C17" s="189">
        <v>130</v>
      </c>
      <c r="D17" s="49">
        <f t="shared" si="1"/>
        <v>84.9673202614379</v>
      </c>
      <c r="E17" s="21">
        <f t="shared" si="0"/>
        <v>85.9673202614379</v>
      </c>
    </row>
    <row r="18" spans="1:5" ht="15" customHeight="1">
      <c r="A18" s="5">
        <v>11</v>
      </c>
      <c r="B18" s="182" t="s">
        <v>127</v>
      </c>
      <c r="C18" s="189">
        <v>129</v>
      </c>
      <c r="D18" s="49">
        <f t="shared" si="1"/>
        <v>84.31372549019608</v>
      </c>
      <c r="E18" s="21">
        <f t="shared" si="0"/>
        <v>85.31372549019608</v>
      </c>
    </row>
    <row r="19" spans="1:5" ht="15" customHeight="1" thickBot="1">
      <c r="A19" s="5">
        <v>12</v>
      </c>
      <c r="B19" s="183" t="s">
        <v>620</v>
      </c>
      <c r="C19" s="190">
        <v>127</v>
      </c>
      <c r="D19" s="50">
        <f t="shared" si="1"/>
        <v>83.00653594771242</v>
      </c>
      <c r="E19" s="34">
        <f t="shared" si="0"/>
        <v>84.00653594771242</v>
      </c>
    </row>
    <row r="20" spans="1:5" ht="15" customHeight="1">
      <c r="A20" s="5">
        <v>13</v>
      </c>
      <c r="B20" s="184" t="s">
        <v>234</v>
      </c>
      <c r="C20" s="191">
        <v>124</v>
      </c>
      <c r="D20" s="51">
        <f t="shared" si="1"/>
        <v>81.04575163398692</v>
      </c>
      <c r="E20" s="43">
        <f t="shared" si="0"/>
        <v>82.04575163398692</v>
      </c>
    </row>
    <row r="21" spans="1:5" ht="15" customHeight="1">
      <c r="A21" s="5">
        <v>14</v>
      </c>
      <c r="B21" s="186" t="s">
        <v>624</v>
      </c>
      <c r="C21" s="189">
        <v>122</v>
      </c>
      <c r="D21" s="49">
        <f t="shared" si="1"/>
        <v>79.73856209150327</v>
      </c>
      <c r="E21" s="21">
        <f t="shared" si="0"/>
        <v>80.73856209150327</v>
      </c>
    </row>
    <row r="22" spans="1:5" ht="15" customHeight="1">
      <c r="A22" s="5">
        <v>15</v>
      </c>
      <c r="B22" s="187" t="s">
        <v>340</v>
      </c>
      <c r="C22" s="189">
        <v>119</v>
      </c>
      <c r="D22" s="49">
        <f t="shared" si="1"/>
        <v>77.77777777777779</v>
      </c>
      <c r="E22" s="21">
        <f t="shared" si="0"/>
        <v>78.77777777777779</v>
      </c>
    </row>
    <row r="23" spans="1:5" ht="15" customHeight="1">
      <c r="A23" s="5">
        <v>16</v>
      </c>
      <c r="B23" s="187" t="s">
        <v>591</v>
      </c>
      <c r="C23" s="189">
        <v>118</v>
      </c>
      <c r="D23" s="49">
        <f t="shared" si="1"/>
        <v>77.12418300653596</v>
      </c>
      <c r="E23" s="21">
        <f t="shared" si="0"/>
        <v>78.12418300653596</v>
      </c>
    </row>
    <row r="24" spans="1:5" ht="15" customHeight="1">
      <c r="A24" s="5">
        <v>17</v>
      </c>
      <c r="B24" s="187" t="s">
        <v>242</v>
      </c>
      <c r="C24" s="189">
        <v>118</v>
      </c>
      <c r="D24" s="49">
        <f t="shared" si="1"/>
        <v>77.12418300653596</v>
      </c>
      <c r="E24" s="21">
        <f t="shared" si="0"/>
        <v>78.12418300653596</v>
      </c>
    </row>
    <row r="25" spans="1:5" ht="15" customHeight="1">
      <c r="A25" s="5">
        <v>18</v>
      </c>
      <c r="B25" s="187" t="s">
        <v>345</v>
      </c>
      <c r="C25" s="189">
        <v>114</v>
      </c>
      <c r="D25" s="49">
        <f t="shared" si="1"/>
        <v>74.50980392156863</v>
      </c>
      <c r="E25" s="21">
        <f t="shared" si="0"/>
        <v>75.50980392156863</v>
      </c>
    </row>
    <row r="26" spans="1:5" ht="15" customHeight="1">
      <c r="A26" s="5">
        <v>19</v>
      </c>
      <c r="B26" s="187" t="s">
        <v>131</v>
      </c>
      <c r="C26" s="189">
        <v>114</v>
      </c>
      <c r="D26" s="49">
        <f t="shared" si="1"/>
        <v>74.50980392156863</v>
      </c>
      <c r="E26" s="21">
        <f t="shared" si="0"/>
        <v>75.50980392156863</v>
      </c>
    </row>
    <row r="27" spans="1:5" ht="15" customHeight="1">
      <c r="A27" s="5">
        <v>20</v>
      </c>
      <c r="B27" s="185" t="s">
        <v>623</v>
      </c>
      <c r="C27" s="189">
        <v>111</v>
      </c>
      <c r="D27" s="49">
        <f t="shared" si="1"/>
        <v>72.54901960784314</v>
      </c>
      <c r="E27" s="21">
        <f t="shared" si="0"/>
        <v>73.54901960784314</v>
      </c>
    </row>
    <row r="28" spans="1:5" ht="15" customHeight="1">
      <c r="A28" s="5">
        <v>21</v>
      </c>
      <c r="B28" s="186" t="s">
        <v>613</v>
      </c>
      <c r="C28" s="189">
        <v>110</v>
      </c>
      <c r="D28" s="49">
        <f t="shared" si="1"/>
        <v>71.89542483660131</v>
      </c>
      <c r="E28" s="21">
        <f t="shared" si="0"/>
        <v>72.89542483660131</v>
      </c>
    </row>
    <row r="29" spans="1:5" ht="15" customHeight="1">
      <c r="A29" s="5">
        <v>22</v>
      </c>
      <c r="B29" s="187" t="s">
        <v>335</v>
      </c>
      <c r="C29" s="189">
        <v>109</v>
      </c>
      <c r="D29" s="49">
        <f t="shared" si="1"/>
        <v>71.24183006535948</v>
      </c>
      <c r="E29" s="21">
        <f t="shared" si="0"/>
        <v>72.24183006535948</v>
      </c>
    </row>
    <row r="30" spans="1:5" ht="15" customHeight="1">
      <c r="A30" s="5">
        <v>23</v>
      </c>
      <c r="B30" s="187" t="s">
        <v>236</v>
      </c>
      <c r="C30" s="189">
        <v>108</v>
      </c>
      <c r="D30" s="49">
        <f t="shared" si="1"/>
        <v>70.58823529411765</v>
      </c>
      <c r="E30" s="21">
        <f t="shared" si="0"/>
        <v>71.58823529411765</v>
      </c>
    </row>
    <row r="31" spans="1:5" ht="15" customHeight="1">
      <c r="A31" s="5">
        <v>24</v>
      </c>
      <c r="B31" s="185" t="s">
        <v>235</v>
      </c>
      <c r="C31" s="189">
        <v>108</v>
      </c>
      <c r="D31" s="49">
        <f t="shared" si="1"/>
        <v>70.58823529411765</v>
      </c>
      <c r="E31" s="21">
        <f t="shared" si="0"/>
        <v>71.58823529411765</v>
      </c>
    </row>
    <row r="32" spans="1:5" ht="15" customHeight="1">
      <c r="A32" s="5">
        <v>25</v>
      </c>
      <c r="B32" s="185" t="s">
        <v>233</v>
      </c>
      <c r="C32" s="189">
        <v>106</v>
      </c>
      <c r="D32" s="49">
        <f t="shared" si="1"/>
        <v>69.28104575163398</v>
      </c>
      <c r="E32" s="21">
        <f t="shared" si="0"/>
        <v>70.28104575163398</v>
      </c>
    </row>
    <row r="33" spans="1:5" ht="15" customHeight="1">
      <c r="A33" s="5">
        <v>26</v>
      </c>
      <c r="B33" s="186" t="s">
        <v>241</v>
      </c>
      <c r="C33" s="189">
        <v>106</v>
      </c>
      <c r="D33" s="49">
        <f t="shared" si="1"/>
        <v>69.28104575163398</v>
      </c>
      <c r="E33" s="21">
        <f t="shared" si="0"/>
        <v>70.28104575163398</v>
      </c>
    </row>
    <row r="34" spans="1:5" ht="15" customHeight="1">
      <c r="A34" s="5">
        <v>27</v>
      </c>
      <c r="B34" s="185" t="s">
        <v>238</v>
      </c>
      <c r="C34" s="189">
        <v>106</v>
      </c>
      <c r="D34" s="49">
        <f t="shared" si="1"/>
        <v>69.28104575163398</v>
      </c>
      <c r="E34" s="21">
        <f t="shared" si="0"/>
        <v>70.28104575163398</v>
      </c>
    </row>
    <row r="35" spans="1:5" ht="15" customHeight="1">
      <c r="A35" s="5">
        <v>28</v>
      </c>
      <c r="B35" s="187" t="s">
        <v>577</v>
      </c>
      <c r="C35" s="189">
        <v>103</v>
      </c>
      <c r="D35" s="49">
        <f t="shared" si="1"/>
        <v>67.3202614379085</v>
      </c>
      <c r="E35" s="21">
        <f t="shared" si="0"/>
        <v>68.3202614379085</v>
      </c>
    </row>
    <row r="36" spans="1:5" ht="15" customHeight="1">
      <c r="A36" s="5">
        <v>29</v>
      </c>
      <c r="B36" s="187" t="s">
        <v>355</v>
      </c>
      <c r="C36" s="189">
        <v>103</v>
      </c>
      <c r="D36" s="49">
        <f t="shared" si="1"/>
        <v>67.3202614379085</v>
      </c>
      <c r="E36" s="21">
        <f t="shared" si="0"/>
        <v>68.3202614379085</v>
      </c>
    </row>
    <row r="37" spans="1:5" ht="15" customHeight="1">
      <c r="A37" s="5">
        <v>30</v>
      </c>
      <c r="B37" s="185" t="s">
        <v>237</v>
      </c>
      <c r="C37" s="189">
        <v>103</v>
      </c>
      <c r="D37" s="49">
        <f t="shared" si="1"/>
        <v>67.3202614379085</v>
      </c>
      <c r="E37" s="21">
        <f t="shared" si="0"/>
        <v>68.3202614379085</v>
      </c>
    </row>
    <row r="38" spans="1:5" ht="15" customHeight="1">
      <c r="A38" s="5">
        <v>31</v>
      </c>
      <c r="B38" s="187" t="s">
        <v>254</v>
      </c>
      <c r="C38" s="189">
        <v>101</v>
      </c>
      <c r="D38" s="49">
        <f t="shared" si="1"/>
        <v>66.01307189542483</v>
      </c>
      <c r="E38" s="21">
        <f t="shared" si="0"/>
        <v>67.01307189542483</v>
      </c>
    </row>
    <row r="39" spans="1:5" ht="15" customHeight="1">
      <c r="A39" s="5">
        <v>32</v>
      </c>
      <c r="B39" s="186" t="s">
        <v>267</v>
      </c>
      <c r="C39" s="189">
        <v>100</v>
      </c>
      <c r="D39" s="49">
        <f t="shared" si="1"/>
        <v>65.359477124183</v>
      </c>
      <c r="E39" s="21">
        <f t="shared" si="0"/>
        <v>66.359477124183</v>
      </c>
    </row>
    <row r="40" spans="1:5" ht="15" customHeight="1">
      <c r="A40" s="5">
        <v>33</v>
      </c>
      <c r="B40" s="187" t="s">
        <v>343</v>
      </c>
      <c r="C40" s="189">
        <v>100</v>
      </c>
      <c r="D40" s="49">
        <f t="shared" si="1"/>
        <v>65.359477124183</v>
      </c>
      <c r="E40" s="21">
        <f aca="true" t="shared" si="2" ref="E40:E71">D40+E$3</f>
        <v>66.359477124183</v>
      </c>
    </row>
    <row r="41" spans="1:5" ht="15" customHeight="1">
      <c r="A41" s="5">
        <v>34</v>
      </c>
      <c r="B41" s="185" t="s">
        <v>133</v>
      </c>
      <c r="C41" s="189">
        <v>98</v>
      </c>
      <c r="D41" s="49">
        <f aca="true" t="shared" si="3" ref="D41:D72">(C41/C$8)*100</f>
        <v>64.05228758169935</v>
      </c>
      <c r="E41" s="21">
        <f t="shared" si="2"/>
        <v>65.05228758169935</v>
      </c>
    </row>
    <row r="42" spans="1:5" ht="15" customHeight="1">
      <c r="A42" s="5">
        <v>35</v>
      </c>
      <c r="B42" s="187" t="s">
        <v>128</v>
      </c>
      <c r="C42" s="189">
        <v>98</v>
      </c>
      <c r="D42" s="49">
        <f t="shared" si="3"/>
        <v>64.05228758169935</v>
      </c>
      <c r="E42" s="21">
        <f t="shared" si="2"/>
        <v>65.05228758169935</v>
      </c>
    </row>
    <row r="43" spans="1:5" ht="15" customHeight="1">
      <c r="A43" s="5">
        <v>36</v>
      </c>
      <c r="B43" s="186" t="s">
        <v>240</v>
      </c>
      <c r="C43" s="189">
        <v>98</v>
      </c>
      <c r="D43" s="49">
        <f t="shared" si="3"/>
        <v>64.05228758169935</v>
      </c>
      <c r="E43" s="21">
        <f t="shared" si="2"/>
        <v>65.05228758169935</v>
      </c>
    </row>
    <row r="44" spans="1:5" ht="15" customHeight="1">
      <c r="A44" s="5">
        <v>37</v>
      </c>
      <c r="B44" s="185" t="s">
        <v>336</v>
      </c>
      <c r="C44" s="189">
        <v>98</v>
      </c>
      <c r="D44" s="49">
        <f t="shared" si="3"/>
        <v>64.05228758169935</v>
      </c>
      <c r="E44" s="21">
        <f t="shared" si="2"/>
        <v>65.05228758169935</v>
      </c>
    </row>
    <row r="45" spans="1:5" ht="15" customHeight="1">
      <c r="A45" s="5">
        <v>38</v>
      </c>
      <c r="B45" s="186" t="s">
        <v>134</v>
      </c>
      <c r="C45" s="189">
        <v>97</v>
      </c>
      <c r="D45" s="49">
        <f t="shared" si="3"/>
        <v>63.39869281045751</v>
      </c>
      <c r="E45" s="21">
        <f t="shared" si="2"/>
        <v>64.3986928104575</v>
      </c>
    </row>
    <row r="46" spans="1:5" ht="15" customHeight="1">
      <c r="A46" s="5">
        <v>39</v>
      </c>
      <c r="B46" s="185" t="s">
        <v>130</v>
      </c>
      <c r="C46" s="189">
        <v>96</v>
      </c>
      <c r="D46" s="49">
        <f t="shared" si="3"/>
        <v>62.745098039215684</v>
      </c>
      <c r="E46" s="21">
        <f t="shared" si="2"/>
        <v>63.745098039215684</v>
      </c>
    </row>
    <row r="47" spans="1:5" ht="15" customHeight="1">
      <c r="A47" s="5">
        <v>40</v>
      </c>
      <c r="B47" s="187" t="s">
        <v>265</v>
      </c>
      <c r="C47" s="189">
        <v>94</v>
      </c>
      <c r="D47" s="49">
        <f t="shared" si="3"/>
        <v>61.43790849673203</v>
      </c>
      <c r="E47" s="21">
        <f t="shared" si="2"/>
        <v>62.43790849673203</v>
      </c>
    </row>
    <row r="48" spans="1:5" ht="15" customHeight="1">
      <c r="A48" s="5">
        <v>41</v>
      </c>
      <c r="B48" s="186" t="s">
        <v>250</v>
      </c>
      <c r="C48" s="189">
        <v>94</v>
      </c>
      <c r="D48" s="49">
        <f t="shared" si="3"/>
        <v>61.43790849673203</v>
      </c>
      <c r="E48" s="21">
        <f t="shared" si="2"/>
        <v>62.43790849673203</v>
      </c>
    </row>
    <row r="49" spans="1:5" ht="15" customHeight="1">
      <c r="A49" s="5">
        <v>42</v>
      </c>
      <c r="B49" s="185" t="s">
        <v>264</v>
      </c>
      <c r="C49" s="189">
        <v>94</v>
      </c>
      <c r="D49" s="49">
        <f t="shared" si="3"/>
        <v>61.43790849673203</v>
      </c>
      <c r="E49" s="21">
        <f t="shared" si="2"/>
        <v>62.43790849673203</v>
      </c>
    </row>
    <row r="50" spans="1:5" ht="15" customHeight="1">
      <c r="A50" s="5">
        <v>43</v>
      </c>
      <c r="B50" s="185" t="s">
        <v>601</v>
      </c>
      <c r="C50" s="189">
        <v>93</v>
      </c>
      <c r="D50" s="49">
        <f t="shared" si="3"/>
        <v>60.78431372549019</v>
      </c>
      <c r="E50" s="21">
        <f t="shared" si="2"/>
        <v>61.78431372549019</v>
      </c>
    </row>
    <row r="51" spans="1:5" ht="15" customHeight="1">
      <c r="A51" s="5">
        <v>44</v>
      </c>
      <c r="B51" s="185" t="s">
        <v>350</v>
      </c>
      <c r="C51" s="189">
        <v>92</v>
      </c>
      <c r="D51" s="49">
        <f t="shared" si="3"/>
        <v>60.130718954248366</v>
      </c>
      <c r="E51" s="21">
        <f t="shared" si="2"/>
        <v>61.130718954248366</v>
      </c>
    </row>
    <row r="52" spans="1:5" ht="15" customHeight="1">
      <c r="A52" s="5">
        <v>45</v>
      </c>
      <c r="B52" s="186" t="s">
        <v>600</v>
      </c>
      <c r="C52" s="189">
        <v>91</v>
      </c>
      <c r="D52" s="49">
        <f t="shared" si="3"/>
        <v>59.47712418300654</v>
      </c>
      <c r="E52" s="21">
        <f t="shared" si="2"/>
        <v>60.47712418300654</v>
      </c>
    </row>
    <row r="53" spans="1:5" ht="15" customHeight="1">
      <c r="A53" s="5">
        <v>46</v>
      </c>
      <c r="B53" s="187" t="s">
        <v>232</v>
      </c>
      <c r="C53" s="189">
        <v>91</v>
      </c>
      <c r="D53" s="49">
        <f t="shared" si="3"/>
        <v>59.47712418300654</v>
      </c>
      <c r="E53" s="21">
        <f t="shared" si="2"/>
        <v>60.47712418300654</v>
      </c>
    </row>
    <row r="54" spans="1:5" ht="15" customHeight="1">
      <c r="A54" s="5">
        <v>47</v>
      </c>
      <c r="B54" s="186" t="s">
        <v>230</v>
      </c>
      <c r="C54" s="189">
        <v>89</v>
      </c>
      <c r="D54" s="49">
        <f t="shared" si="3"/>
        <v>58.16993464052288</v>
      </c>
      <c r="E54" s="21">
        <f t="shared" si="2"/>
        <v>59.16993464052288</v>
      </c>
    </row>
    <row r="55" spans="1:5" ht="15" customHeight="1">
      <c r="A55" s="5">
        <v>48</v>
      </c>
      <c r="B55" s="187" t="s">
        <v>126</v>
      </c>
      <c r="C55" s="189">
        <v>89</v>
      </c>
      <c r="D55" s="49">
        <f t="shared" si="3"/>
        <v>58.16993464052288</v>
      </c>
      <c r="E55" s="21">
        <f t="shared" si="2"/>
        <v>59.16993464052288</v>
      </c>
    </row>
    <row r="56" spans="1:5" ht="15" customHeight="1">
      <c r="A56" s="5">
        <v>49</v>
      </c>
      <c r="B56" s="187" t="s">
        <v>612</v>
      </c>
      <c r="C56" s="189">
        <v>87</v>
      </c>
      <c r="D56" s="49">
        <f t="shared" si="3"/>
        <v>56.86274509803921</v>
      </c>
      <c r="E56" s="21">
        <f t="shared" si="2"/>
        <v>57.86274509803921</v>
      </c>
    </row>
    <row r="57" spans="1:5" ht="15" customHeight="1">
      <c r="A57" s="5">
        <v>50</v>
      </c>
      <c r="B57" s="185" t="s">
        <v>615</v>
      </c>
      <c r="C57" s="189">
        <v>87</v>
      </c>
      <c r="D57" s="49">
        <f t="shared" si="3"/>
        <v>56.86274509803921</v>
      </c>
      <c r="E57" s="21">
        <f t="shared" si="2"/>
        <v>57.86274509803921</v>
      </c>
    </row>
    <row r="58" spans="1:5" ht="15" customHeight="1">
      <c r="A58" s="5">
        <v>51</v>
      </c>
      <c r="B58" s="185" t="s">
        <v>582</v>
      </c>
      <c r="C58" s="189">
        <v>86</v>
      </c>
      <c r="D58" s="49">
        <f t="shared" si="3"/>
        <v>56.209150326797385</v>
      </c>
      <c r="E58" s="21">
        <f t="shared" si="2"/>
        <v>57.209150326797385</v>
      </c>
    </row>
    <row r="59" spans="1:5" ht="15" customHeight="1">
      <c r="A59" s="5">
        <v>52</v>
      </c>
      <c r="B59" s="186" t="s">
        <v>231</v>
      </c>
      <c r="C59" s="189">
        <v>84</v>
      </c>
      <c r="D59" s="49">
        <f t="shared" si="3"/>
        <v>54.90196078431373</v>
      </c>
      <c r="E59" s="21">
        <f t="shared" si="2"/>
        <v>55.90196078431373</v>
      </c>
    </row>
    <row r="60" spans="1:5" ht="15" customHeight="1">
      <c r="A60" s="5">
        <v>53</v>
      </c>
      <c r="B60" s="187" t="s">
        <v>351</v>
      </c>
      <c r="C60" s="189">
        <v>83</v>
      </c>
      <c r="D60" s="49">
        <f t="shared" si="3"/>
        <v>54.248366013071895</v>
      </c>
      <c r="E60" s="21">
        <f t="shared" si="2"/>
        <v>55.248366013071895</v>
      </c>
    </row>
    <row r="61" spans="1:5" ht="15" customHeight="1">
      <c r="A61" s="5">
        <v>54</v>
      </c>
      <c r="B61" s="187" t="s">
        <v>605</v>
      </c>
      <c r="C61" s="189">
        <v>81</v>
      </c>
      <c r="D61" s="49">
        <f t="shared" si="3"/>
        <v>52.94117647058824</v>
      </c>
      <c r="E61" s="21">
        <f t="shared" si="2"/>
        <v>53.94117647058824</v>
      </c>
    </row>
    <row r="62" spans="1:5" ht="15" customHeight="1">
      <c r="A62" s="5">
        <v>55</v>
      </c>
      <c r="B62" s="186" t="s">
        <v>253</v>
      </c>
      <c r="C62" s="189">
        <v>81</v>
      </c>
      <c r="D62" s="49">
        <f t="shared" si="3"/>
        <v>52.94117647058824</v>
      </c>
      <c r="E62" s="21">
        <f t="shared" si="2"/>
        <v>53.94117647058824</v>
      </c>
    </row>
    <row r="63" spans="1:5" ht="15" customHeight="1">
      <c r="A63" s="5">
        <v>56</v>
      </c>
      <c r="B63" s="187" t="s">
        <v>621</v>
      </c>
      <c r="C63" s="189">
        <v>80</v>
      </c>
      <c r="D63" s="49">
        <f t="shared" si="3"/>
        <v>52.28758169934641</v>
      </c>
      <c r="E63" s="21">
        <f t="shared" si="2"/>
        <v>53.28758169934641</v>
      </c>
    </row>
    <row r="64" spans="1:5" ht="15" customHeight="1">
      <c r="A64" s="5">
        <v>57</v>
      </c>
      <c r="B64" s="185" t="s">
        <v>354</v>
      </c>
      <c r="C64" s="189">
        <v>78</v>
      </c>
      <c r="D64" s="49">
        <f t="shared" si="3"/>
        <v>50.98039215686274</v>
      </c>
      <c r="E64" s="21">
        <f t="shared" si="2"/>
        <v>51.98039215686274</v>
      </c>
    </row>
    <row r="65" spans="1:5" ht="15" customHeight="1">
      <c r="A65" s="5">
        <v>58</v>
      </c>
      <c r="B65" s="186" t="s">
        <v>607</v>
      </c>
      <c r="C65" s="189">
        <v>78</v>
      </c>
      <c r="D65" s="49">
        <f t="shared" si="3"/>
        <v>50.98039215686274</v>
      </c>
      <c r="E65" s="21">
        <f t="shared" si="2"/>
        <v>51.98039215686274</v>
      </c>
    </row>
    <row r="66" spans="1:5" ht="15" customHeight="1">
      <c r="A66" s="5">
        <v>59</v>
      </c>
      <c r="B66" s="187" t="s">
        <v>135</v>
      </c>
      <c r="C66" s="189">
        <v>77</v>
      </c>
      <c r="D66" s="49">
        <f t="shared" si="3"/>
        <v>50.326797385620914</v>
      </c>
      <c r="E66" s="21">
        <f t="shared" si="2"/>
        <v>51.326797385620914</v>
      </c>
    </row>
    <row r="67" spans="1:5" ht="15" customHeight="1">
      <c r="A67" s="5">
        <v>60</v>
      </c>
      <c r="B67" s="186" t="s">
        <v>352</v>
      </c>
      <c r="C67" s="189">
        <v>76</v>
      </c>
      <c r="D67" s="49">
        <f t="shared" si="3"/>
        <v>49.673202614379086</v>
      </c>
      <c r="E67" s="21">
        <f t="shared" si="2"/>
        <v>50.673202614379086</v>
      </c>
    </row>
    <row r="68" spans="1:5" ht="15" customHeight="1">
      <c r="A68" s="5">
        <v>61</v>
      </c>
      <c r="B68" s="185" t="s">
        <v>256</v>
      </c>
      <c r="C68" s="189">
        <v>73</v>
      </c>
      <c r="D68" s="49">
        <f t="shared" si="3"/>
        <v>47.712418300653596</v>
      </c>
      <c r="E68" s="21">
        <f t="shared" si="2"/>
        <v>48.712418300653596</v>
      </c>
    </row>
    <row r="69" spans="1:5" ht="15" customHeight="1">
      <c r="A69" s="5">
        <v>62</v>
      </c>
      <c r="B69" s="187" t="s">
        <v>245</v>
      </c>
      <c r="C69" s="189">
        <v>73</v>
      </c>
      <c r="D69" s="49">
        <f t="shared" si="3"/>
        <v>47.712418300653596</v>
      </c>
      <c r="E69" s="21">
        <f t="shared" si="2"/>
        <v>48.712418300653596</v>
      </c>
    </row>
    <row r="70" spans="1:5" ht="15" customHeight="1">
      <c r="A70" s="5">
        <v>63</v>
      </c>
      <c r="B70" s="186" t="s">
        <v>346</v>
      </c>
      <c r="C70" s="189">
        <v>73</v>
      </c>
      <c r="D70" s="49">
        <f t="shared" si="3"/>
        <v>47.712418300653596</v>
      </c>
      <c r="E70" s="21">
        <f t="shared" si="2"/>
        <v>48.712418300653596</v>
      </c>
    </row>
    <row r="71" spans="1:5" ht="15" customHeight="1">
      <c r="A71" s="5">
        <v>64</v>
      </c>
      <c r="B71" s="186" t="s">
        <v>239</v>
      </c>
      <c r="C71" s="189">
        <v>71</v>
      </c>
      <c r="D71" s="49">
        <f t="shared" si="3"/>
        <v>46.40522875816993</v>
      </c>
      <c r="E71" s="21">
        <f t="shared" si="2"/>
        <v>47.40522875816993</v>
      </c>
    </row>
    <row r="72" spans="1:5" ht="15" customHeight="1">
      <c r="A72" s="5">
        <v>65</v>
      </c>
      <c r="B72" s="187" t="s">
        <v>611</v>
      </c>
      <c r="C72" s="189">
        <v>71</v>
      </c>
      <c r="D72" s="49">
        <f t="shared" si="3"/>
        <v>46.40522875816993</v>
      </c>
      <c r="E72" s="21">
        <f aca="true" t="shared" si="4" ref="E72:E103">D72+E$3</f>
        <v>47.40522875816993</v>
      </c>
    </row>
    <row r="73" spans="1:5" ht="15" customHeight="1">
      <c r="A73" s="5">
        <v>66</v>
      </c>
      <c r="B73" s="186" t="s">
        <v>266</v>
      </c>
      <c r="C73" s="189">
        <v>71</v>
      </c>
      <c r="D73" s="49">
        <f aca="true" t="shared" si="5" ref="D73:D103">(C73/C$8)*100</f>
        <v>46.40522875816993</v>
      </c>
      <c r="E73" s="21">
        <f t="shared" si="4"/>
        <v>47.40522875816993</v>
      </c>
    </row>
    <row r="74" spans="1:5" ht="15" customHeight="1">
      <c r="A74" s="5">
        <v>67</v>
      </c>
      <c r="B74" s="185" t="s">
        <v>616</v>
      </c>
      <c r="C74" s="189">
        <v>69</v>
      </c>
      <c r="D74" s="49">
        <f t="shared" si="5"/>
        <v>45.09803921568628</v>
      </c>
      <c r="E74" s="21">
        <f t="shared" si="4"/>
        <v>46.09803921568628</v>
      </c>
    </row>
    <row r="75" spans="1:5" ht="15" customHeight="1">
      <c r="A75" s="5">
        <v>68</v>
      </c>
      <c r="B75" s="185" t="s">
        <v>136</v>
      </c>
      <c r="C75" s="189">
        <v>69</v>
      </c>
      <c r="D75" s="49">
        <f t="shared" si="5"/>
        <v>45.09803921568628</v>
      </c>
      <c r="E75" s="21">
        <f t="shared" si="4"/>
        <v>46.09803921568628</v>
      </c>
    </row>
    <row r="76" spans="1:5" ht="15" customHeight="1">
      <c r="A76" s="5">
        <v>69</v>
      </c>
      <c r="B76" s="187" t="s">
        <v>617</v>
      </c>
      <c r="C76" s="189">
        <v>67</v>
      </c>
      <c r="D76" s="49">
        <f t="shared" si="5"/>
        <v>43.790849673202615</v>
      </c>
      <c r="E76" s="21">
        <f t="shared" si="4"/>
        <v>44.790849673202615</v>
      </c>
    </row>
    <row r="77" spans="1:5" ht="15" customHeight="1">
      <c r="A77" s="5">
        <v>70</v>
      </c>
      <c r="B77" s="185" t="s">
        <v>347</v>
      </c>
      <c r="C77" s="189">
        <v>66</v>
      </c>
      <c r="D77" s="49">
        <f t="shared" si="5"/>
        <v>43.13725490196079</v>
      </c>
      <c r="E77" s="21">
        <f t="shared" si="4"/>
        <v>44.13725490196079</v>
      </c>
    </row>
    <row r="78" spans="1:5" ht="15" customHeight="1">
      <c r="A78" s="5">
        <v>71</v>
      </c>
      <c r="B78" s="187" t="s">
        <v>592</v>
      </c>
      <c r="C78" s="189">
        <v>65</v>
      </c>
      <c r="D78" s="49">
        <f t="shared" si="5"/>
        <v>42.48366013071895</v>
      </c>
      <c r="E78" s="21">
        <f t="shared" si="4"/>
        <v>43.48366013071895</v>
      </c>
    </row>
    <row r="79" spans="1:5" ht="15" customHeight="1">
      <c r="A79" s="5">
        <v>72</v>
      </c>
      <c r="B79" s="187" t="s">
        <v>246</v>
      </c>
      <c r="C79" s="189">
        <v>65</v>
      </c>
      <c r="D79" s="49">
        <f t="shared" si="5"/>
        <v>42.48366013071895</v>
      </c>
      <c r="E79" s="21">
        <f t="shared" si="4"/>
        <v>43.48366013071895</v>
      </c>
    </row>
    <row r="80" spans="1:5" ht="15" customHeight="1">
      <c r="A80" s="5">
        <v>73</v>
      </c>
      <c r="B80" s="185" t="s">
        <v>132</v>
      </c>
      <c r="C80" s="189">
        <v>62</v>
      </c>
      <c r="D80" s="49">
        <f t="shared" si="5"/>
        <v>40.52287581699346</v>
      </c>
      <c r="E80" s="21">
        <f t="shared" si="4"/>
        <v>41.52287581699346</v>
      </c>
    </row>
    <row r="81" spans="1:5" ht="15" customHeight="1">
      <c r="A81" s="5">
        <v>74</v>
      </c>
      <c r="B81" s="186" t="s">
        <v>610</v>
      </c>
      <c r="C81" s="189">
        <v>62</v>
      </c>
      <c r="D81" s="49">
        <f t="shared" si="5"/>
        <v>40.52287581699346</v>
      </c>
      <c r="E81" s="21">
        <f t="shared" si="4"/>
        <v>41.52287581699346</v>
      </c>
    </row>
    <row r="82" spans="1:5" ht="15" customHeight="1">
      <c r="A82" s="5">
        <v>75</v>
      </c>
      <c r="B82" s="186" t="s">
        <v>570</v>
      </c>
      <c r="C82" s="189">
        <v>62</v>
      </c>
      <c r="D82" s="49">
        <f t="shared" si="5"/>
        <v>40.52287581699346</v>
      </c>
      <c r="E82" s="21">
        <f t="shared" si="4"/>
        <v>41.52287581699346</v>
      </c>
    </row>
    <row r="83" spans="1:5" ht="15" customHeight="1">
      <c r="A83" s="5">
        <v>76</v>
      </c>
      <c r="B83" s="187" t="s">
        <v>341</v>
      </c>
      <c r="C83" s="189">
        <v>56</v>
      </c>
      <c r="D83" s="49">
        <f t="shared" si="5"/>
        <v>36.60130718954248</v>
      </c>
      <c r="E83" s="21">
        <f t="shared" si="4"/>
        <v>37.60130718954248</v>
      </c>
    </row>
    <row r="84" spans="1:5" ht="15" customHeight="1">
      <c r="A84" s="5">
        <v>77</v>
      </c>
      <c r="B84" s="185" t="s">
        <v>618</v>
      </c>
      <c r="C84" s="189">
        <v>56</v>
      </c>
      <c r="D84" s="49">
        <f t="shared" si="5"/>
        <v>36.60130718954248</v>
      </c>
      <c r="E84" s="21">
        <f t="shared" si="4"/>
        <v>37.60130718954248</v>
      </c>
    </row>
    <row r="85" spans="1:5" ht="15" customHeight="1">
      <c r="A85" s="5">
        <v>78</v>
      </c>
      <c r="B85" s="187" t="s">
        <v>257</v>
      </c>
      <c r="C85" s="189">
        <v>50</v>
      </c>
      <c r="D85" s="49">
        <f t="shared" si="5"/>
        <v>32.6797385620915</v>
      </c>
      <c r="E85" s="21">
        <f t="shared" si="4"/>
        <v>33.6797385620915</v>
      </c>
    </row>
    <row r="86" spans="1:5" ht="15" customHeight="1">
      <c r="A86" s="5">
        <v>79</v>
      </c>
      <c r="B86" s="187" t="s">
        <v>590</v>
      </c>
      <c r="C86" s="189">
        <v>49</v>
      </c>
      <c r="D86" s="49">
        <f t="shared" si="5"/>
        <v>32.02614379084967</v>
      </c>
      <c r="E86" s="21">
        <f t="shared" si="4"/>
        <v>33.02614379084967</v>
      </c>
    </row>
    <row r="87" spans="1:5" ht="15" customHeight="1">
      <c r="A87" s="5">
        <v>80</v>
      </c>
      <c r="B87" s="185" t="s">
        <v>259</v>
      </c>
      <c r="C87" s="189">
        <v>46</v>
      </c>
      <c r="D87" s="49">
        <f t="shared" si="5"/>
        <v>30.065359477124183</v>
      </c>
      <c r="E87" s="21">
        <f t="shared" si="4"/>
        <v>31.065359477124183</v>
      </c>
    </row>
    <row r="88" spans="1:5" ht="15" customHeight="1">
      <c r="A88" s="5">
        <v>81</v>
      </c>
      <c r="B88" s="186" t="s">
        <v>602</v>
      </c>
      <c r="C88" s="189">
        <v>45</v>
      </c>
      <c r="D88" s="49">
        <f t="shared" si="5"/>
        <v>29.411764705882355</v>
      </c>
      <c r="E88" s="21">
        <f t="shared" si="4"/>
        <v>30.411764705882355</v>
      </c>
    </row>
    <row r="89" spans="1:5" ht="15" customHeight="1">
      <c r="A89" s="5">
        <v>82</v>
      </c>
      <c r="B89" s="187" t="s">
        <v>356</v>
      </c>
      <c r="C89" s="189">
        <v>41</v>
      </c>
      <c r="D89" s="49">
        <f t="shared" si="5"/>
        <v>26.797385620915033</v>
      </c>
      <c r="E89" s="21">
        <f t="shared" si="4"/>
        <v>27.797385620915033</v>
      </c>
    </row>
    <row r="90" spans="1:5" ht="15" customHeight="1">
      <c r="A90" s="5">
        <v>83</v>
      </c>
      <c r="B90" s="185" t="s">
        <v>248</v>
      </c>
      <c r="C90" s="189">
        <v>41</v>
      </c>
      <c r="D90" s="49">
        <f t="shared" si="5"/>
        <v>26.797385620915033</v>
      </c>
      <c r="E90" s="21">
        <f t="shared" si="4"/>
        <v>27.797385620915033</v>
      </c>
    </row>
    <row r="91" spans="1:5" ht="15" customHeight="1">
      <c r="A91" s="5">
        <v>84</v>
      </c>
      <c r="B91" s="187" t="s">
        <v>608</v>
      </c>
      <c r="C91" s="189">
        <v>35</v>
      </c>
      <c r="D91" s="49">
        <f t="shared" si="5"/>
        <v>22.875816993464053</v>
      </c>
      <c r="E91" s="21">
        <f t="shared" si="4"/>
        <v>23.875816993464053</v>
      </c>
    </row>
    <row r="92" spans="1:5" ht="15" customHeight="1">
      <c r="A92" s="5">
        <v>85</v>
      </c>
      <c r="B92" s="186" t="s">
        <v>614</v>
      </c>
      <c r="C92" s="189">
        <v>34</v>
      </c>
      <c r="D92" s="49">
        <f t="shared" si="5"/>
        <v>22.22222222222222</v>
      </c>
      <c r="E92" s="21">
        <f t="shared" si="4"/>
        <v>23.22222222222222</v>
      </c>
    </row>
    <row r="93" spans="1:5" ht="15" customHeight="1">
      <c r="A93" s="5">
        <v>86</v>
      </c>
      <c r="B93" s="186" t="s">
        <v>247</v>
      </c>
      <c r="C93" s="189">
        <v>32</v>
      </c>
      <c r="D93" s="49">
        <f t="shared" si="5"/>
        <v>20.915032679738562</v>
      </c>
      <c r="E93" s="21">
        <f t="shared" si="4"/>
        <v>21.915032679738562</v>
      </c>
    </row>
    <row r="94" spans="1:5" ht="15" customHeight="1">
      <c r="A94" s="5">
        <v>87</v>
      </c>
      <c r="B94" s="185" t="s">
        <v>348</v>
      </c>
      <c r="C94" s="189">
        <v>31</v>
      </c>
      <c r="D94" s="49">
        <f t="shared" si="5"/>
        <v>20.26143790849673</v>
      </c>
      <c r="E94" s="21">
        <f t="shared" si="4"/>
        <v>21.26143790849673</v>
      </c>
    </row>
    <row r="95" spans="1:5" ht="15" customHeight="1">
      <c r="A95" s="5">
        <v>88</v>
      </c>
      <c r="B95" s="186" t="s">
        <v>358</v>
      </c>
      <c r="C95" s="189">
        <v>29</v>
      </c>
      <c r="D95" s="49">
        <f t="shared" si="5"/>
        <v>18.954248366013072</v>
      </c>
      <c r="E95" s="21">
        <f t="shared" si="4"/>
        <v>19.954248366013072</v>
      </c>
    </row>
    <row r="96" spans="1:5" ht="15" customHeight="1">
      <c r="A96" s="5">
        <v>89</v>
      </c>
      <c r="B96" s="187" t="s">
        <v>606</v>
      </c>
      <c r="C96" s="189">
        <v>28</v>
      </c>
      <c r="D96" s="49">
        <f t="shared" si="5"/>
        <v>18.30065359477124</v>
      </c>
      <c r="E96" s="21">
        <f t="shared" si="4"/>
        <v>19.30065359477124</v>
      </c>
    </row>
    <row r="97" spans="1:5" ht="15" customHeight="1">
      <c r="A97" s="5">
        <v>90</v>
      </c>
      <c r="B97" s="187" t="s">
        <v>609</v>
      </c>
      <c r="C97" s="189">
        <v>24</v>
      </c>
      <c r="D97" s="49">
        <f t="shared" si="5"/>
        <v>15.686274509803921</v>
      </c>
      <c r="E97" s="21">
        <f t="shared" si="4"/>
        <v>16.686274509803923</v>
      </c>
    </row>
    <row r="98" spans="1:5" ht="15" customHeight="1">
      <c r="A98" s="5">
        <v>91</v>
      </c>
      <c r="B98" s="187" t="s">
        <v>342</v>
      </c>
      <c r="C98" s="189">
        <v>23</v>
      </c>
      <c r="D98" s="49">
        <f t="shared" si="5"/>
        <v>15.032679738562091</v>
      </c>
      <c r="E98" s="21">
        <f t="shared" si="4"/>
        <v>16.03267973856209</v>
      </c>
    </row>
    <row r="99" spans="1:5" ht="15" customHeight="1">
      <c r="A99" s="5">
        <v>92</v>
      </c>
      <c r="B99" s="187" t="s">
        <v>357</v>
      </c>
      <c r="C99" s="189">
        <v>22</v>
      </c>
      <c r="D99" s="49">
        <f t="shared" si="5"/>
        <v>14.37908496732026</v>
      </c>
      <c r="E99" s="21">
        <f t="shared" si="4"/>
        <v>15.37908496732026</v>
      </c>
    </row>
    <row r="100" spans="1:5" ht="15" customHeight="1">
      <c r="A100" s="5">
        <v>93</v>
      </c>
      <c r="B100" s="186" t="s">
        <v>603</v>
      </c>
      <c r="C100" s="189">
        <v>18</v>
      </c>
      <c r="D100" s="49">
        <f t="shared" si="5"/>
        <v>11.76470588235294</v>
      </c>
      <c r="E100" s="21">
        <f t="shared" si="4"/>
        <v>12.76470588235294</v>
      </c>
    </row>
    <row r="101" spans="1:5" ht="15" customHeight="1">
      <c r="A101" s="5">
        <v>94</v>
      </c>
      <c r="B101" s="186" t="s">
        <v>604</v>
      </c>
      <c r="C101" s="189">
        <v>17</v>
      </c>
      <c r="D101" s="49">
        <f t="shared" si="5"/>
        <v>11.11111111111111</v>
      </c>
      <c r="E101" s="21">
        <f t="shared" si="4"/>
        <v>12.11111111111111</v>
      </c>
    </row>
    <row r="102" spans="1:5" ht="15" customHeight="1">
      <c r="A102" s="5">
        <v>95</v>
      </c>
      <c r="B102" s="186" t="s">
        <v>586</v>
      </c>
      <c r="C102" s="189">
        <v>13</v>
      </c>
      <c r="D102" s="49">
        <f t="shared" si="5"/>
        <v>8.49673202614379</v>
      </c>
      <c r="E102" s="21">
        <f t="shared" si="4"/>
        <v>9.49673202614379</v>
      </c>
    </row>
    <row r="103" spans="1:5" ht="15" customHeight="1">
      <c r="A103" s="5">
        <v>96</v>
      </c>
      <c r="B103" s="187" t="s">
        <v>619</v>
      </c>
      <c r="C103" s="189">
        <v>10</v>
      </c>
      <c r="D103" s="49">
        <f t="shared" si="5"/>
        <v>6.535947712418301</v>
      </c>
      <c r="E103" s="21">
        <f t="shared" si="4"/>
        <v>7.535947712418301</v>
      </c>
    </row>
  </sheetData>
  <mergeCells count="9">
    <mergeCell ref="A1:E1"/>
    <mergeCell ref="E4:E6"/>
    <mergeCell ref="A5:B5"/>
    <mergeCell ref="A6:B6"/>
    <mergeCell ref="C6:D6"/>
    <mergeCell ref="A4:B4"/>
    <mergeCell ref="C5:D5"/>
    <mergeCell ref="A3:B3"/>
    <mergeCell ref="B2:D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CE,tučné"&amp;6http://zrliga.zrnet.cz&amp;R&amp;6&amp;D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workbookViewId="0" topLeftCell="A1">
      <pane xSplit="4" ySplit="4" topLeftCell="E5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3" sqref="A3:D4"/>
    </sheetView>
  </sheetViews>
  <sheetFormatPr defaultColWidth="9.00390625" defaultRowHeight="12.75"/>
  <cols>
    <col min="1" max="2" width="3.125" style="0" bestFit="1" customWidth="1"/>
    <col min="3" max="3" width="10.75390625" style="0" bestFit="1" customWidth="1"/>
    <col min="4" max="4" width="9.00390625" style="0" bestFit="1" customWidth="1"/>
    <col min="5" max="13" width="3.875" style="0" bestFit="1" customWidth="1"/>
    <col min="14" max="14" width="3.875" style="247" bestFit="1" customWidth="1"/>
    <col min="15" max="16" width="3.875" style="0" bestFit="1" customWidth="1"/>
    <col min="17" max="17" width="3.875" style="0" customWidth="1"/>
    <col min="18" max="18" width="5.75390625" style="0" bestFit="1" customWidth="1"/>
    <col min="19" max="20" width="3.00390625" style="0" bestFit="1" customWidth="1"/>
  </cols>
  <sheetData>
    <row r="1" spans="1:20" ht="27" customHeight="1">
      <c r="A1" s="278" t="s">
        <v>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5:20" ht="12.75" customHeight="1">
      <c r="E2" s="26">
        <f>COUNTA(E5:E450)</f>
        <v>107</v>
      </c>
      <c r="F2" s="26">
        <f aca="true" t="shared" si="0" ref="F2:Q2">COUNTA(F5:F450)</f>
        <v>148</v>
      </c>
      <c r="G2" s="26">
        <f t="shared" si="0"/>
        <v>136</v>
      </c>
      <c r="H2" s="26">
        <f t="shared" si="0"/>
        <v>114</v>
      </c>
      <c r="I2" s="26">
        <f t="shared" si="0"/>
        <v>99</v>
      </c>
      <c r="J2" s="26">
        <f t="shared" si="0"/>
        <v>110</v>
      </c>
      <c r="K2" s="26">
        <f t="shared" si="0"/>
        <v>58</v>
      </c>
      <c r="L2" s="26">
        <f t="shared" si="0"/>
        <v>66</v>
      </c>
      <c r="M2" s="26">
        <f t="shared" si="0"/>
        <v>115</v>
      </c>
      <c r="N2" s="26">
        <f t="shared" si="0"/>
        <v>103</v>
      </c>
      <c r="O2" s="26">
        <f t="shared" si="0"/>
        <v>83</v>
      </c>
      <c r="P2" s="26">
        <f t="shared" si="0"/>
        <v>96</v>
      </c>
      <c r="Q2" s="26">
        <f t="shared" si="0"/>
        <v>107</v>
      </c>
      <c r="R2" s="274" t="s">
        <v>65</v>
      </c>
      <c r="S2" s="274" t="s">
        <v>66</v>
      </c>
      <c r="T2" s="274" t="s">
        <v>98</v>
      </c>
    </row>
    <row r="3" spans="1:20" ht="120" customHeight="1">
      <c r="A3" s="280" t="s">
        <v>631</v>
      </c>
      <c r="B3" s="281"/>
      <c r="C3" s="281"/>
      <c r="D3" s="282"/>
      <c r="E3" s="14" t="s">
        <v>171</v>
      </c>
      <c r="F3" s="14" t="s">
        <v>61</v>
      </c>
      <c r="G3" s="14" t="s">
        <v>27</v>
      </c>
      <c r="H3" s="14" t="s">
        <v>62</v>
      </c>
      <c r="I3" s="14" t="s">
        <v>172</v>
      </c>
      <c r="J3" s="14" t="s">
        <v>63</v>
      </c>
      <c r="K3" s="14" t="s">
        <v>50</v>
      </c>
      <c r="L3" s="14" t="s">
        <v>54</v>
      </c>
      <c r="M3" s="14" t="s">
        <v>56</v>
      </c>
      <c r="N3" s="243" t="s">
        <v>64</v>
      </c>
      <c r="O3" s="14" t="s">
        <v>108</v>
      </c>
      <c r="P3" s="14" t="s">
        <v>109</v>
      </c>
      <c r="Q3" s="14" t="s">
        <v>387</v>
      </c>
      <c r="R3" s="276"/>
      <c r="S3" s="276"/>
      <c r="T3" s="276"/>
    </row>
    <row r="4" spans="1:20" ht="15" customHeight="1" thickBot="1">
      <c r="A4" s="283"/>
      <c r="B4" s="284"/>
      <c r="C4" s="284"/>
      <c r="D4" s="285"/>
      <c r="E4" s="47">
        <v>1</v>
      </c>
      <c r="F4" s="47">
        <v>2</v>
      </c>
      <c r="G4" s="27">
        <v>3</v>
      </c>
      <c r="H4" s="27">
        <v>4</v>
      </c>
      <c r="I4" s="27">
        <v>5</v>
      </c>
      <c r="J4" s="27">
        <v>6</v>
      </c>
      <c r="K4" s="27">
        <v>7</v>
      </c>
      <c r="L4" s="27">
        <v>8</v>
      </c>
      <c r="M4" s="27">
        <v>9</v>
      </c>
      <c r="N4" s="244">
        <v>10</v>
      </c>
      <c r="O4" s="27">
        <v>11</v>
      </c>
      <c r="P4" s="27">
        <v>12</v>
      </c>
      <c r="Q4" s="47">
        <v>13</v>
      </c>
      <c r="R4" s="277"/>
      <c r="S4" s="277"/>
      <c r="T4" s="277"/>
    </row>
    <row r="5" spans="1:20" ht="12.75">
      <c r="A5" s="62">
        <v>1</v>
      </c>
      <c r="B5" s="62">
        <v>1</v>
      </c>
      <c r="C5" s="200" t="s">
        <v>212</v>
      </c>
      <c r="D5" s="200" t="s">
        <v>30</v>
      </c>
      <c r="E5" s="211">
        <v>109.91525423728811</v>
      </c>
      <c r="F5" s="211">
        <v>89.34</v>
      </c>
      <c r="G5" s="212">
        <v>110.26</v>
      </c>
      <c r="H5" s="212">
        <v>88.64</v>
      </c>
      <c r="I5" s="212">
        <v>94.21</v>
      </c>
      <c r="J5" s="212">
        <v>101.04</v>
      </c>
      <c r="K5" s="212">
        <v>74.4</v>
      </c>
      <c r="L5" s="212">
        <v>117.24</v>
      </c>
      <c r="M5" s="212">
        <v>123.71</v>
      </c>
      <c r="N5" s="245">
        <v>59.9</v>
      </c>
      <c r="O5" s="212">
        <v>51.08</v>
      </c>
      <c r="P5" s="212">
        <v>61.13</v>
      </c>
      <c r="Q5" s="211">
        <v>105</v>
      </c>
      <c r="R5" s="198">
        <f aca="true" t="shared" si="1" ref="R5:R68">E5+F5+G5+H5+I5+J5+K5+L5+M5+N5+O5+P5+Q5</f>
        <v>1185.8652542372881</v>
      </c>
      <c r="S5" s="48">
        <f aca="true" t="shared" si="2" ref="S5:S68">COUNTA(E5:Q5)</f>
        <v>13</v>
      </c>
      <c r="T5" s="48">
        <v>4</v>
      </c>
    </row>
    <row r="6" spans="1:20" ht="12.75">
      <c r="A6" s="62">
        <v>2</v>
      </c>
      <c r="B6" s="62">
        <v>2</v>
      </c>
      <c r="C6" s="201" t="s">
        <v>155</v>
      </c>
      <c r="D6" s="201" t="s">
        <v>19</v>
      </c>
      <c r="E6" s="213">
        <v>96.11743404035177</v>
      </c>
      <c r="F6" s="211">
        <v>95.62</v>
      </c>
      <c r="G6" s="213">
        <v>97.11</v>
      </c>
      <c r="H6" s="213">
        <v>94.33</v>
      </c>
      <c r="I6" s="213">
        <v>96.19</v>
      </c>
      <c r="J6" s="213">
        <v>93.32</v>
      </c>
      <c r="K6" s="213">
        <v>81.61</v>
      </c>
      <c r="L6" s="213">
        <v>114.35</v>
      </c>
      <c r="M6" s="213">
        <v>116.17</v>
      </c>
      <c r="N6" s="246">
        <v>69.99</v>
      </c>
      <c r="O6" s="213">
        <v>60.73</v>
      </c>
      <c r="P6" s="213">
        <v>71.59</v>
      </c>
      <c r="Q6" s="213">
        <v>85.95</v>
      </c>
      <c r="R6" s="46">
        <f t="shared" si="1"/>
        <v>1173.0774340403518</v>
      </c>
      <c r="S6" s="12">
        <f t="shared" si="2"/>
        <v>13</v>
      </c>
      <c r="T6" s="48">
        <v>3</v>
      </c>
    </row>
    <row r="7" spans="1:20" ht="12.75">
      <c r="A7" s="62">
        <v>3</v>
      </c>
      <c r="B7" s="62">
        <v>3</v>
      </c>
      <c r="C7" s="201" t="s">
        <v>334</v>
      </c>
      <c r="D7" s="201" t="s">
        <v>30</v>
      </c>
      <c r="E7" s="213">
        <v>86.69638774577045</v>
      </c>
      <c r="F7" s="211">
        <v>55.71</v>
      </c>
      <c r="G7" s="213">
        <v>96.23</v>
      </c>
      <c r="H7" s="213">
        <v>87.16</v>
      </c>
      <c r="I7" s="213">
        <v>110</v>
      </c>
      <c r="J7" s="213">
        <v>94.88</v>
      </c>
      <c r="K7" s="213">
        <v>90.1</v>
      </c>
      <c r="L7" s="213">
        <v>119.6</v>
      </c>
      <c r="M7" s="213">
        <v>120.22</v>
      </c>
      <c r="N7" s="246">
        <v>75.79</v>
      </c>
      <c r="O7" s="213">
        <v>79.84</v>
      </c>
      <c r="P7" s="213">
        <v>75.51</v>
      </c>
      <c r="Q7" s="213">
        <v>79.73</v>
      </c>
      <c r="R7" s="46">
        <f t="shared" si="1"/>
        <v>1171.4663877457706</v>
      </c>
      <c r="S7" s="12">
        <f t="shared" si="2"/>
        <v>13</v>
      </c>
      <c r="T7" s="48">
        <v>3</v>
      </c>
    </row>
    <row r="8" spans="1:20" ht="12.75">
      <c r="A8" s="62">
        <v>4</v>
      </c>
      <c r="B8" s="62">
        <v>4</v>
      </c>
      <c r="C8" s="201" t="s">
        <v>29</v>
      </c>
      <c r="D8" s="201" t="s">
        <v>17</v>
      </c>
      <c r="E8" s="213">
        <v>76.20218579234972</v>
      </c>
      <c r="F8" s="211">
        <v>65.57</v>
      </c>
      <c r="G8" s="213">
        <v>92.83</v>
      </c>
      <c r="H8" s="213">
        <v>74.12</v>
      </c>
      <c r="I8" s="213">
        <v>94.69</v>
      </c>
      <c r="J8" s="213">
        <v>86.5</v>
      </c>
      <c r="K8" s="213">
        <v>105.11</v>
      </c>
      <c r="L8" s="213">
        <v>119.48</v>
      </c>
      <c r="M8" s="213">
        <v>113.06</v>
      </c>
      <c r="N8" s="246">
        <v>75.1</v>
      </c>
      <c r="O8" s="213">
        <v>97.51</v>
      </c>
      <c r="P8" s="213">
        <v>63.75</v>
      </c>
      <c r="Q8" s="213">
        <v>59.84</v>
      </c>
      <c r="R8" s="46">
        <f t="shared" si="1"/>
        <v>1123.7621857923498</v>
      </c>
      <c r="S8" s="12">
        <f t="shared" si="2"/>
        <v>13</v>
      </c>
      <c r="T8" s="48">
        <v>4</v>
      </c>
    </row>
    <row r="9" spans="1:20" ht="12.75">
      <c r="A9" s="62">
        <v>5</v>
      </c>
      <c r="B9" s="62">
        <v>5</v>
      </c>
      <c r="C9" s="201" t="s">
        <v>102</v>
      </c>
      <c r="D9" s="201" t="s">
        <v>14</v>
      </c>
      <c r="E9" s="213">
        <v>87.89632728963271</v>
      </c>
      <c r="F9" s="211">
        <v>53.91</v>
      </c>
      <c r="G9" s="213">
        <v>94.46</v>
      </c>
      <c r="H9" s="213">
        <v>94.78</v>
      </c>
      <c r="I9" s="213">
        <v>91.45</v>
      </c>
      <c r="J9" s="213">
        <v>89.63</v>
      </c>
      <c r="K9" s="213">
        <v>90.97</v>
      </c>
      <c r="L9" s="213">
        <v>118.56</v>
      </c>
      <c r="M9" s="213">
        <v>114.75</v>
      </c>
      <c r="N9" s="246">
        <v>66.07</v>
      </c>
      <c r="O9" s="213">
        <v>70.7</v>
      </c>
      <c r="P9" s="213">
        <v>62.44</v>
      </c>
      <c r="Q9" s="213">
        <v>80.84</v>
      </c>
      <c r="R9" s="46">
        <f t="shared" si="1"/>
        <v>1116.4563272896326</v>
      </c>
      <c r="S9" s="12">
        <f t="shared" si="2"/>
        <v>13</v>
      </c>
      <c r="T9" s="48">
        <v>1</v>
      </c>
    </row>
    <row r="10" spans="1:20" ht="12.75">
      <c r="A10" s="62">
        <v>6</v>
      </c>
      <c r="B10" s="62">
        <v>6</v>
      </c>
      <c r="C10" s="201" t="s">
        <v>204</v>
      </c>
      <c r="D10" s="201" t="s">
        <v>37</v>
      </c>
      <c r="E10" s="213">
        <v>91.71232876712327</v>
      </c>
      <c r="F10" s="211">
        <v>62.43</v>
      </c>
      <c r="G10" s="213">
        <v>96.62</v>
      </c>
      <c r="H10" s="213">
        <v>83.14</v>
      </c>
      <c r="I10" s="213">
        <v>87.34</v>
      </c>
      <c r="J10" s="213">
        <v>95.23</v>
      </c>
      <c r="K10" s="213">
        <v>79.72</v>
      </c>
      <c r="L10" s="213">
        <v>116.13</v>
      </c>
      <c r="M10" s="213">
        <v>117.59</v>
      </c>
      <c r="N10" s="246">
        <v>60.11</v>
      </c>
      <c r="O10" s="213">
        <v>64.79</v>
      </c>
      <c r="P10" s="213">
        <v>68.32</v>
      </c>
      <c r="Q10" s="213">
        <v>78.91</v>
      </c>
      <c r="R10" s="46">
        <f t="shared" si="1"/>
        <v>1102.0423287671233</v>
      </c>
      <c r="S10" s="12">
        <f t="shared" si="2"/>
        <v>13</v>
      </c>
      <c r="T10" s="48"/>
    </row>
    <row r="11" spans="1:20" ht="12.75">
      <c r="A11" s="62">
        <v>7</v>
      </c>
      <c r="B11" s="62">
        <v>11</v>
      </c>
      <c r="C11" s="201" t="s">
        <v>200</v>
      </c>
      <c r="D11" s="201" t="s">
        <v>68</v>
      </c>
      <c r="E11" s="213">
        <v>88.44262295081965</v>
      </c>
      <c r="F11" s="211">
        <v>53.02</v>
      </c>
      <c r="G11" s="213">
        <v>94.52</v>
      </c>
      <c r="H11" s="213">
        <v>90.87</v>
      </c>
      <c r="I11" s="213">
        <v>87.32</v>
      </c>
      <c r="J11" s="213">
        <v>87.07</v>
      </c>
      <c r="K11" s="213">
        <v>73.67</v>
      </c>
      <c r="L11" s="213">
        <v>106</v>
      </c>
      <c r="M11" s="213">
        <v>108.77</v>
      </c>
      <c r="N11" s="246">
        <v>71.14</v>
      </c>
      <c r="O11" s="213">
        <v>59.6</v>
      </c>
      <c r="P11" s="213">
        <v>78.12</v>
      </c>
      <c r="Q11" s="213">
        <v>81.69</v>
      </c>
      <c r="R11" s="46">
        <f t="shared" si="1"/>
        <v>1080.2326229508196</v>
      </c>
      <c r="S11" s="12">
        <f t="shared" si="2"/>
        <v>13</v>
      </c>
      <c r="T11" s="48"/>
    </row>
    <row r="12" spans="1:20" ht="12.75">
      <c r="A12" s="62">
        <v>8</v>
      </c>
      <c r="B12" s="62">
        <v>7</v>
      </c>
      <c r="C12" s="201" t="s">
        <v>180</v>
      </c>
      <c r="D12" s="201" t="s">
        <v>93</v>
      </c>
      <c r="E12" s="213">
        <v>79.23596886521918</v>
      </c>
      <c r="F12" s="211">
        <v>81.72</v>
      </c>
      <c r="G12" s="213">
        <v>84.88</v>
      </c>
      <c r="H12" s="213">
        <v>94.78</v>
      </c>
      <c r="I12" s="213">
        <v>98.07</v>
      </c>
      <c r="J12" s="213">
        <v>90.91</v>
      </c>
      <c r="K12" s="213">
        <v>78.89</v>
      </c>
      <c r="L12" s="213">
        <v>107.77</v>
      </c>
      <c r="M12" s="213">
        <v>95.14</v>
      </c>
      <c r="N12" s="246">
        <v>78.22</v>
      </c>
      <c r="O12" s="213">
        <v>69.77</v>
      </c>
      <c r="P12" s="213">
        <v>48.71</v>
      </c>
      <c r="Q12" s="213">
        <v>69.56</v>
      </c>
      <c r="R12" s="46">
        <f t="shared" si="1"/>
        <v>1077.6559688652192</v>
      </c>
      <c r="S12" s="12">
        <f t="shared" si="2"/>
        <v>13</v>
      </c>
      <c r="T12" s="48">
        <v>3</v>
      </c>
    </row>
    <row r="13" spans="1:20" ht="12.75">
      <c r="A13" s="62">
        <v>9</v>
      </c>
      <c r="B13" s="62">
        <v>8</v>
      </c>
      <c r="C13" s="201" t="s">
        <v>185</v>
      </c>
      <c r="D13" s="201" t="s">
        <v>68</v>
      </c>
      <c r="E13" s="213">
        <v>79.26229508196721</v>
      </c>
      <c r="F13" s="211">
        <v>92.48</v>
      </c>
      <c r="G13" s="213">
        <v>91.61</v>
      </c>
      <c r="H13" s="213">
        <v>79.71</v>
      </c>
      <c r="I13" s="213">
        <v>83.47</v>
      </c>
      <c r="J13" s="213">
        <v>87.76</v>
      </c>
      <c r="K13" s="213">
        <v>80.76</v>
      </c>
      <c r="L13" s="213">
        <v>111.1</v>
      </c>
      <c r="M13" s="213">
        <v>111.85</v>
      </c>
      <c r="N13" s="246">
        <v>62.05</v>
      </c>
      <c r="O13" s="213">
        <v>68.58</v>
      </c>
      <c r="P13" s="213">
        <v>43.48</v>
      </c>
      <c r="Q13" s="213">
        <v>74.15</v>
      </c>
      <c r="R13" s="46">
        <f t="shared" si="1"/>
        <v>1066.2622950819673</v>
      </c>
      <c r="S13" s="12">
        <f t="shared" si="2"/>
        <v>13</v>
      </c>
      <c r="T13" s="48">
        <v>1</v>
      </c>
    </row>
    <row r="14" spans="1:20" ht="12.75">
      <c r="A14" s="62">
        <v>10</v>
      </c>
      <c r="B14" s="62">
        <v>12</v>
      </c>
      <c r="C14" s="201" t="s">
        <v>58</v>
      </c>
      <c r="D14" s="201" t="s">
        <v>14</v>
      </c>
      <c r="E14" s="213">
        <v>81.58174097664543</v>
      </c>
      <c r="F14" s="211">
        <v>69.16</v>
      </c>
      <c r="G14" s="213">
        <v>89.02</v>
      </c>
      <c r="H14" s="213">
        <v>88.69</v>
      </c>
      <c r="I14" s="213">
        <v>79.16</v>
      </c>
      <c r="J14" s="213">
        <v>91</v>
      </c>
      <c r="K14" s="213">
        <v>78.86</v>
      </c>
      <c r="L14" s="213">
        <v>110.55</v>
      </c>
      <c r="M14" s="213">
        <v>112.11</v>
      </c>
      <c r="N14" s="246">
        <v>60.72</v>
      </c>
      <c r="O14" s="213">
        <v>59.05</v>
      </c>
      <c r="P14" s="213">
        <v>65.05</v>
      </c>
      <c r="Q14" s="213">
        <v>79.45</v>
      </c>
      <c r="R14" s="46">
        <f t="shared" si="1"/>
        <v>1064.4017409766452</v>
      </c>
      <c r="S14" s="12">
        <f t="shared" si="2"/>
        <v>13</v>
      </c>
      <c r="T14" s="48"/>
    </row>
    <row r="15" spans="1:20" ht="12.75">
      <c r="A15" s="62">
        <v>11</v>
      </c>
      <c r="B15" s="62">
        <v>16</v>
      </c>
      <c r="C15" s="201" t="s">
        <v>207</v>
      </c>
      <c r="D15" s="201" t="s">
        <v>10</v>
      </c>
      <c r="E15" s="213">
        <v>91.30170316301702</v>
      </c>
      <c r="F15" s="211">
        <v>42.26</v>
      </c>
      <c r="G15" s="213">
        <v>103.6</v>
      </c>
      <c r="H15" s="213">
        <v>80.76</v>
      </c>
      <c r="I15" s="213">
        <v>78.14</v>
      </c>
      <c r="J15" s="213">
        <v>97.06</v>
      </c>
      <c r="K15" s="213">
        <v>71.94</v>
      </c>
      <c r="L15" s="213">
        <v>114.96</v>
      </c>
      <c r="M15" s="213">
        <v>118.34</v>
      </c>
      <c r="N15" s="246">
        <v>50.65</v>
      </c>
      <c r="O15" s="213">
        <v>55.52</v>
      </c>
      <c r="P15" s="213">
        <v>78.12</v>
      </c>
      <c r="Q15" s="213">
        <v>81.4</v>
      </c>
      <c r="R15" s="46">
        <f t="shared" si="1"/>
        <v>1064.051703163017</v>
      </c>
      <c r="S15" s="12">
        <f t="shared" si="2"/>
        <v>13</v>
      </c>
      <c r="T15" s="48"/>
    </row>
    <row r="16" spans="1:20" ht="12.75">
      <c r="A16" s="62">
        <v>12</v>
      </c>
      <c r="B16" s="62">
        <v>15</v>
      </c>
      <c r="C16" s="201" t="s">
        <v>362</v>
      </c>
      <c r="D16" s="201" t="s">
        <v>42</v>
      </c>
      <c r="E16" s="213">
        <v>94.23193532086911</v>
      </c>
      <c r="F16" s="211">
        <v>61.99</v>
      </c>
      <c r="G16" s="213">
        <v>103.93</v>
      </c>
      <c r="H16" s="213">
        <v>79.99</v>
      </c>
      <c r="I16" s="213">
        <v>84.79</v>
      </c>
      <c r="J16" s="213">
        <v>94.9</v>
      </c>
      <c r="K16" s="213">
        <v>69.12</v>
      </c>
      <c r="L16" s="213">
        <v>102.79</v>
      </c>
      <c r="M16" s="213">
        <v>112.84</v>
      </c>
      <c r="N16" s="246">
        <v>58.19</v>
      </c>
      <c r="O16" s="213">
        <v>47.05</v>
      </c>
      <c r="P16" s="213">
        <v>70.28</v>
      </c>
      <c r="Q16" s="213">
        <v>83.76</v>
      </c>
      <c r="R16" s="46">
        <f t="shared" si="1"/>
        <v>1063.8619353208692</v>
      </c>
      <c r="S16" s="12">
        <f t="shared" si="2"/>
        <v>13</v>
      </c>
      <c r="T16" s="48"/>
    </row>
    <row r="17" spans="1:20" ht="12.75">
      <c r="A17" s="62">
        <v>13</v>
      </c>
      <c r="B17" s="62">
        <v>10</v>
      </c>
      <c r="C17" s="216" t="s">
        <v>158</v>
      </c>
      <c r="D17" s="216" t="s">
        <v>20</v>
      </c>
      <c r="E17" s="211">
        <v>89.7734859322842</v>
      </c>
      <c r="F17" s="211">
        <v>81.27</v>
      </c>
      <c r="G17" s="213">
        <v>89.02</v>
      </c>
      <c r="H17" s="213">
        <v>74.93</v>
      </c>
      <c r="I17" s="213">
        <v>88.37</v>
      </c>
      <c r="J17" s="213">
        <v>92.62</v>
      </c>
      <c r="K17" s="213">
        <v>67.46</v>
      </c>
      <c r="L17" s="213">
        <v>106.38</v>
      </c>
      <c r="M17" s="213">
        <v>105.54</v>
      </c>
      <c r="N17" s="246">
        <v>65.89</v>
      </c>
      <c r="O17" s="213">
        <v>63.59</v>
      </c>
      <c r="P17" s="213">
        <v>57.21</v>
      </c>
      <c r="Q17" s="213">
        <v>78.91</v>
      </c>
      <c r="R17" s="46">
        <f t="shared" si="1"/>
        <v>1060.9634859322844</v>
      </c>
      <c r="S17" s="12">
        <f t="shared" si="2"/>
        <v>13</v>
      </c>
      <c r="T17" s="12"/>
    </row>
    <row r="18" spans="1:20" ht="12.75">
      <c r="A18" s="62">
        <v>14</v>
      </c>
      <c r="B18" s="62">
        <v>14</v>
      </c>
      <c r="C18" s="216" t="s">
        <v>45</v>
      </c>
      <c r="D18" s="216" t="s">
        <v>12</v>
      </c>
      <c r="E18" s="211">
        <v>79.23596886521918</v>
      </c>
      <c r="F18" s="211">
        <v>57.5</v>
      </c>
      <c r="G18" s="213">
        <v>79.59</v>
      </c>
      <c r="H18" s="213">
        <v>75.6</v>
      </c>
      <c r="I18" s="213">
        <v>94.41</v>
      </c>
      <c r="J18" s="213">
        <v>79.92</v>
      </c>
      <c r="K18" s="213">
        <v>93.7</v>
      </c>
      <c r="L18" s="213">
        <v>106.82</v>
      </c>
      <c r="M18" s="213">
        <v>98.89</v>
      </c>
      <c r="N18" s="246">
        <v>72.4</v>
      </c>
      <c r="O18" s="213">
        <v>87</v>
      </c>
      <c r="P18" s="213">
        <v>65.05</v>
      </c>
      <c r="Q18" s="213">
        <v>68.95</v>
      </c>
      <c r="R18" s="46">
        <f t="shared" si="1"/>
        <v>1059.065968865219</v>
      </c>
      <c r="S18" s="12">
        <f t="shared" si="2"/>
        <v>13</v>
      </c>
      <c r="T18" s="12">
        <v>1</v>
      </c>
    </row>
    <row r="19" spans="1:20" ht="12.75">
      <c r="A19" s="62">
        <v>15</v>
      </c>
      <c r="B19" s="62">
        <v>17</v>
      </c>
      <c r="C19" s="251" t="s">
        <v>80</v>
      </c>
      <c r="D19" s="251" t="s">
        <v>367</v>
      </c>
      <c r="E19" s="211">
        <v>85.0312639571237</v>
      </c>
      <c r="F19" s="211">
        <v>73.2</v>
      </c>
      <c r="G19" s="213">
        <v>88.12</v>
      </c>
      <c r="H19" s="213">
        <v>77.83</v>
      </c>
      <c r="I19" s="213">
        <v>76.93</v>
      </c>
      <c r="J19" s="213">
        <v>82.64</v>
      </c>
      <c r="K19" s="213">
        <v>87.67</v>
      </c>
      <c r="L19" s="213">
        <v>110.43</v>
      </c>
      <c r="M19" s="213">
        <v>102.82</v>
      </c>
      <c r="N19" s="246">
        <v>59.76</v>
      </c>
      <c r="O19" s="213">
        <v>54.14</v>
      </c>
      <c r="P19" s="213">
        <v>64.4</v>
      </c>
      <c r="Q19" s="213">
        <v>70.81</v>
      </c>
      <c r="R19" s="46">
        <f t="shared" si="1"/>
        <v>1033.7812639571234</v>
      </c>
      <c r="S19" s="12">
        <f t="shared" si="2"/>
        <v>13</v>
      </c>
      <c r="T19" s="12">
        <v>5</v>
      </c>
    </row>
    <row r="20" spans="1:20" ht="12.75">
      <c r="A20" s="62">
        <v>16</v>
      </c>
      <c r="B20" s="62">
        <v>13</v>
      </c>
      <c r="C20" s="216" t="s">
        <v>57</v>
      </c>
      <c r="D20" s="216" t="s">
        <v>53</v>
      </c>
      <c r="E20" s="211">
        <v>77.19754065846885</v>
      </c>
      <c r="F20" s="211">
        <v>78.13</v>
      </c>
      <c r="G20" s="213">
        <v>91.21</v>
      </c>
      <c r="H20" s="213">
        <v>72.33</v>
      </c>
      <c r="I20" s="213">
        <v>82.12</v>
      </c>
      <c r="J20" s="213">
        <v>97.15</v>
      </c>
      <c r="K20" s="213">
        <v>87.51</v>
      </c>
      <c r="L20" s="213">
        <v>115.34</v>
      </c>
      <c r="M20" s="213">
        <v>117.67</v>
      </c>
      <c r="N20" s="246">
        <v>60.46</v>
      </c>
      <c r="O20" s="213">
        <v>62.39</v>
      </c>
      <c r="P20" s="213">
        <v>33.03</v>
      </c>
      <c r="Q20" s="213">
        <v>53.69</v>
      </c>
      <c r="R20" s="46">
        <f t="shared" si="1"/>
        <v>1028.2275406584688</v>
      </c>
      <c r="S20" s="12">
        <f t="shared" si="2"/>
        <v>13</v>
      </c>
      <c r="T20" s="12">
        <v>1</v>
      </c>
    </row>
    <row r="21" spans="1:20" ht="12.75">
      <c r="A21" s="62">
        <v>17</v>
      </c>
      <c r="B21" s="62">
        <v>19</v>
      </c>
      <c r="C21" s="199" t="s">
        <v>99</v>
      </c>
      <c r="D21" s="199" t="s">
        <v>10</v>
      </c>
      <c r="E21" s="213">
        <v>83.29268292682926</v>
      </c>
      <c r="F21" s="211">
        <v>70.06</v>
      </c>
      <c r="G21" s="213">
        <v>96.2</v>
      </c>
      <c r="H21" s="213">
        <v>83.22</v>
      </c>
      <c r="I21" s="213">
        <v>90.96</v>
      </c>
      <c r="J21" s="213">
        <v>87.64</v>
      </c>
      <c r="K21" s="213"/>
      <c r="L21" s="213">
        <v>108.83</v>
      </c>
      <c r="M21" s="213">
        <v>117.07</v>
      </c>
      <c r="N21" s="246">
        <v>73.32</v>
      </c>
      <c r="O21" s="213">
        <v>65.96</v>
      </c>
      <c r="P21" s="213">
        <v>85.31</v>
      </c>
      <c r="Q21" s="213">
        <v>64.65</v>
      </c>
      <c r="R21" s="46">
        <f t="shared" si="1"/>
        <v>1026.5126829268293</v>
      </c>
      <c r="S21" s="12">
        <f t="shared" si="2"/>
        <v>12</v>
      </c>
      <c r="T21" s="12">
        <v>2</v>
      </c>
    </row>
    <row r="22" spans="1:20" ht="12.75">
      <c r="A22" s="62">
        <v>18</v>
      </c>
      <c r="B22" s="62">
        <v>22</v>
      </c>
      <c r="C22" s="199" t="s">
        <v>105</v>
      </c>
      <c r="D22" s="199" t="s">
        <v>361</v>
      </c>
      <c r="E22" s="213">
        <v>95.20460358056263</v>
      </c>
      <c r="F22" s="211">
        <v>83.06</v>
      </c>
      <c r="G22" s="213">
        <v>104.26</v>
      </c>
      <c r="H22" s="213">
        <v>80.87</v>
      </c>
      <c r="I22" s="213">
        <v>98.73</v>
      </c>
      <c r="J22" s="213">
        <v>95.56</v>
      </c>
      <c r="K22" s="213">
        <v>78.44</v>
      </c>
      <c r="L22" s="213">
        <v>114.66</v>
      </c>
      <c r="M22" s="213"/>
      <c r="N22" s="246">
        <v>47.91</v>
      </c>
      <c r="O22" s="213">
        <v>53.32</v>
      </c>
      <c r="P22" s="213">
        <v>87.93</v>
      </c>
      <c r="Q22" s="213">
        <v>82.27</v>
      </c>
      <c r="R22" s="46">
        <f t="shared" si="1"/>
        <v>1022.2146035805627</v>
      </c>
      <c r="S22" s="12">
        <f t="shared" si="2"/>
        <v>12</v>
      </c>
      <c r="T22" s="12">
        <v>2</v>
      </c>
    </row>
    <row r="23" spans="1:20" ht="12.75">
      <c r="A23" s="62">
        <v>19</v>
      </c>
      <c r="B23" s="62">
        <v>9</v>
      </c>
      <c r="C23" s="196" t="s">
        <v>215</v>
      </c>
      <c r="D23" s="196" t="s">
        <v>141</v>
      </c>
      <c r="E23" s="213">
        <v>98.85026737967912</v>
      </c>
      <c r="F23" s="211">
        <v>49.43</v>
      </c>
      <c r="G23" s="213">
        <v>101.31</v>
      </c>
      <c r="H23" s="213">
        <v>82.32</v>
      </c>
      <c r="I23" s="213">
        <v>76.22</v>
      </c>
      <c r="J23" s="213">
        <v>95.24</v>
      </c>
      <c r="K23" s="213">
        <v>82.41</v>
      </c>
      <c r="L23" s="213">
        <v>113.31</v>
      </c>
      <c r="M23" s="213">
        <v>117.42</v>
      </c>
      <c r="N23" s="246">
        <v>49.76</v>
      </c>
      <c r="O23" s="213">
        <v>57.27</v>
      </c>
      <c r="P23" s="213"/>
      <c r="Q23" s="213">
        <v>90</v>
      </c>
      <c r="R23" s="46">
        <f t="shared" si="1"/>
        <v>1013.540267379679</v>
      </c>
      <c r="S23" s="12">
        <f t="shared" si="2"/>
        <v>12</v>
      </c>
      <c r="T23" s="12">
        <v>6</v>
      </c>
    </row>
    <row r="24" spans="1:20" ht="12.75">
      <c r="A24" s="62">
        <v>20</v>
      </c>
      <c r="B24" s="62">
        <v>18</v>
      </c>
      <c r="C24" s="199" t="s">
        <v>196</v>
      </c>
      <c r="D24" s="199" t="s">
        <v>22</v>
      </c>
      <c r="E24" s="213">
        <v>92.3938795656466</v>
      </c>
      <c r="F24" s="211">
        <v>73.65</v>
      </c>
      <c r="G24" s="213">
        <v>100.16</v>
      </c>
      <c r="H24" s="213">
        <v>77.73</v>
      </c>
      <c r="I24" s="213">
        <v>89.2</v>
      </c>
      <c r="J24" s="213">
        <v>94.03</v>
      </c>
      <c r="K24" s="213">
        <v>69.42</v>
      </c>
      <c r="L24" s="213">
        <v>107.1</v>
      </c>
      <c r="M24" s="213">
        <v>114.34</v>
      </c>
      <c r="N24" s="246">
        <v>67.58</v>
      </c>
      <c r="O24" s="213"/>
      <c r="P24" s="213">
        <v>48.71</v>
      </c>
      <c r="Q24" s="213">
        <v>79.18</v>
      </c>
      <c r="R24" s="46">
        <f t="shared" si="1"/>
        <v>1013.4938795656467</v>
      </c>
      <c r="S24" s="12">
        <f t="shared" si="2"/>
        <v>12</v>
      </c>
      <c r="T24" s="12"/>
    </row>
    <row r="25" spans="1:20" ht="12.75">
      <c r="A25" s="62">
        <v>21</v>
      </c>
      <c r="B25" s="62">
        <v>20</v>
      </c>
      <c r="C25" s="199" t="s">
        <v>210</v>
      </c>
      <c r="D25" s="199" t="s">
        <v>8</v>
      </c>
      <c r="E25" s="213"/>
      <c r="F25" s="211">
        <v>74.54</v>
      </c>
      <c r="G25" s="213">
        <v>101</v>
      </c>
      <c r="H25" s="213">
        <v>77.5</v>
      </c>
      <c r="I25" s="213">
        <v>84.03</v>
      </c>
      <c r="J25" s="213">
        <v>88.94</v>
      </c>
      <c r="K25" s="213">
        <v>91.01</v>
      </c>
      <c r="L25" s="213">
        <v>115.08</v>
      </c>
      <c r="M25" s="213">
        <v>109.97</v>
      </c>
      <c r="N25" s="246">
        <v>60.4</v>
      </c>
      <c r="O25" s="213">
        <v>79.87</v>
      </c>
      <c r="P25" s="213">
        <v>67.01</v>
      </c>
      <c r="Q25" s="213">
        <v>56.91</v>
      </c>
      <c r="R25" s="46">
        <f t="shared" si="1"/>
        <v>1006.2600000000001</v>
      </c>
      <c r="S25" s="12">
        <f t="shared" si="2"/>
        <v>12</v>
      </c>
      <c r="T25" s="12"/>
    </row>
    <row r="26" spans="1:20" ht="12.75">
      <c r="A26" s="62">
        <v>22</v>
      </c>
      <c r="B26" s="62">
        <v>25</v>
      </c>
      <c r="C26" s="199" t="s">
        <v>190</v>
      </c>
      <c r="D26" s="199" t="s">
        <v>22</v>
      </c>
      <c r="E26" s="213">
        <v>88.511486169714</v>
      </c>
      <c r="F26" s="211">
        <v>72.75</v>
      </c>
      <c r="G26" s="213"/>
      <c r="H26" s="213">
        <v>86.74</v>
      </c>
      <c r="I26" s="213">
        <v>87.39</v>
      </c>
      <c r="J26" s="213">
        <v>90.72</v>
      </c>
      <c r="K26" s="213">
        <v>81.28</v>
      </c>
      <c r="L26" s="213">
        <v>115.01</v>
      </c>
      <c r="M26" s="213">
        <v>117.07</v>
      </c>
      <c r="N26" s="246">
        <v>61.54</v>
      </c>
      <c r="O26" s="213">
        <v>61.03</v>
      </c>
      <c r="P26" s="213">
        <v>71.59</v>
      </c>
      <c r="Q26" s="213">
        <v>67.96</v>
      </c>
      <c r="R26" s="46">
        <f t="shared" si="1"/>
        <v>1001.5914861697139</v>
      </c>
      <c r="S26" s="12">
        <f t="shared" si="2"/>
        <v>12</v>
      </c>
      <c r="T26" s="12"/>
    </row>
    <row r="27" spans="1:20" ht="12.75">
      <c r="A27" s="62">
        <v>23</v>
      </c>
      <c r="B27" s="62">
        <v>23</v>
      </c>
      <c r="C27" s="199" t="s">
        <v>369</v>
      </c>
      <c r="D27" s="199" t="s">
        <v>320</v>
      </c>
      <c r="E27" s="213">
        <v>81.24419095901983</v>
      </c>
      <c r="F27" s="211">
        <v>52.12</v>
      </c>
      <c r="G27" s="213">
        <v>93.92</v>
      </c>
      <c r="H27" s="213">
        <v>85.56</v>
      </c>
      <c r="I27" s="213">
        <v>81.61</v>
      </c>
      <c r="J27" s="213">
        <v>90.98</v>
      </c>
      <c r="K27" s="213">
        <v>65.04</v>
      </c>
      <c r="L27" s="213">
        <v>105.45</v>
      </c>
      <c r="M27" s="213">
        <v>110.57</v>
      </c>
      <c r="N27" s="246">
        <v>51.31</v>
      </c>
      <c r="O27" s="213">
        <v>43.08</v>
      </c>
      <c r="P27" s="213">
        <v>65.05</v>
      </c>
      <c r="Q27" s="213">
        <v>71.89</v>
      </c>
      <c r="R27" s="46">
        <f t="shared" si="1"/>
        <v>997.8241909590199</v>
      </c>
      <c r="S27" s="12">
        <f t="shared" si="2"/>
        <v>13</v>
      </c>
      <c r="T27" s="12"/>
    </row>
    <row r="28" spans="1:20" ht="12.75">
      <c r="A28" s="62">
        <v>24</v>
      </c>
      <c r="B28" s="62">
        <v>27</v>
      </c>
      <c r="C28" s="199" t="s">
        <v>36</v>
      </c>
      <c r="D28" s="199" t="s">
        <v>14</v>
      </c>
      <c r="E28" s="213">
        <v>62.07295106574602</v>
      </c>
      <c r="F28" s="211">
        <v>54.36</v>
      </c>
      <c r="G28" s="213">
        <v>75.53</v>
      </c>
      <c r="H28" s="213">
        <v>87.79</v>
      </c>
      <c r="I28" s="213">
        <v>88.81</v>
      </c>
      <c r="J28" s="213">
        <v>64.92</v>
      </c>
      <c r="K28" s="213">
        <v>83.59</v>
      </c>
      <c r="L28" s="213">
        <v>97.96</v>
      </c>
      <c r="M28" s="213">
        <v>101.34</v>
      </c>
      <c r="N28" s="246">
        <v>65.63</v>
      </c>
      <c r="O28" s="213">
        <v>86.4</v>
      </c>
      <c r="P28" s="213">
        <v>75.51</v>
      </c>
      <c r="Q28" s="213">
        <v>51.05</v>
      </c>
      <c r="R28" s="46">
        <f t="shared" si="1"/>
        <v>994.962951065746</v>
      </c>
      <c r="S28" s="12">
        <f t="shared" si="2"/>
        <v>13</v>
      </c>
      <c r="T28" s="12">
        <v>1</v>
      </c>
    </row>
    <row r="29" spans="1:20" ht="12.75">
      <c r="A29" s="62">
        <v>25</v>
      </c>
      <c r="B29" s="62">
        <v>24</v>
      </c>
      <c r="C29" s="199" t="s">
        <v>21</v>
      </c>
      <c r="D29" s="199" t="s">
        <v>426</v>
      </c>
      <c r="E29" s="213">
        <v>82.55708746230073</v>
      </c>
      <c r="F29" s="211">
        <v>85.3</v>
      </c>
      <c r="G29" s="213">
        <v>94.69</v>
      </c>
      <c r="H29" s="213">
        <v>75.72</v>
      </c>
      <c r="I29" s="213">
        <v>84.28</v>
      </c>
      <c r="J29" s="213">
        <v>82.93</v>
      </c>
      <c r="K29" s="213">
        <v>79.38</v>
      </c>
      <c r="L29" s="213">
        <v>106.79</v>
      </c>
      <c r="M29" s="213">
        <v>111.34</v>
      </c>
      <c r="N29" s="246">
        <v>64.02</v>
      </c>
      <c r="O29" s="213">
        <v>63.79</v>
      </c>
      <c r="P29" s="213">
        <v>53.94</v>
      </c>
      <c r="Q29" s="213"/>
      <c r="R29" s="46">
        <f t="shared" si="1"/>
        <v>984.7370874623007</v>
      </c>
      <c r="S29" s="12">
        <f t="shared" si="2"/>
        <v>12</v>
      </c>
      <c r="T29" s="12">
        <v>1</v>
      </c>
    </row>
    <row r="30" spans="1:20" ht="12.75">
      <c r="A30" s="62">
        <v>26</v>
      </c>
      <c r="B30" s="62">
        <v>28</v>
      </c>
      <c r="C30" s="199" t="s">
        <v>111</v>
      </c>
      <c r="D30" s="199" t="s">
        <v>384</v>
      </c>
      <c r="E30" s="213">
        <v>73.81470367591898</v>
      </c>
      <c r="F30" s="211">
        <v>83.96</v>
      </c>
      <c r="G30" s="213">
        <v>80.26</v>
      </c>
      <c r="H30" s="213">
        <v>69.93</v>
      </c>
      <c r="I30" s="213">
        <v>84.24</v>
      </c>
      <c r="J30" s="213">
        <v>78.46</v>
      </c>
      <c r="K30" s="213">
        <v>69.12</v>
      </c>
      <c r="L30" s="213">
        <v>100.31</v>
      </c>
      <c r="M30" s="213">
        <v>98.83</v>
      </c>
      <c r="N30" s="246">
        <v>63.04</v>
      </c>
      <c r="O30" s="213">
        <v>49.29</v>
      </c>
      <c r="P30" s="213">
        <v>62.44</v>
      </c>
      <c r="Q30" s="213">
        <v>56.65</v>
      </c>
      <c r="R30" s="46">
        <f t="shared" si="1"/>
        <v>970.3447036759188</v>
      </c>
      <c r="S30" s="12">
        <f t="shared" si="2"/>
        <v>13</v>
      </c>
      <c r="T30" s="12">
        <v>1</v>
      </c>
    </row>
    <row r="31" spans="1:20" ht="12.75">
      <c r="A31" s="62">
        <v>27</v>
      </c>
      <c r="B31" s="62">
        <v>31</v>
      </c>
      <c r="C31" s="199" t="s">
        <v>164</v>
      </c>
      <c r="D31" s="199" t="s">
        <v>22</v>
      </c>
      <c r="E31" s="213">
        <v>79.68646864686468</v>
      </c>
      <c r="F31" s="211">
        <v>71.85</v>
      </c>
      <c r="G31" s="213">
        <v>93.02</v>
      </c>
      <c r="H31" s="213">
        <v>86.82</v>
      </c>
      <c r="I31" s="213">
        <v>95.6</v>
      </c>
      <c r="J31" s="213">
        <v>86.5</v>
      </c>
      <c r="K31" s="213">
        <v>75.83</v>
      </c>
      <c r="L31" s="213">
        <v>108.14</v>
      </c>
      <c r="M31" s="213">
        <v>105.55</v>
      </c>
      <c r="N31" s="246">
        <v>71.14</v>
      </c>
      <c r="O31" s="213"/>
      <c r="P31" s="213">
        <v>92.5</v>
      </c>
      <c r="Q31" s="213"/>
      <c r="R31" s="46">
        <f t="shared" si="1"/>
        <v>966.6364686468646</v>
      </c>
      <c r="S31" s="12">
        <f t="shared" si="2"/>
        <v>11</v>
      </c>
      <c r="T31" s="12">
        <v>2</v>
      </c>
    </row>
    <row r="32" spans="1:20" ht="12.75">
      <c r="A32" s="62">
        <v>28</v>
      </c>
      <c r="B32" s="62">
        <v>26</v>
      </c>
      <c r="C32" s="199" t="s">
        <v>32</v>
      </c>
      <c r="D32" s="199" t="s">
        <v>19</v>
      </c>
      <c r="E32" s="213">
        <v>75.21505376344086</v>
      </c>
      <c r="F32" s="211">
        <v>83.96</v>
      </c>
      <c r="G32" s="213">
        <v>87.42</v>
      </c>
      <c r="H32" s="213">
        <v>66.96</v>
      </c>
      <c r="I32" s="213">
        <v>82.17</v>
      </c>
      <c r="J32" s="213">
        <v>85.96</v>
      </c>
      <c r="K32" s="213">
        <v>66.39</v>
      </c>
      <c r="L32" s="213">
        <v>102.97</v>
      </c>
      <c r="M32" s="213">
        <v>103.63</v>
      </c>
      <c r="N32" s="246">
        <v>61.94</v>
      </c>
      <c r="O32" s="213">
        <v>48.64</v>
      </c>
      <c r="P32" s="213">
        <v>33.68</v>
      </c>
      <c r="Q32" s="213">
        <v>55.75</v>
      </c>
      <c r="R32" s="46">
        <f t="shared" si="1"/>
        <v>954.6850537634409</v>
      </c>
      <c r="S32" s="12">
        <f t="shared" si="2"/>
        <v>13</v>
      </c>
      <c r="T32" s="12"/>
    </row>
    <row r="33" spans="1:20" ht="12.75">
      <c r="A33" s="62">
        <v>29</v>
      </c>
      <c r="B33" s="62">
        <v>30</v>
      </c>
      <c r="C33" s="196" t="s">
        <v>208</v>
      </c>
      <c r="D33" s="196" t="s">
        <v>40</v>
      </c>
      <c r="E33" s="213">
        <v>67.28409469823274</v>
      </c>
      <c r="F33" s="211">
        <v>48.53</v>
      </c>
      <c r="G33" s="213">
        <v>89.12</v>
      </c>
      <c r="H33" s="213">
        <v>67.71</v>
      </c>
      <c r="I33" s="213">
        <v>76.8</v>
      </c>
      <c r="J33" s="213">
        <v>81.84</v>
      </c>
      <c r="K33" s="213">
        <v>101.14</v>
      </c>
      <c r="L33" s="213">
        <v>114.62</v>
      </c>
      <c r="M33" s="213">
        <v>99.59</v>
      </c>
      <c r="N33" s="246">
        <v>58.85</v>
      </c>
      <c r="O33" s="213">
        <v>83.24</v>
      </c>
      <c r="P33" s="213">
        <v>53.94</v>
      </c>
      <c r="Q33" s="213"/>
      <c r="R33" s="46">
        <f t="shared" si="1"/>
        <v>942.6640946982327</v>
      </c>
      <c r="S33" s="12">
        <f t="shared" si="2"/>
        <v>12</v>
      </c>
      <c r="T33" s="12">
        <v>3</v>
      </c>
    </row>
    <row r="34" spans="1:20" ht="12.75">
      <c r="A34" s="62">
        <v>30</v>
      </c>
      <c r="B34" s="62">
        <v>21</v>
      </c>
      <c r="C34" s="199" t="s">
        <v>294</v>
      </c>
      <c r="D34" s="199" t="s">
        <v>97</v>
      </c>
      <c r="E34" s="213">
        <v>81.13243357233233</v>
      </c>
      <c r="F34" s="211">
        <v>72.3</v>
      </c>
      <c r="G34" s="213">
        <v>98.46</v>
      </c>
      <c r="H34" s="213">
        <v>73.01</v>
      </c>
      <c r="I34" s="213">
        <v>99.95</v>
      </c>
      <c r="J34" s="213">
        <v>90.85</v>
      </c>
      <c r="K34" s="213">
        <v>76.49</v>
      </c>
      <c r="L34" s="213">
        <v>109.03</v>
      </c>
      <c r="M34" s="213">
        <v>101.79</v>
      </c>
      <c r="N34" s="246">
        <v>62.76</v>
      </c>
      <c r="O34" s="213"/>
      <c r="P34" s="213"/>
      <c r="Q34" s="213">
        <v>72.11</v>
      </c>
      <c r="R34" s="46">
        <f t="shared" si="1"/>
        <v>937.8824335723323</v>
      </c>
      <c r="S34" s="12">
        <f t="shared" si="2"/>
        <v>11</v>
      </c>
      <c r="T34" s="12">
        <v>1</v>
      </c>
    </row>
    <row r="35" spans="1:20" ht="12.75">
      <c r="A35" s="62">
        <v>31</v>
      </c>
      <c r="B35" s="62">
        <v>33</v>
      </c>
      <c r="C35" s="199" t="s">
        <v>156</v>
      </c>
      <c r="D35" s="199" t="s">
        <v>45</v>
      </c>
      <c r="E35" s="213">
        <v>85.59882935614587</v>
      </c>
      <c r="F35" s="211">
        <v>77.68</v>
      </c>
      <c r="G35" s="213">
        <v>91.88</v>
      </c>
      <c r="H35" s="213">
        <v>80.69</v>
      </c>
      <c r="I35" s="213">
        <v>82.85</v>
      </c>
      <c r="J35" s="213"/>
      <c r="K35" s="213"/>
      <c r="L35" s="213">
        <v>107.47</v>
      </c>
      <c r="M35" s="213">
        <v>118.67</v>
      </c>
      <c r="N35" s="246">
        <v>57.85</v>
      </c>
      <c r="O35" s="213">
        <v>66.46</v>
      </c>
      <c r="P35" s="213">
        <v>82.05</v>
      </c>
      <c r="Q35" s="213">
        <v>70.38</v>
      </c>
      <c r="R35" s="46">
        <f t="shared" si="1"/>
        <v>921.5788293561459</v>
      </c>
      <c r="S35" s="12">
        <f t="shared" si="2"/>
        <v>11</v>
      </c>
      <c r="T35" s="12"/>
    </row>
    <row r="36" spans="1:20" ht="12.75">
      <c r="A36" s="62">
        <v>32</v>
      </c>
      <c r="B36" s="62">
        <v>32</v>
      </c>
      <c r="C36" s="199" t="s">
        <v>88</v>
      </c>
      <c r="D36" s="199" t="s">
        <v>89</v>
      </c>
      <c r="E36" s="213">
        <v>70.62256119191201</v>
      </c>
      <c r="F36" s="211">
        <v>73.65</v>
      </c>
      <c r="G36" s="213"/>
      <c r="H36" s="213">
        <v>82.51</v>
      </c>
      <c r="I36" s="213">
        <v>84.41</v>
      </c>
      <c r="J36" s="213">
        <v>68.44</v>
      </c>
      <c r="K36" s="213">
        <v>70.73</v>
      </c>
      <c r="L36" s="213">
        <v>102.85</v>
      </c>
      <c r="M36" s="213">
        <v>107.89</v>
      </c>
      <c r="N36" s="246">
        <v>71.21</v>
      </c>
      <c r="O36" s="213">
        <v>52.28</v>
      </c>
      <c r="P36" s="213">
        <v>59.17</v>
      </c>
      <c r="Q36" s="213">
        <v>59.55</v>
      </c>
      <c r="R36" s="46">
        <f t="shared" si="1"/>
        <v>903.3125611919119</v>
      </c>
      <c r="S36" s="12">
        <f t="shared" si="2"/>
        <v>12</v>
      </c>
      <c r="T36" s="12"/>
    </row>
    <row r="37" spans="1:20" ht="12.75">
      <c r="A37" s="62">
        <v>33</v>
      </c>
      <c r="B37" s="62">
        <v>29</v>
      </c>
      <c r="C37" s="199" t="s">
        <v>149</v>
      </c>
      <c r="D37" s="199" t="s">
        <v>22</v>
      </c>
      <c r="E37" s="213">
        <v>98.49307774227901</v>
      </c>
      <c r="F37" s="211">
        <v>72.3</v>
      </c>
      <c r="G37" s="213">
        <v>107.43</v>
      </c>
      <c r="H37" s="213">
        <v>76.28</v>
      </c>
      <c r="I37" s="213">
        <v>90.76</v>
      </c>
      <c r="J37" s="213">
        <v>90.11</v>
      </c>
      <c r="K37" s="213"/>
      <c r="L37" s="213">
        <v>111.93</v>
      </c>
      <c r="M37" s="213">
        <v>104.7</v>
      </c>
      <c r="N37" s="246">
        <v>53.62</v>
      </c>
      <c r="O37" s="213"/>
      <c r="P37" s="213"/>
      <c r="Q37" s="213">
        <v>84.69</v>
      </c>
      <c r="R37" s="46">
        <f t="shared" si="1"/>
        <v>890.3130777422791</v>
      </c>
      <c r="S37" s="12">
        <f t="shared" si="2"/>
        <v>10</v>
      </c>
      <c r="T37" s="12">
        <v>2</v>
      </c>
    </row>
    <row r="38" spans="1:20" ht="12.75">
      <c r="A38" s="62">
        <v>34</v>
      </c>
      <c r="B38" s="62">
        <v>38</v>
      </c>
      <c r="C38" s="199" t="s">
        <v>388</v>
      </c>
      <c r="D38" s="199" t="s">
        <v>378</v>
      </c>
      <c r="E38" s="213">
        <v>68.77229080932784</v>
      </c>
      <c r="F38" s="211">
        <v>59.74</v>
      </c>
      <c r="G38" s="213">
        <v>85.88</v>
      </c>
      <c r="H38" s="213">
        <v>58.18</v>
      </c>
      <c r="I38" s="213"/>
      <c r="J38" s="213">
        <v>81.94</v>
      </c>
      <c r="K38" s="213">
        <v>77.16</v>
      </c>
      <c r="L38" s="213">
        <v>104.91</v>
      </c>
      <c r="M38" s="213">
        <v>101.01</v>
      </c>
      <c r="N38" s="246">
        <v>53.32</v>
      </c>
      <c r="O38" s="213">
        <v>57.99</v>
      </c>
      <c r="P38" s="213">
        <v>68.32</v>
      </c>
      <c r="Q38" s="213">
        <v>51.9</v>
      </c>
      <c r="R38" s="46">
        <f t="shared" si="1"/>
        <v>869.1222908093279</v>
      </c>
      <c r="S38" s="12">
        <f t="shared" si="2"/>
        <v>12</v>
      </c>
      <c r="T38" s="12"/>
    </row>
    <row r="39" spans="1:20" ht="12.75">
      <c r="A39" s="62">
        <v>35</v>
      </c>
      <c r="B39" s="62">
        <v>37</v>
      </c>
      <c r="C39" s="199" t="s">
        <v>318</v>
      </c>
      <c r="D39" s="199" t="s">
        <v>42</v>
      </c>
      <c r="E39" s="213">
        <v>110.03030303030303</v>
      </c>
      <c r="F39" s="211">
        <v>65.13</v>
      </c>
      <c r="G39" s="213">
        <v>108.31</v>
      </c>
      <c r="H39" s="213">
        <v>87.03</v>
      </c>
      <c r="I39" s="213">
        <v>90.31</v>
      </c>
      <c r="J39" s="213"/>
      <c r="K39" s="213"/>
      <c r="L39" s="213">
        <v>123.06</v>
      </c>
      <c r="M39" s="213"/>
      <c r="N39" s="246">
        <v>52.61</v>
      </c>
      <c r="O39" s="213">
        <v>75.39</v>
      </c>
      <c r="P39" s="213">
        <v>55.25</v>
      </c>
      <c r="Q39" s="213">
        <v>98.58</v>
      </c>
      <c r="R39" s="46">
        <f t="shared" si="1"/>
        <v>865.7003030303031</v>
      </c>
      <c r="S39" s="12">
        <f t="shared" si="2"/>
        <v>10</v>
      </c>
      <c r="T39" s="12">
        <v>3</v>
      </c>
    </row>
    <row r="40" spans="1:20" ht="12.75">
      <c r="A40" s="62">
        <v>36</v>
      </c>
      <c r="B40" s="62">
        <v>34</v>
      </c>
      <c r="C40" s="196" t="s">
        <v>281</v>
      </c>
      <c r="D40" s="196" t="s">
        <v>312</v>
      </c>
      <c r="E40" s="213">
        <v>62.3287051011168</v>
      </c>
      <c r="F40" s="211">
        <v>35.53</v>
      </c>
      <c r="G40" s="213">
        <v>83.02</v>
      </c>
      <c r="H40" s="213">
        <v>69.9</v>
      </c>
      <c r="I40" s="213">
        <v>72.65</v>
      </c>
      <c r="J40" s="213">
        <v>74.55</v>
      </c>
      <c r="K40" s="213">
        <v>97.01</v>
      </c>
      <c r="L40" s="213">
        <v>108.83</v>
      </c>
      <c r="M40" s="213">
        <v>101.34</v>
      </c>
      <c r="N40" s="246">
        <v>53.91</v>
      </c>
      <c r="O40" s="213">
        <v>76.66</v>
      </c>
      <c r="P40" s="213">
        <v>19.95</v>
      </c>
      <c r="Q40" s="213"/>
      <c r="R40" s="46">
        <f t="shared" si="1"/>
        <v>855.6787051011169</v>
      </c>
      <c r="S40" s="12">
        <f t="shared" si="2"/>
        <v>12</v>
      </c>
      <c r="T40" s="12">
        <v>3</v>
      </c>
    </row>
    <row r="41" spans="1:20" ht="12.75">
      <c r="A41" s="62">
        <v>37</v>
      </c>
      <c r="B41" s="62">
        <v>36</v>
      </c>
      <c r="C41" s="199" t="s">
        <v>9</v>
      </c>
      <c r="D41" s="199" t="s">
        <v>10</v>
      </c>
      <c r="E41" s="213">
        <v>53.716049382716044</v>
      </c>
      <c r="F41" s="211">
        <v>66.92</v>
      </c>
      <c r="G41" s="213">
        <v>65.05</v>
      </c>
      <c r="H41" s="213">
        <v>67.64</v>
      </c>
      <c r="I41" s="213">
        <v>70.46</v>
      </c>
      <c r="J41" s="213">
        <v>72.19</v>
      </c>
      <c r="K41" s="213">
        <v>79.94</v>
      </c>
      <c r="L41" s="213">
        <v>86.68</v>
      </c>
      <c r="M41" s="213">
        <v>86.49</v>
      </c>
      <c r="N41" s="246">
        <v>59.91</v>
      </c>
      <c r="O41" s="213">
        <v>59.81</v>
      </c>
      <c r="P41" s="213">
        <v>41.52</v>
      </c>
      <c r="Q41" s="213">
        <v>41.76</v>
      </c>
      <c r="R41" s="46">
        <f t="shared" si="1"/>
        <v>852.086049382716</v>
      </c>
      <c r="S41" s="12">
        <f t="shared" si="2"/>
        <v>13</v>
      </c>
      <c r="T41" s="12"/>
    </row>
    <row r="42" spans="1:20" ht="12.75">
      <c r="A42" s="62">
        <v>38</v>
      </c>
      <c r="B42" s="62">
        <v>39</v>
      </c>
      <c r="C42" s="196" t="s">
        <v>285</v>
      </c>
      <c r="D42" s="196" t="s">
        <v>141</v>
      </c>
      <c r="E42" s="213">
        <v>66.90334326381992</v>
      </c>
      <c r="F42" s="211">
        <v>48.09</v>
      </c>
      <c r="G42" s="213">
        <v>77.49</v>
      </c>
      <c r="H42" s="213">
        <v>62.61</v>
      </c>
      <c r="I42" s="213">
        <v>69.04</v>
      </c>
      <c r="J42" s="213">
        <v>73.11</v>
      </c>
      <c r="K42" s="213">
        <v>73.92</v>
      </c>
      <c r="L42" s="213">
        <v>97.79</v>
      </c>
      <c r="M42" s="213">
        <v>90.29</v>
      </c>
      <c r="N42" s="246">
        <v>56.54</v>
      </c>
      <c r="O42" s="213">
        <v>43.89</v>
      </c>
      <c r="P42" s="213">
        <v>48.71</v>
      </c>
      <c r="Q42" s="213">
        <v>40.17</v>
      </c>
      <c r="R42" s="46">
        <f t="shared" si="1"/>
        <v>848.5533432638199</v>
      </c>
      <c r="S42" s="12">
        <f t="shared" si="2"/>
        <v>13</v>
      </c>
      <c r="T42" s="12"/>
    </row>
    <row r="43" spans="1:20" ht="12.75">
      <c r="A43" s="62">
        <v>39</v>
      </c>
      <c r="B43" s="62">
        <v>43</v>
      </c>
      <c r="C43" s="199" t="s">
        <v>223</v>
      </c>
      <c r="D43" s="199" t="s">
        <v>10</v>
      </c>
      <c r="E43" s="213">
        <v>79.5267489711934</v>
      </c>
      <c r="F43" s="211">
        <v>70.51</v>
      </c>
      <c r="G43" s="213">
        <v>93.44</v>
      </c>
      <c r="H43" s="213">
        <v>76.57</v>
      </c>
      <c r="I43" s="213">
        <v>82.7</v>
      </c>
      <c r="J43" s="213">
        <v>84.09</v>
      </c>
      <c r="K43" s="213"/>
      <c r="L43" s="213">
        <v>103.13</v>
      </c>
      <c r="M43" s="213"/>
      <c r="N43" s="246">
        <v>60.77</v>
      </c>
      <c r="O43" s="213">
        <v>51.23</v>
      </c>
      <c r="P43" s="213">
        <v>72.24</v>
      </c>
      <c r="Q43" s="213">
        <v>62.63</v>
      </c>
      <c r="R43" s="46">
        <f t="shared" si="1"/>
        <v>836.8367489711934</v>
      </c>
      <c r="S43" s="12">
        <f t="shared" si="2"/>
        <v>11</v>
      </c>
      <c r="T43" s="12"/>
    </row>
    <row r="44" spans="1:20" ht="12.75">
      <c r="A44" s="62">
        <v>40</v>
      </c>
      <c r="B44" s="62">
        <v>42</v>
      </c>
      <c r="C44" s="196" t="s">
        <v>114</v>
      </c>
      <c r="D44" s="196" t="s">
        <v>115</v>
      </c>
      <c r="E44" s="213">
        <v>66.30890052356021</v>
      </c>
      <c r="F44" s="211">
        <v>79.03</v>
      </c>
      <c r="G44" s="213">
        <v>75.89</v>
      </c>
      <c r="H44" s="213">
        <v>54.28</v>
      </c>
      <c r="I44" s="213">
        <v>72.17</v>
      </c>
      <c r="J44" s="213">
        <v>71.17</v>
      </c>
      <c r="K44" s="213">
        <v>85.06</v>
      </c>
      <c r="L44" s="213">
        <v>99.1</v>
      </c>
      <c r="M44" s="213"/>
      <c r="N44" s="246">
        <v>48.89</v>
      </c>
      <c r="O44" s="213">
        <v>67.91</v>
      </c>
      <c r="P44" s="213">
        <v>65.05</v>
      </c>
      <c r="Q44" s="213">
        <v>46.8</v>
      </c>
      <c r="R44" s="46">
        <f t="shared" si="1"/>
        <v>831.6589005235601</v>
      </c>
      <c r="S44" s="12">
        <f t="shared" si="2"/>
        <v>12</v>
      </c>
      <c r="T44" s="12">
        <v>3</v>
      </c>
    </row>
    <row r="45" spans="1:20" ht="12.75">
      <c r="A45" s="62">
        <v>41</v>
      </c>
      <c r="B45" s="62">
        <v>44</v>
      </c>
      <c r="C45" s="199" t="s">
        <v>79</v>
      </c>
      <c r="D45" s="199" t="s">
        <v>10</v>
      </c>
      <c r="E45" s="213">
        <v>88.40823970037451</v>
      </c>
      <c r="F45" s="211">
        <v>57.5</v>
      </c>
      <c r="G45" s="213">
        <v>85.54</v>
      </c>
      <c r="H45" s="213">
        <v>72.62</v>
      </c>
      <c r="I45" s="213">
        <v>79.49</v>
      </c>
      <c r="J45" s="213">
        <v>86.19</v>
      </c>
      <c r="K45" s="213"/>
      <c r="L45" s="213"/>
      <c r="M45" s="213">
        <v>106.41</v>
      </c>
      <c r="N45" s="246">
        <v>55.84</v>
      </c>
      <c r="O45" s="213">
        <v>50.84</v>
      </c>
      <c r="P45" s="213">
        <v>70.28</v>
      </c>
      <c r="Q45" s="213">
        <v>76.83</v>
      </c>
      <c r="R45" s="46">
        <f t="shared" si="1"/>
        <v>829.9482397003746</v>
      </c>
      <c r="S45" s="12">
        <f t="shared" si="2"/>
        <v>11</v>
      </c>
      <c r="T45" s="12"/>
    </row>
    <row r="46" spans="1:20" ht="12.75">
      <c r="A46" s="62">
        <v>42</v>
      </c>
      <c r="B46" s="62">
        <v>41</v>
      </c>
      <c r="C46" s="199" t="s">
        <v>28</v>
      </c>
      <c r="D46" s="199" t="s">
        <v>93</v>
      </c>
      <c r="E46" s="213">
        <v>78.53322528363046</v>
      </c>
      <c r="F46" s="211">
        <v>62.88</v>
      </c>
      <c r="G46" s="213">
        <v>90.53</v>
      </c>
      <c r="H46" s="213">
        <v>69.8</v>
      </c>
      <c r="I46" s="213">
        <v>94.37</v>
      </c>
      <c r="J46" s="213">
        <v>86.33</v>
      </c>
      <c r="K46" s="213">
        <v>74.35</v>
      </c>
      <c r="L46" s="213">
        <v>107.23</v>
      </c>
      <c r="M46" s="213">
        <v>0</v>
      </c>
      <c r="N46" s="246"/>
      <c r="O46" s="213">
        <v>50.21</v>
      </c>
      <c r="P46" s="213">
        <v>60.48</v>
      </c>
      <c r="Q46" s="213">
        <v>53.11</v>
      </c>
      <c r="R46" s="46">
        <f t="shared" si="1"/>
        <v>827.8232252836306</v>
      </c>
      <c r="S46" s="12">
        <f t="shared" si="2"/>
        <v>12</v>
      </c>
      <c r="T46" s="12"/>
    </row>
    <row r="47" spans="1:20" ht="12.75">
      <c r="A47" s="62">
        <v>43</v>
      </c>
      <c r="B47" s="62">
        <v>40</v>
      </c>
      <c r="C47" s="196" t="s">
        <v>271</v>
      </c>
      <c r="D47" s="196" t="s">
        <v>35</v>
      </c>
      <c r="E47" s="213">
        <v>78.32794830371566</v>
      </c>
      <c r="F47" s="211">
        <v>60.64</v>
      </c>
      <c r="G47" s="213">
        <v>77.73</v>
      </c>
      <c r="H47" s="213">
        <v>60.99</v>
      </c>
      <c r="I47" s="213">
        <v>68.62</v>
      </c>
      <c r="J47" s="213">
        <v>77.54</v>
      </c>
      <c r="K47" s="213"/>
      <c r="L47" s="213">
        <v>98.33</v>
      </c>
      <c r="M47" s="213">
        <v>93.9</v>
      </c>
      <c r="N47" s="246">
        <v>43.47</v>
      </c>
      <c r="O47" s="213">
        <v>57.13</v>
      </c>
      <c r="P47" s="213">
        <v>50.67</v>
      </c>
      <c r="Q47" s="213">
        <v>53.57</v>
      </c>
      <c r="R47" s="46">
        <f t="shared" si="1"/>
        <v>820.9179483037158</v>
      </c>
      <c r="S47" s="12">
        <f t="shared" si="2"/>
        <v>12</v>
      </c>
      <c r="T47" s="12"/>
    </row>
    <row r="48" spans="1:20" ht="12.75">
      <c r="A48" s="62">
        <v>44</v>
      </c>
      <c r="B48" s="62">
        <v>35</v>
      </c>
      <c r="C48" s="199" t="s">
        <v>300</v>
      </c>
      <c r="D48" s="199" t="s">
        <v>192</v>
      </c>
      <c r="E48" s="213">
        <v>82.06586826347304</v>
      </c>
      <c r="F48" s="211">
        <v>66.02</v>
      </c>
      <c r="G48" s="213">
        <v>102.46</v>
      </c>
      <c r="H48" s="213"/>
      <c r="I48" s="213">
        <v>84.84</v>
      </c>
      <c r="J48" s="213">
        <v>88.13</v>
      </c>
      <c r="K48" s="213"/>
      <c r="L48" s="213">
        <v>103.21</v>
      </c>
      <c r="M48" s="213">
        <v>99.94</v>
      </c>
      <c r="N48" s="246">
        <v>57.54</v>
      </c>
      <c r="O48" s="213">
        <v>50.02</v>
      </c>
      <c r="P48" s="213"/>
      <c r="Q48" s="213">
        <v>78.12</v>
      </c>
      <c r="R48" s="46">
        <f t="shared" si="1"/>
        <v>812.3458682634731</v>
      </c>
      <c r="S48" s="12">
        <f t="shared" si="2"/>
        <v>10</v>
      </c>
      <c r="T48" s="12"/>
    </row>
    <row r="49" spans="1:20" ht="12.75">
      <c r="A49" s="62">
        <v>45</v>
      </c>
      <c r="B49" s="62">
        <v>50</v>
      </c>
      <c r="C49" s="199" t="s">
        <v>322</v>
      </c>
      <c r="D49" s="199" t="s">
        <v>17</v>
      </c>
      <c r="E49" s="213"/>
      <c r="F49" s="211"/>
      <c r="G49" s="213">
        <v>94.52</v>
      </c>
      <c r="H49" s="213">
        <v>71.2</v>
      </c>
      <c r="I49" s="213">
        <v>96.35</v>
      </c>
      <c r="J49" s="213">
        <v>94.41</v>
      </c>
      <c r="K49" s="213">
        <v>109.73</v>
      </c>
      <c r="L49" s="213"/>
      <c r="M49" s="213">
        <v>118.42</v>
      </c>
      <c r="N49" s="246">
        <v>66.62</v>
      </c>
      <c r="O49" s="213">
        <v>57.48</v>
      </c>
      <c r="P49" s="213">
        <v>78.78</v>
      </c>
      <c r="Q49" s="213"/>
      <c r="R49" s="46">
        <f t="shared" si="1"/>
        <v>787.51</v>
      </c>
      <c r="S49" s="12">
        <f t="shared" si="2"/>
        <v>9</v>
      </c>
      <c r="T49" s="12">
        <v>1</v>
      </c>
    </row>
    <row r="50" spans="1:20" ht="12.75">
      <c r="A50" s="62">
        <v>46</v>
      </c>
      <c r="B50" s="62">
        <v>45</v>
      </c>
      <c r="C50" s="199" t="s">
        <v>301</v>
      </c>
      <c r="D50" s="199" t="s">
        <v>10</v>
      </c>
      <c r="E50" s="213"/>
      <c r="F50" s="211"/>
      <c r="G50" s="213">
        <v>97.11</v>
      </c>
      <c r="H50" s="213">
        <v>63.38</v>
      </c>
      <c r="I50" s="213">
        <v>81.65</v>
      </c>
      <c r="J50" s="213">
        <v>90.89</v>
      </c>
      <c r="K50" s="213">
        <v>81.02</v>
      </c>
      <c r="L50" s="213">
        <v>109.68</v>
      </c>
      <c r="M50" s="213">
        <v>111.48</v>
      </c>
      <c r="N50" s="246">
        <v>51.74</v>
      </c>
      <c r="O50" s="213">
        <v>59.68</v>
      </c>
      <c r="P50" s="213"/>
      <c r="Q50" s="213"/>
      <c r="R50" s="46">
        <f t="shared" si="1"/>
        <v>746.63</v>
      </c>
      <c r="S50" s="12">
        <f t="shared" si="2"/>
        <v>9</v>
      </c>
      <c r="T50" s="12"/>
    </row>
    <row r="51" spans="1:20" ht="12.75">
      <c r="A51" s="62">
        <v>47</v>
      </c>
      <c r="B51" s="62">
        <v>46</v>
      </c>
      <c r="C51" s="199" t="s">
        <v>44</v>
      </c>
      <c r="D51" s="199" t="s">
        <v>284</v>
      </c>
      <c r="E51" s="213">
        <v>90.89545014520813</v>
      </c>
      <c r="F51" s="211">
        <v>64.23</v>
      </c>
      <c r="G51" s="213"/>
      <c r="H51" s="213"/>
      <c r="I51" s="213">
        <v>91.75</v>
      </c>
      <c r="J51" s="213"/>
      <c r="K51" s="213">
        <v>98.54</v>
      </c>
      <c r="L51" s="213">
        <v>121.65</v>
      </c>
      <c r="M51" s="213">
        <v>118.15</v>
      </c>
      <c r="N51" s="246"/>
      <c r="O51" s="213">
        <v>75.73</v>
      </c>
      <c r="P51" s="213"/>
      <c r="Q51" s="213">
        <v>84.69</v>
      </c>
      <c r="R51" s="46">
        <f t="shared" si="1"/>
        <v>745.6354501452081</v>
      </c>
      <c r="S51" s="12">
        <f t="shared" si="2"/>
        <v>8</v>
      </c>
      <c r="T51" s="12">
        <v>1</v>
      </c>
    </row>
    <row r="52" spans="1:20" ht="12.75">
      <c r="A52" s="62">
        <v>48</v>
      </c>
      <c r="B52" s="62">
        <v>47</v>
      </c>
      <c r="C52" s="199" t="s">
        <v>154</v>
      </c>
      <c r="D52" s="199" t="s">
        <v>10</v>
      </c>
      <c r="E52" s="213">
        <v>91.74987763093488</v>
      </c>
      <c r="F52" s="211">
        <v>61.99</v>
      </c>
      <c r="G52" s="213">
        <v>98.21</v>
      </c>
      <c r="H52" s="213"/>
      <c r="I52" s="213"/>
      <c r="J52" s="213">
        <v>98.44</v>
      </c>
      <c r="K52" s="213"/>
      <c r="L52" s="213">
        <v>117.49</v>
      </c>
      <c r="M52" s="213">
        <v>116.2</v>
      </c>
      <c r="N52" s="246">
        <v>64.52</v>
      </c>
      <c r="O52" s="213"/>
      <c r="P52" s="213"/>
      <c r="Q52" s="213">
        <v>96.48</v>
      </c>
      <c r="R52" s="46">
        <f t="shared" si="1"/>
        <v>745.0798776309349</v>
      </c>
      <c r="S52" s="12">
        <f t="shared" si="2"/>
        <v>8</v>
      </c>
      <c r="T52" s="12">
        <v>4</v>
      </c>
    </row>
    <row r="53" spans="1:20" ht="12.75">
      <c r="A53" s="62">
        <v>49</v>
      </c>
      <c r="B53" s="62">
        <v>48</v>
      </c>
      <c r="C53" s="199" t="s">
        <v>625</v>
      </c>
      <c r="D53" s="199" t="s">
        <v>17</v>
      </c>
      <c r="E53" s="213">
        <v>83.80210618692408</v>
      </c>
      <c r="F53" s="211">
        <v>57.5</v>
      </c>
      <c r="G53" s="213">
        <v>94.29</v>
      </c>
      <c r="H53" s="213"/>
      <c r="I53" s="213">
        <v>83.2</v>
      </c>
      <c r="J53" s="213">
        <v>81.04</v>
      </c>
      <c r="K53" s="213"/>
      <c r="L53" s="213">
        <v>98.88</v>
      </c>
      <c r="M53" s="213">
        <v>97.85</v>
      </c>
      <c r="N53" s="246">
        <v>60.07</v>
      </c>
      <c r="O53" s="213"/>
      <c r="P53" s="213"/>
      <c r="Q53" s="213">
        <v>65.36</v>
      </c>
      <c r="R53" s="46">
        <f t="shared" si="1"/>
        <v>721.9921061869242</v>
      </c>
      <c r="S53" s="12">
        <f t="shared" si="2"/>
        <v>9</v>
      </c>
      <c r="T53" s="12"/>
    </row>
    <row r="54" spans="1:20" ht="12.75">
      <c r="A54" s="62">
        <v>50</v>
      </c>
      <c r="B54" s="62">
        <v>49</v>
      </c>
      <c r="C54" s="199" t="s">
        <v>24</v>
      </c>
      <c r="D54" s="199" t="s">
        <v>25</v>
      </c>
      <c r="E54" s="213">
        <v>72.49908324165749</v>
      </c>
      <c r="F54" s="211">
        <v>79.48</v>
      </c>
      <c r="G54" s="213">
        <v>83.68</v>
      </c>
      <c r="H54" s="213">
        <v>76.63</v>
      </c>
      <c r="I54" s="213">
        <v>75.62</v>
      </c>
      <c r="J54" s="213">
        <v>78.07</v>
      </c>
      <c r="K54" s="213">
        <v>82.41</v>
      </c>
      <c r="L54" s="213">
        <v>104.97</v>
      </c>
      <c r="M54" s="213"/>
      <c r="N54" s="246"/>
      <c r="O54" s="213"/>
      <c r="P54" s="213"/>
      <c r="Q54" s="213">
        <v>61.2</v>
      </c>
      <c r="R54" s="46">
        <f t="shared" si="1"/>
        <v>714.5590832416576</v>
      </c>
      <c r="S54" s="12">
        <f t="shared" si="2"/>
        <v>9</v>
      </c>
      <c r="T54" s="12"/>
    </row>
    <row r="55" spans="1:20" ht="12.75">
      <c r="A55" s="62">
        <v>51</v>
      </c>
      <c r="B55" s="62">
        <v>52</v>
      </c>
      <c r="C55" s="199" t="s">
        <v>210</v>
      </c>
      <c r="D55" s="199" t="s">
        <v>30</v>
      </c>
      <c r="E55" s="213">
        <v>74.37145020825443</v>
      </c>
      <c r="F55" s="211">
        <v>58.4</v>
      </c>
      <c r="G55" s="213"/>
      <c r="H55" s="213">
        <v>66.87</v>
      </c>
      <c r="I55" s="213"/>
      <c r="J55" s="213">
        <v>90.25</v>
      </c>
      <c r="K55" s="213">
        <v>81.81</v>
      </c>
      <c r="L55" s="213">
        <v>107.37</v>
      </c>
      <c r="M55" s="213">
        <v>101.77</v>
      </c>
      <c r="N55" s="246"/>
      <c r="O55" s="213"/>
      <c r="P55" s="213">
        <v>44.14</v>
      </c>
      <c r="Q55" s="213">
        <v>53.23</v>
      </c>
      <c r="R55" s="46">
        <f t="shared" si="1"/>
        <v>678.2114502082545</v>
      </c>
      <c r="S55" s="12">
        <f t="shared" si="2"/>
        <v>9</v>
      </c>
      <c r="T55" s="12"/>
    </row>
    <row r="56" spans="1:20" ht="12.75">
      <c r="A56" s="62">
        <v>52</v>
      </c>
      <c r="B56" s="62">
        <v>51</v>
      </c>
      <c r="C56" s="199" t="s">
        <v>121</v>
      </c>
      <c r="D56" s="199" t="s">
        <v>87</v>
      </c>
      <c r="E56" s="213">
        <v>96.62415408641331</v>
      </c>
      <c r="F56" s="211">
        <v>60.19</v>
      </c>
      <c r="G56" s="213">
        <v>107.59</v>
      </c>
      <c r="H56" s="213">
        <v>74.72</v>
      </c>
      <c r="I56" s="213"/>
      <c r="J56" s="213">
        <v>100.29</v>
      </c>
      <c r="K56" s="213">
        <v>86.92</v>
      </c>
      <c r="L56" s="213">
        <v>120.9</v>
      </c>
      <c r="M56" s="213"/>
      <c r="N56" s="246"/>
      <c r="O56" s="213"/>
      <c r="P56" s="213"/>
      <c r="Q56" s="213"/>
      <c r="R56" s="46">
        <f t="shared" si="1"/>
        <v>647.2341540864134</v>
      </c>
      <c r="S56" s="12">
        <f t="shared" si="2"/>
        <v>7</v>
      </c>
      <c r="T56" s="12">
        <v>4</v>
      </c>
    </row>
    <row r="57" spans="1:20" ht="12.75">
      <c r="A57" s="62">
        <v>53</v>
      </c>
      <c r="B57" s="62">
        <v>57</v>
      </c>
      <c r="C57" s="199" t="s">
        <v>402</v>
      </c>
      <c r="D57" s="199" t="s">
        <v>403</v>
      </c>
      <c r="E57" s="213"/>
      <c r="F57" s="211">
        <v>60.64</v>
      </c>
      <c r="G57" s="213"/>
      <c r="H57" s="213">
        <v>70.88</v>
      </c>
      <c r="I57" s="213">
        <v>99.32</v>
      </c>
      <c r="J57" s="213">
        <v>91.64</v>
      </c>
      <c r="K57" s="213">
        <v>55.88</v>
      </c>
      <c r="L57" s="213"/>
      <c r="M57" s="213"/>
      <c r="N57" s="246">
        <v>74.51</v>
      </c>
      <c r="O57" s="213">
        <v>49.94</v>
      </c>
      <c r="P57" s="213">
        <v>57.86</v>
      </c>
      <c r="Q57" s="213">
        <v>74.86</v>
      </c>
      <c r="R57" s="46">
        <f t="shared" si="1"/>
        <v>635.53</v>
      </c>
      <c r="S57" s="12">
        <f t="shared" si="2"/>
        <v>9</v>
      </c>
      <c r="T57" s="12">
        <v>2</v>
      </c>
    </row>
    <row r="58" spans="1:20" ht="12.75">
      <c r="A58" s="62">
        <v>54</v>
      </c>
      <c r="B58" s="62">
        <v>53</v>
      </c>
      <c r="C58" s="199" t="s">
        <v>57</v>
      </c>
      <c r="D58" s="199" t="s">
        <v>176</v>
      </c>
      <c r="E58" s="213">
        <v>89.52471482889732</v>
      </c>
      <c r="F58" s="211">
        <v>59.3</v>
      </c>
      <c r="G58" s="213">
        <v>108.64</v>
      </c>
      <c r="H58" s="213"/>
      <c r="I58" s="213"/>
      <c r="J58" s="213"/>
      <c r="K58" s="213"/>
      <c r="L58" s="213">
        <v>120.51</v>
      </c>
      <c r="M58" s="213">
        <v>124.02</v>
      </c>
      <c r="N58" s="246">
        <v>61.81</v>
      </c>
      <c r="O58" s="213">
        <v>66.75</v>
      </c>
      <c r="P58" s="213"/>
      <c r="Q58" s="213"/>
      <c r="R58" s="46">
        <f t="shared" si="1"/>
        <v>630.5547148288972</v>
      </c>
      <c r="S58" s="12">
        <f t="shared" si="2"/>
        <v>7</v>
      </c>
      <c r="T58" s="12">
        <v>2</v>
      </c>
    </row>
    <row r="59" spans="1:20" ht="12.75">
      <c r="A59" s="62">
        <v>55</v>
      </c>
      <c r="B59" s="62">
        <v>61</v>
      </c>
      <c r="C59" s="199" t="s">
        <v>377</v>
      </c>
      <c r="D59" s="199" t="s">
        <v>14</v>
      </c>
      <c r="E59" s="213">
        <v>69.33125433125433</v>
      </c>
      <c r="F59" s="211">
        <v>71.85</v>
      </c>
      <c r="G59" s="213">
        <v>76.3</v>
      </c>
      <c r="H59" s="213">
        <v>56.7</v>
      </c>
      <c r="I59" s="213"/>
      <c r="J59" s="213">
        <v>76.42</v>
      </c>
      <c r="K59" s="213"/>
      <c r="L59" s="213"/>
      <c r="M59" s="213">
        <v>96.2</v>
      </c>
      <c r="N59" s="246">
        <v>59.68</v>
      </c>
      <c r="O59" s="213"/>
      <c r="P59" s="213">
        <v>73.55</v>
      </c>
      <c r="Q59" s="213">
        <v>43.35</v>
      </c>
      <c r="R59" s="46">
        <f t="shared" si="1"/>
        <v>623.3812543312544</v>
      </c>
      <c r="S59" s="12">
        <f t="shared" si="2"/>
        <v>9</v>
      </c>
      <c r="T59" s="12"/>
    </row>
    <row r="60" spans="1:20" ht="12.75">
      <c r="A60" s="62">
        <v>56</v>
      </c>
      <c r="B60" s="62">
        <v>60</v>
      </c>
      <c r="C60" s="199" t="s">
        <v>369</v>
      </c>
      <c r="D60" s="199" t="s">
        <v>319</v>
      </c>
      <c r="E60" s="213"/>
      <c r="F60" s="211">
        <v>41.81</v>
      </c>
      <c r="G60" s="213">
        <v>92.25</v>
      </c>
      <c r="H60" s="213"/>
      <c r="I60" s="213">
        <v>87.69</v>
      </c>
      <c r="J60" s="213">
        <v>80.66</v>
      </c>
      <c r="K60" s="213"/>
      <c r="L60" s="213"/>
      <c r="M60" s="213">
        <v>101.21</v>
      </c>
      <c r="N60" s="246">
        <v>51.92</v>
      </c>
      <c r="O60" s="213">
        <v>47.45</v>
      </c>
      <c r="P60" s="213">
        <v>66.36</v>
      </c>
      <c r="Q60" s="213">
        <v>53.23</v>
      </c>
      <c r="R60" s="46">
        <f t="shared" si="1"/>
        <v>622.5799999999999</v>
      </c>
      <c r="S60" s="12">
        <f t="shared" si="2"/>
        <v>9</v>
      </c>
      <c r="T60" s="12"/>
    </row>
    <row r="61" spans="1:20" ht="12.75">
      <c r="A61" s="62">
        <v>57</v>
      </c>
      <c r="B61" s="62">
        <v>59</v>
      </c>
      <c r="C61" s="199" t="s">
        <v>58</v>
      </c>
      <c r="D61" s="199" t="s">
        <v>53</v>
      </c>
      <c r="E61" s="213"/>
      <c r="F61" s="211">
        <v>65.57</v>
      </c>
      <c r="G61" s="213">
        <v>88.97</v>
      </c>
      <c r="H61" s="213">
        <v>75.51</v>
      </c>
      <c r="I61" s="213"/>
      <c r="J61" s="213">
        <v>82.59</v>
      </c>
      <c r="K61" s="213">
        <v>64.28</v>
      </c>
      <c r="L61" s="213"/>
      <c r="M61" s="213">
        <v>111.57</v>
      </c>
      <c r="N61" s="246"/>
      <c r="O61" s="213"/>
      <c r="P61" s="213">
        <v>61.78</v>
      </c>
      <c r="Q61" s="213">
        <v>69.76</v>
      </c>
      <c r="R61" s="46">
        <f t="shared" si="1"/>
        <v>620.03</v>
      </c>
      <c r="S61" s="12">
        <f t="shared" si="2"/>
        <v>8</v>
      </c>
      <c r="T61" s="12"/>
    </row>
    <row r="62" spans="1:20" ht="12.75">
      <c r="A62" s="62">
        <v>58</v>
      </c>
      <c r="B62" s="62">
        <v>54</v>
      </c>
      <c r="C62" s="199" t="s">
        <v>150</v>
      </c>
      <c r="D62" s="199" t="s">
        <v>22</v>
      </c>
      <c r="E62" s="213">
        <v>89.88061127029607</v>
      </c>
      <c r="F62" s="211">
        <v>51.67</v>
      </c>
      <c r="G62" s="213">
        <v>105.38</v>
      </c>
      <c r="H62" s="213">
        <v>60.94</v>
      </c>
      <c r="I62" s="213">
        <v>73.53</v>
      </c>
      <c r="J62" s="213"/>
      <c r="K62" s="213"/>
      <c r="L62" s="213"/>
      <c r="M62" s="213">
        <v>95.5</v>
      </c>
      <c r="N62" s="246">
        <v>39.65</v>
      </c>
      <c r="O62" s="213">
        <v>31.44</v>
      </c>
      <c r="P62" s="213"/>
      <c r="Q62" s="213">
        <v>66.63</v>
      </c>
      <c r="R62" s="46">
        <f t="shared" si="1"/>
        <v>614.6206112702961</v>
      </c>
      <c r="S62" s="12">
        <f t="shared" si="2"/>
        <v>9</v>
      </c>
      <c r="T62" s="12"/>
    </row>
    <row r="63" spans="1:20" ht="12.75">
      <c r="A63" s="62">
        <v>59</v>
      </c>
      <c r="B63" s="62">
        <v>58</v>
      </c>
      <c r="C63" s="199" t="s">
        <v>113</v>
      </c>
      <c r="D63" s="199" t="s">
        <v>112</v>
      </c>
      <c r="E63" s="213">
        <v>74.66514459665144</v>
      </c>
      <c r="F63" s="211">
        <v>66.92</v>
      </c>
      <c r="G63" s="213">
        <v>97.36</v>
      </c>
      <c r="H63" s="213">
        <v>59.17</v>
      </c>
      <c r="I63" s="213">
        <v>71.33</v>
      </c>
      <c r="J63" s="213">
        <v>86.13</v>
      </c>
      <c r="K63" s="213"/>
      <c r="L63" s="213"/>
      <c r="M63" s="213"/>
      <c r="N63" s="246">
        <v>50.15</v>
      </c>
      <c r="O63" s="213">
        <v>53.98</v>
      </c>
      <c r="P63" s="213">
        <v>51.33</v>
      </c>
      <c r="Q63" s="213"/>
      <c r="R63" s="46">
        <f t="shared" si="1"/>
        <v>611.0351445966514</v>
      </c>
      <c r="S63" s="12">
        <f t="shared" si="2"/>
        <v>9</v>
      </c>
      <c r="T63" s="12"/>
    </row>
    <row r="64" spans="1:20" ht="12.75">
      <c r="A64" s="62">
        <v>60</v>
      </c>
      <c r="B64" s="62">
        <v>55</v>
      </c>
      <c r="C64" s="199" t="s">
        <v>268</v>
      </c>
      <c r="D64" s="199" t="s">
        <v>17</v>
      </c>
      <c r="E64" s="213">
        <v>94.79643765903307</v>
      </c>
      <c r="F64" s="211">
        <v>81.72</v>
      </c>
      <c r="G64" s="213">
        <v>110.98</v>
      </c>
      <c r="H64" s="213">
        <v>81.08</v>
      </c>
      <c r="I64" s="213">
        <v>95.67</v>
      </c>
      <c r="J64" s="213"/>
      <c r="K64" s="213"/>
      <c r="L64" s="213"/>
      <c r="M64" s="213"/>
      <c r="N64" s="246">
        <v>66.53</v>
      </c>
      <c r="O64" s="213"/>
      <c r="P64" s="213"/>
      <c r="Q64" s="213">
        <v>73.46</v>
      </c>
      <c r="R64" s="46">
        <f t="shared" si="1"/>
        <v>604.2364376590331</v>
      </c>
      <c r="S64" s="12">
        <f t="shared" si="2"/>
        <v>7</v>
      </c>
      <c r="T64" s="12">
        <v>2</v>
      </c>
    </row>
    <row r="65" spans="1:20" ht="12.75">
      <c r="A65" s="62">
        <v>61</v>
      </c>
      <c r="B65" s="62">
        <v>62</v>
      </c>
      <c r="C65" s="196" t="s">
        <v>405</v>
      </c>
      <c r="D65" s="196" t="s">
        <v>406</v>
      </c>
      <c r="E65" s="213"/>
      <c r="F65" s="211">
        <v>60.64</v>
      </c>
      <c r="G65" s="213"/>
      <c r="H65" s="213">
        <v>68.25</v>
      </c>
      <c r="I65" s="213">
        <v>76.8</v>
      </c>
      <c r="J65" s="213">
        <v>72.8</v>
      </c>
      <c r="K65" s="213">
        <v>75.83</v>
      </c>
      <c r="L65" s="213"/>
      <c r="M65" s="213"/>
      <c r="N65" s="246">
        <v>59.47</v>
      </c>
      <c r="O65" s="213">
        <v>57.73</v>
      </c>
      <c r="P65" s="213">
        <v>41.52</v>
      </c>
      <c r="Q65" s="213">
        <v>77.34</v>
      </c>
      <c r="R65" s="46">
        <f t="shared" si="1"/>
        <v>590.38</v>
      </c>
      <c r="S65" s="12">
        <f t="shared" si="2"/>
        <v>9</v>
      </c>
      <c r="T65" s="12">
        <v>1</v>
      </c>
    </row>
    <row r="66" spans="1:20" ht="12.75">
      <c r="A66" s="62">
        <v>62</v>
      </c>
      <c r="B66" s="62">
        <v>64</v>
      </c>
      <c r="C66" s="196" t="s">
        <v>114</v>
      </c>
      <c r="D66" s="196" t="s">
        <v>169</v>
      </c>
      <c r="E66" s="213">
        <v>63.469860896445134</v>
      </c>
      <c r="F66" s="211">
        <v>66.02</v>
      </c>
      <c r="G66" s="213">
        <v>76.28</v>
      </c>
      <c r="H66" s="213">
        <v>54.45</v>
      </c>
      <c r="I66" s="213">
        <v>66.84</v>
      </c>
      <c r="J66" s="213">
        <v>59.84</v>
      </c>
      <c r="K66" s="213"/>
      <c r="L66" s="213"/>
      <c r="M66" s="213"/>
      <c r="N66" s="246">
        <v>36.58</v>
      </c>
      <c r="O66" s="213">
        <v>74.05</v>
      </c>
      <c r="P66" s="213">
        <v>47.41</v>
      </c>
      <c r="Q66" s="213">
        <v>41.76</v>
      </c>
      <c r="R66" s="46">
        <f t="shared" si="1"/>
        <v>586.6998608964451</v>
      </c>
      <c r="S66" s="12">
        <f t="shared" si="2"/>
        <v>10</v>
      </c>
      <c r="T66" s="12">
        <v>1</v>
      </c>
    </row>
    <row r="67" spans="1:20" ht="12.75">
      <c r="A67" s="62">
        <v>63</v>
      </c>
      <c r="B67" s="62">
        <v>56</v>
      </c>
      <c r="C67" s="199" t="s">
        <v>23</v>
      </c>
      <c r="D67" s="199" t="s">
        <v>45</v>
      </c>
      <c r="E67" s="213">
        <v>75.3076923076923</v>
      </c>
      <c r="F67" s="211">
        <v>44.5</v>
      </c>
      <c r="G67" s="213">
        <v>98.14</v>
      </c>
      <c r="H67" s="213">
        <v>68.55</v>
      </c>
      <c r="I67" s="213">
        <v>62.44</v>
      </c>
      <c r="J67" s="213">
        <v>71.25</v>
      </c>
      <c r="K67" s="213"/>
      <c r="L67" s="213"/>
      <c r="M67" s="213">
        <v>93.37</v>
      </c>
      <c r="N67" s="246"/>
      <c r="O67" s="213"/>
      <c r="P67" s="213"/>
      <c r="Q67" s="213">
        <v>68.75</v>
      </c>
      <c r="R67" s="46">
        <f t="shared" si="1"/>
        <v>582.3076923076924</v>
      </c>
      <c r="S67" s="12">
        <f t="shared" si="2"/>
        <v>8</v>
      </c>
      <c r="T67" s="12"/>
    </row>
    <row r="68" spans="1:20" ht="12.75">
      <c r="A68" s="62">
        <v>64</v>
      </c>
      <c r="B68" s="62">
        <v>68</v>
      </c>
      <c r="C68" s="199" t="s">
        <v>316</v>
      </c>
      <c r="D68" s="199" t="s">
        <v>45</v>
      </c>
      <c r="E68" s="213"/>
      <c r="F68" s="211">
        <v>51.67</v>
      </c>
      <c r="G68" s="213">
        <v>72.62</v>
      </c>
      <c r="H68" s="213">
        <v>60.34</v>
      </c>
      <c r="I68" s="213">
        <v>87.72</v>
      </c>
      <c r="J68" s="213">
        <v>74.83</v>
      </c>
      <c r="K68" s="213"/>
      <c r="L68" s="213"/>
      <c r="M68" s="213">
        <v>102.21</v>
      </c>
      <c r="N68" s="246">
        <v>74.17</v>
      </c>
      <c r="O68" s="213"/>
      <c r="P68" s="213">
        <v>51.98</v>
      </c>
      <c r="Q68" s="213"/>
      <c r="R68" s="46">
        <f t="shared" si="1"/>
        <v>575.54</v>
      </c>
      <c r="S68" s="12">
        <f t="shared" si="2"/>
        <v>8</v>
      </c>
      <c r="T68" s="12">
        <v>1</v>
      </c>
    </row>
    <row r="69" spans="1:20" ht="12.75">
      <c r="A69" s="62">
        <v>65</v>
      </c>
      <c r="B69" s="62">
        <v>66</v>
      </c>
      <c r="C69" s="196" t="s">
        <v>271</v>
      </c>
      <c r="D69" s="196" t="s">
        <v>144</v>
      </c>
      <c r="E69" s="213">
        <v>75.3076923076923</v>
      </c>
      <c r="F69" s="211">
        <v>33.74</v>
      </c>
      <c r="G69" s="213">
        <v>77.39</v>
      </c>
      <c r="H69" s="213"/>
      <c r="I69" s="213">
        <v>64.26</v>
      </c>
      <c r="J69" s="213">
        <v>71.62</v>
      </c>
      <c r="K69" s="213"/>
      <c r="L69" s="213"/>
      <c r="M69" s="213">
        <v>92.49</v>
      </c>
      <c r="N69" s="246">
        <v>51.46</v>
      </c>
      <c r="O69" s="213"/>
      <c r="P69" s="213">
        <v>30.41</v>
      </c>
      <c r="Q69" s="213">
        <v>59.11</v>
      </c>
      <c r="R69" s="46">
        <f aca="true" t="shared" si="3" ref="R69:R132">E69+F69+G69+H69+I69+J69+K69+L69+M69+N69+O69+P69+Q69</f>
        <v>555.7876923076923</v>
      </c>
      <c r="S69" s="12">
        <f aca="true" t="shared" si="4" ref="S69:S132">COUNTA(E69:Q69)</f>
        <v>9</v>
      </c>
      <c r="T69" s="12"/>
    </row>
    <row r="70" spans="1:20" ht="12.75">
      <c r="A70" s="62">
        <v>66</v>
      </c>
      <c r="B70" s="62">
        <v>70</v>
      </c>
      <c r="C70" s="199" t="s">
        <v>28</v>
      </c>
      <c r="D70" s="199" t="s">
        <v>22</v>
      </c>
      <c r="E70" s="213"/>
      <c r="F70" s="211"/>
      <c r="G70" s="213">
        <v>101.27</v>
      </c>
      <c r="H70" s="213"/>
      <c r="I70" s="213"/>
      <c r="J70" s="213">
        <v>93.09</v>
      </c>
      <c r="K70" s="213">
        <v>103.44</v>
      </c>
      <c r="L70" s="213"/>
      <c r="M70" s="213">
        <v>118.14</v>
      </c>
      <c r="N70" s="246"/>
      <c r="O70" s="213">
        <v>90.94</v>
      </c>
      <c r="P70" s="213">
        <v>46.1</v>
      </c>
      <c r="Q70" s="213"/>
      <c r="R70" s="46">
        <f t="shared" si="3"/>
        <v>552.98</v>
      </c>
      <c r="S70" s="12">
        <f t="shared" si="4"/>
        <v>6</v>
      </c>
      <c r="T70" s="12">
        <v>2</v>
      </c>
    </row>
    <row r="71" spans="1:20" ht="12.75">
      <c r="A71" s="62">
        <v>67</v>
      </c>
      <c r="B71" s="62">
        <v>63</v>
      </c>
      <c r="C71" s="199" t="s">
        <v>124</v>
      </c>
      <c r="D71" s="199" t="s">
        <v>19</v>
      </c>
      <c r="E71" s="213">
        <v>106.10981987216734</v>
      </c>
      <c r="F71" s="211"/>
      <c r="G71" s="213">
        <v>106.65</v>
      </c>
      <c r="H71" s="213"/>
      <c r="I71" s="213"/>
      <c r="J71" s="213">
        <v>110</v>
      </c>
      <c r="K71" s="213"/>
      <c r="L71" s="213"/>
      <c r="M71" s="213">
        <v>124.2</v>
      </c>
      <c r="N71" s="246"/>
      <c r="O71" s="213"/>
      <c r="P71" s="213"/>
      <c r="Q71" s="213">
        <v>94.08</v>
      </c>
      <c r="R71" s="46">
        <f t="shared" si="3"/>
        <v>541.0398198721673</v>
      </c>
      <c r="S71" s="12">
        <f t="shared" si="4"/>
        <v>5</v>
      </c>
      <c r="T71" s="12">
        <v>4</v>
      </c>
    </row>
    <row r="72" spans="1:20" ht="12.75">
      <c r="A72" s="62">
        <v>68</v>
      </c>
      <c r="B72" s="62">
        <v>73</v>
      </c>
      <c r="C72" s="196" t="s">
        <v>298</v>
      </c>
      <c r="D72" s="196" t="s">
        <v>183</v>
      </c>
      <c r="E72" s="213">
        <v>85.1565995525727</v>
      </c>
      <c r="F72" s="211">
        <v>61.09</v>
      </c>
      <c r="G72" s="213">
        <v>89.37</v>
      </c>
      <c r="H72" s="213">
        <v>65.91</v>
      </c>
      <c r="I72" s="213"/>
      <c r="J72" s="213">
        <v>76.18</v>
      </c>
      <c r="K72" s="213"/>
      <c r="L72" s="213"/>
      <c r="M72" s="213"/>
      <c r="N72" s="246"/>
      <c r="O72" s="213"/>
      <c r="P72" s="213">
        <v>80.74</v>
      </c>
      <c r="Q72" s="213">
        <v>75.59</v>
      </c>
      <c r="R72" s="46">
        <f t="shared" si="3"/>
        <v>534.0365995525727</v>
      </c>
      <c r="S72" s="12">
        <f t="shared" si="4"/>
        <v>7</v>
      </c>
      <c r="T72" s="12">
        <v>3</v>
      </c>
    </row>
    <row r="73" spans="1:20" ht="12.75">
      <c r="A73" s="62">
        <v>69</v>
      </c>
      <c r="B73" s="62">
        <v>65</v>
      </c>
      <c r="C73" s="199" t="s">
        <v>45</v>
      </c>
      <c r="D73" s="199" t="s">
        <v>7</v>
      </c>
      <c r="E73" s="213">
        <v>79.07846342460155</v>
      </c>
      <c r="F73" s="211">
        <v>81.27</v>
      </c>
      <c r="G73" s="213">
        <v>85.54</v>
      </c>
      <c r="H73" s="213"/>
      <c r="I73" s="213"/>
      <c r="J73" s="213">
        <v>86.42</v>
      </c>
      <c r="K73" s="213"/>
      <c r="L73" s="213">
        <v>111.36</v>
      </c>
      <c r="M73" s="213"/>
      <c r="N73" s="246"/>
      <c r="O73" s="213">
        <v>82.43</v>
      </c>
      <c r="P73" s="213"/>
      <c r="Q73" s="213"/>
      <c r="R73" s="46">
        <f t="shared" si="3"/>
        <v>526.0984634246016</v>
      </c>
      <c r="S73" s="12">
        <f t="shared" si="4"/>
        <v>6</v>
      </c>
      <c r="T73" s="12"/>
    </row>
    <row r="74" spans="1:20" ht="12.75">
      <c r="A74" s="62">
        <v>70</v>
      </c>
      <c r="B74" s="62">
        <v>67</v>
      </c>
      <c r="C74" s="199" t="s">
        <v>147</v>
      </c>
      <c r="D74" s="199" t="s">
        <v>47</v>
      </c>
      <c r="E74" s="213">
        <v>106.05691056910568</v>
      </c>
      <c r="F74" s="211">
        <v>60.19</v>
      </c>
      <c r="G74" s="213"/>
      <c r="H74" s="213">
        <v>88.17</v>
      </c>
      <c r="I74" s="213"/>
      <c r="J74" s="213">
        <v>95.53</v>
      </c>
      <c r="K74" s="213"/>
      <c r="L74" s="213"/>
      <c r="M74" s="213"/>
      <c r="N74" s="246">
        <v>71.59</v>
      </c>
      <c r="O74" s="213"/>
      <c r="P74" s="213"/>
      <c r="Q74" s="213">
        <v>102.61</v>
      </c>
      <c r="R74" s="46">
        <f t="shared" si="3"/>
        <v>524.1469105691058</v>
      </c>
      <c r="S74" s="12">
        <f t="shared" si="4"/>
        <v>6</v>
      </c>
      <c r="T74" s="12">
        <v>2</v>
      </c>
    </row>
    <row r="75" spans="1:20" ht="12.75">
      <c r="A75" s="62">
        <v>71</v>
      </c>
      <c r="B75" s="62">
        <v>69</v>
      </c>
      <c r="C75" s="199" t="s">
        <v>194</v>
      </c>
      <c r="D75" s="199" t="s">
        <v>37</v>
      </c>
      <c r="E75" s="213">
        <v>77.61980830670926</v>
      </c>
      <c r="F75" s="211">
        <v>81.27</v>
      </c>
      <c r="G75" s="213">
        <v>100.86</v>
      </c>
      <c r="H75" s="213">
        <v>79.71</v>
      </c>
      <c r="I75" s="213"/>
      <c r="J75" s="213"/>
      <c r="K75" s="213"/>
      <c r="L75" s="213">
        <v>111.05</v>
      </c>
      <c r="M75" s="213">
        <v>0</v>
      </c>
      <c r="N75" s="246"/>
      <c r="O75" s="213"/>
      <c r="P75" s="213"/>
      <c r="Q75" s="213">
        <v>67.01</v>
      </c>
      <c r="R75" s="46">
        <f t="shared" si="3"/>
        <v>517.5198083067093</v>
      </c>
      <c r="S75" s="12">
        <f t="shared" si="4"/>
        <v>7</v>
      </c>
      <c r="T75" s="12"/>
    </row>
    <row r="76" spans="1:20" ht="12.75">
      <c r="A76" s="62">
        <v>72</v>
      </c>
      <c r="B76" s="62">
        <v>77</v>
      </c>
      <c r="C76" s="199" t="s">
        <v>164</v>
      </c>
      <c r="D76" s="199" t="s">
        <v>83</v>
      </c>
      <c r="E76" s="213"/>
      <c r="F76" s="211">
        <v>88.89</v>
      </c>
      <c r="G76" s="213"/>
      <c r="H76" s="213">
        <v>86.33</v>
      </c>
      <c r="I76" s="213">
        <v>93.85</v>
      </c>
      <c r="J76" s="213">
        <v>87.47</v>
      </c>
      <c r="K76" s="213"/>
      <c r="L76" s="213"/>
      <c r="M76" s="213"/>
      <c r="N76" s="246"/>
      <c r="O76" s="213">
        <v>64.79</v>
      </c>
      <c r="P76" s="213">
        <v>94.46</v>
      </c>
      <c r="Q76" s="213"/>
      <c r="R76" s="46">
        <f t="shared" si="3"/>
        <v>515.79</v>
      </c>
      <c r="S76" s="12">
        <f t="shared" si="4"/>
        <v>6</v>
      </c>
      <c r="T76" s="12">
        <v>2</v>
      </c>
    </row>
    <row r="77" spans="1:20" ht="12.75">
      <c r="A77" s="62">
        <v>73</v>
      </c>
      <c r="B77" s="62">
        <v>72</v>
      </c>
      <c r="C77" s="196" t="s">
        <v>95</v>
      </c>
      <c r="D77" s="196" t="s">
        <v>55</v>
      </c>
      <c r="E77" s="213"/>
      <c r="F77" s="211">
        <v>40.01</v>
      </c>
      <c r="G77" s="213">
        <v>60.02</v>
      </c>
      <c r="H77" s="213">
        <v>51.98</v>
      </c>
      <c r="I77" s="213">
        <v>73.99</v>
      </c>
      <c r="J77" s="213">
        <v>60.68</v>
      </c>
      <c r="K77" s="213">
        <v>70.24</v>
      </c>
      <c r="L77" s="213"/>
      <c r="M77" s="213"/>
      <c r="N77" s="246">
        <v>54.86</v>
      </c>
      <c r="O77" s="213">
        <v>42.98</v>
      </c>
      <c r="P77" s="213">
        <v>59.17</v>
      </c>
      <c r="Q77" s="213"/>
      <c r="R77" s="46">
        <f t="shared" si="3"/>
        <v>513.9300000000001</v>
      </c>
      <c r="S77" s="12">
        <f t="shared" si="4"/>
        <v>9</v>
      </c>
      <c r="T77" s="12">
        <v>1</v>
      </c>
    </row>
    <row r="78" spans="1:20" ht="12.75">
      <c r="A78" s="62">
        <v>74</v>
      </c>
      <c r="B78" s="62">
        <v>76</v>
      </c>
      <c r="C78" s="196" t="s">
        <v>168</v>
      </c>
      <c r="D78" s="196" t="s">
        <v>70</v>
      </c>
      <c r="E78" s="213"/>
      <c r="F78" s="211"/>
      <c r="G78" s="213">
        <v>76.79</v>
      </c>
      <c r="H78" s="213">
        <v>64.59</v>
      </c>
      <c r="I78" s="213">
        <v>73.19</v>
      </c>
      <c r="J78" s="213">
        <v>76.88</v>
      </c>
      <c r="K78" s="213"/>
      <c r="L78" s="213"/>
      <c r="M78" s="213">
        <v>90.29</v>
      </c>
      <c r="N78" s="246"/>
      <c r="O78" s="213">
        <v>67.09</v>
      </c>
      <c r="P78" s="213">
        <v>55.9</v>
      </c>
      <c r="Q78" s="213"/>
      <c r="R78" s="46">
        <f t="shared" si="3"/>
        <v>504.73</v>
      </c>
      <c r="S78" s="12">
        <f t="shared" si="4"/>
        <v>7</v>
      </c>
      <c r="T78" s="12">
        <v>1</v>
      </c>
    </row>
    <row r="79" spans="1:20" ht="12.75">
      <c r="A79" s="62">
        <v>75</v>
      </c>
      <c r="B79" s="62">
        <v>71</v>
      </c>
      <c r="C79" s="199" t="s">
        <v>275</v>
      </c>
      <c r="D79" s="199" t="s">
        <v>14</v>
      </c>
      <c r="E79" s="213">
        <v>65.12787723785166</v>
      </c>
      <c r="F79" s="211">
        <v>52.57</v>
      </c>
      <c r="G79" s="213">
        <v>82.59</v>
      </c>
      <c r="H79" s="213">
        <v>65.5</v>
      </c>
      <c r="I79" s="213">
        <v>81.83</v>
      </c>
      <c r="J79" s="213"/>
      <c r="K79" s="213"/>
      <c r="L79" s="213"/>
      <c r="M79" s="213">
        <v>84.9</v>
      </c>
      <c r="N79" s="246"/>
      <c r="O79" s="213"/>
      <c r="P79" s="213"/>
      <c r="Q79" s="213">
        <v>55.25</v>
      </c>
      <c r="R79" s="46">
        <f t="shared" si="3"/>
        <v>487.7678772378516</v>
      </c>
      <c r="S79" s="12">
        <f t="shared" si="4"/>
        <v>7</v>
      </c>
      <c r="T79" s="12"/>
    </row>
    <row r="80" spans="1:20" ht="12.75">
      <c r="A80" s="62">
        <v>76</v>
      </c>
      <c r="B80" s="62">
        <v>79</v>
      </c>
      <c r="C80" s="196" t="s">
        <v>74</v>
      </c>
      <c r="D80" s="196" t="s">
        <v>75</v>
      </c>
      <c r="E80" s="213"/>
      <c r="F80" s="211">
        <v>66.47</v>
      </c>
      <c r="G80" s="213"/>
      <c r="H80" s="213"/>
      <c r="I80" s="213">
        <v>58.68</v>
      </c>
      <c r="J80" s="213">
        <v>53.49</v>
      </c>
      <c r="K80" s="213">
        <v>70.28</v>
      </c>
      <c r="L80" s="213"/>
      <c r="M80" s="213">
        <v>66.64</v>
      </c>
      <c r="N80" s="246">
        <v>48.36</v>
      </c>
      <c r="O80" s="213">
        <v>51.47</v>
      </c>
      <c r="P80" s="213">
        <v>66.36</v>
      </c>
      <c r="Q80" s="213"/>
      <c r="R80" s="46">
        <f t="shared" si="3"/>
        <v>481.75</v>
      </c>
      <c r="S80" s="12">
        <f t="shared" si="4"/>
        <v>8</v>
      </c>
      <c r="T80" s="12">
        <v>1</v>
      </c>
    </row>
    <row r="81" spans="1:20" ht="12.75">
      <c r="A81" s="62">
        <v>77</v>
      </c>
      <c r="B81" s="62">
        <v>86</v>
      </c>
      <c r="C81" s="199" t="s">
        <v>297</v>
      </c>
      <c r="D81" s="199" t="s">
        <v>10</v>
      </c>
      <c r="E81" s="213">
        <v>76.22608356110894</v>
      </c>
      <c r="F81" s="211">
        <v>35.98</v>
      </c>
      <c r="G81" s="213">
        <v>80.2</v>
      </c>
      <c r="H81" s="213"/>
      <c r="I81" s="213"/>
      <c r="J81" s="213">
        <v>81.9</v>
      </c>
      <c r="K81" s="213"/>
      <c r="L81" s="213"/>
      <c r="M81" s="213"/>
      <c r="N81" s="246">
        <v>53.7</v>
      </c>
      <c r="O81" s="213"/>
      <c r="P81" s="213">
        <v>68.32</v>
      </c>
      <c r="Q81" s="213">
        <v>59.4</v>
      </c>
      <c r="R81" s="46">
        <f t="shared" si="3"/>
        <v>455.7260835611089</v>
      </c>
      <c r="S81" s="12">
        <f t="shared" si="4"/>
        <v>7</v>
      </c>
      <c r="T81" s="12"/>
    </row>
    <row r="82" spans="1:20" ht="12.75">
      <c r="A82" s="62">
        <v>78</v>
      </c>
      <c r="B82" s="62">
        <v>74</v>
      </c>
      <c r="C82" s="199" t="s">
        <v>69</v>
      </c>
      <c r="D82" s="199" t="s">
        <v>15</v>
      </c>
      <c r="E82" s="213">
        <v>89.91638795986621</v>
      </c>
      <c r="F82" s="211">
        <v>75.89</v>
      </c>
      <c r="G82" s="213"/>
      <c r="H82" s="213">
        <v>88.3</v>
      </c>
      <c r="I82" s="213"/>
      <c r="J82" s="213"/>
      <c r="K82" s="213"/>
      <c r="L82" s="213"/>
      <c r="M82" s="213">
        <v>115.66</v>
      </c>
      <c r="N82" s="246"/>
      <c r="O82" s="213"/>
      <c r="P82" s="213"/>
      <c r="Q82" s="213">
        <v>79.73</v>
      </c>
      <c r="R82" s="46">
        <f t="shared" si="3"/>
        <v>449.4963879598662</v>
      </c>
      <c r="S82" s="12">
        <f t="shared" si="4"/>
        <v>5</v>
      </c>
      <c r="T82" s="12"/>
    </row>
    <row r="83" spans="1:20" ht="12.75">
      <c r="A83" s="62">
        <v>79</v>
      </c>
      <c r="B83" s="62">
        <v>75</v>
      </c>
      <c r="C83" s="196" t="s">
        <v>421</v>
      </c>
      <c r="D83" s="196" t="s">
        <v>422</v>
      </c>
      <c r="E83" s="213"/>
      <c r="F83" s="211">
        <v>53.91</v>
      </c>
      <c r="G83" s="213">
        <v>76.94</v>
      </c>
      <c r="H83" s="213">
        <v>59.12</v>
      </c>
      <c r="I83" s="213"/>
      <c r="J83" s="213">
        <v>73.11</v>
      </c>
      <c r="K83" s="213"/>
      <c r="L83" s="213">
        <v>98.73</v>
      </c>
      <c r="M83" s="213">
        <v>87.16</v>
      </c>
      <c r="N83" s="246"/>
      <c r="O83" s="213"/>
      <c r="P83" s="213"/>
      <c r="Q83" s="213"/>
      <c r="R83" s="46">
        <f t="shared" si="3"/>
        <v>448.97</v>
      </c>
      <c r="S83" s="12">
        <f t="shared" si="4"/>
        <v>6</v>
      </c>
      <c r="T83" s="12"/>
    </row>
    <row r="84" spans="1:20" ht="12.75">
      <c r="A84" s="62">
        <v>80</v>
      </c>
      <c r="B84" s="62">
        <v>87</v>
      </c>
      <c r="C84" s="199" t="s">
        <v>28</v>
      </c>
      <c r="D84" s="199" t="s">
        <v>282</v>
      </c>
      <c r="E84" s="213"/>
      <c r="F84" s="211">
        <v>57.5</v>
      </c>
      <c r="G84" s="213">
        <v>87.59</v>
      </c>
      <c r="H84" s="213">
        <v>54.36</v>
      </c>
      <c r="I84" s="213">
        <v>67.71</v>
      </c>
      <c r="J84" s="213">
        <v>70.96</v>
      </c>
      <c r="K84" s="213"/>
      <c r="L84" s="213"/>
      <c r="M84" s="213"/>
      <c r="N84" s="246"/>
      <c r="O84" s="213"/>
      <c r="P84" s="213">
        <v>53.29</v>
      </c>
      <c r="Q84" s="213">
        <v>43.71</v>
      </c>
      <c r="R84" s="46">
        <f t="shared" si="3"/>
        <v>435.11999999999995</v>
      </c>
      <c r="S84" s="12">
        <f t="shared" si="4"/>
        <v>7</v>
      </c>
      <c r="T84" s="12"/>
    </row>
    <row r="85" spans="1:20" ht="12.75">
      <c r="A85" s="62">
        <v>81</v>
      </c>
      <c r="B85" s="62">
        <v>99</v>
      </c>
      <c r="C85" s="199" t="s">
        <v>32</v>
      </c>
      <c r="D85" s="199" t="s">
        <v>38</v>
      </c>
      <c r="E85" s="213">
        <v>62.529554410427394</v>
      </c>
      <c r="F85" s="211">
        <v>69.16</v>
      </c>
      <c r="G85" s="213">
        <v>81.72</v>
      </c>
      <c r="H85" s="213"/>
      <c r="I85" s="213">
        <v>84.74</v>
      </c>
      <c r="J85" s="213"/>
      <c r="K85" s="213"/>
      <c r="L85" s="213"/>
      <c r="M85" s="213"/>
      <c r="N85" s="246"/>
      <c r="O85" s="213"/>
      <c r="P85" s="213">
        <v>92.5</v>
      </c>
      <c r="Q85" s="213">
        <v>38.66</v>
      </c>
      <c r="R85" s="46">
        <f t="shared" si="3"/>
        <v>429.3095544104274</v>
      </c>
      <c r="S85" s="12">
        <f t="shared" si="4"/>
        <v>6</v>
      </c>
      <c r="T85" s="12">
        <v>1</v>
      </c>
    </row>
    <row r="86" spans="1:20" ht="12.75">
      <c r="A86" s="62">
        <v>82</v>
      </c>
      <c r="B86" s="62">
        <v>101</v>
      </c>
      <c r="C86" s="199" t="s">
        <v>46</v>
      </c>
      <c r="D86" s="199" t="s">
        <v>90</v>
      </c>
      <c r="E86" s="213"/>
      <c r="F86" s="211"/>
      <c r="G86" s="213"/>
      <c r="H86" s="213"/>
      <c r="I86" s="213"/>
      <c r="J86" s="213">
        <v>94.75</v>
      </c>
      <c r="K86" s="213"/>
      <c r="L86" s="213"/>
      <c r="M86" s="213">
        <v>118.59</v>
      </c>
      <c r="N86" s="246">
        <v>53.81</v>
      </c>
      <c r="O86" s="213"/>
      <c r="P86" s="213">
        <v>99.04</v>
      </c>
      <c r="Q86" s="213">
        <v>54.88</v>
      </c>
      <c r="R86" s="46">
        <f t="shared" si="3"/>
        <v>421.07</v>
      </c>
      <c r="S86" s="12">
        <f t="shared" si="4"/>
        <v>5</v>
      </c>
      <c r="T86" s="12">
        <v>1</v>
      </c>
    </row>
    <row r="87" spans="1:20" ht="12.75">
      <c r="A87" s="62">
        <v>83</v>
      </c>
      <c r="B87" s="62">
        <v>78</v>
      </c>
      <c r="C87" s="196" t="s">
        <v>110</v>
      </c>
      <c r="D87" s="196" t="s">
        <v>55</v>
      </c>
      <c r="E87" s="213">
        <v>72.49908324165749</v>
      </c>
      <c r="F87" s="211">
        <v>72.75</v>
      </c>
      <c r="G87" s="213">
        <v>80.33</v>
      </c>
      <c r="H87" s="213">
        <v>59.08</v>
      </c>
      <c r="I87" s="213">
        <v>69.66</v>
      </c>
      <c r="J87" s="213"/>
      <c r="K87" s="213"/>
      <c r="L87" s="213"/>
      <c r="M87" s="213"/>
      <c r="N87" s="246"/>
      <c r="O87" s="213"/>
      <c r="P87" s="213"/>
      <c r="Q87" s="213">
        <v>64.48</v>
      </c>
      <c r="R87" s="46">
        <f t="shared" si="3"/>
        <v>418.7990832416575</v>
      </c>
      <c r="S87" s="12">
        <f t="shared" si="4"/>
        <v>6</v>
      </c>
      <c r="T87" s="12">
        <v>1</v>
      </c>
    </row>
    <row r="88" spans="1:20" ht="12.75">
      <c r="A88" s="62">
        <v>84</v>
      </c>
      <c r="B88" s="62">
        <v>80</v>
      </c>
      <c r="C88" s="196" t="s">
        <v>100</v>
      </c>
      <c r="D88" s="196" t="s">
        <v>101</v>
      </c>
      <c r="E88" s="213">
        <v>88.40823970037451</v>
      </c>
      <c r="F88" s="211">
        <v>63.78</v>
      </c>
      <c r="G88" s="213">
        <v>93.89</v>
      </c>
      <c r="H88" s="213">
        <v>85.36</v>
      </c>
      <c r="I88" s="213"/>
      <c r="J88" s="213"/>
      <c r="K88" s="213"/>
      <c r="L88" s="213"/>
      <c r="M88" s="213"/>
      <c r="N88" s="246"/>
      <c r="O88" s="213"/>
      <c r="P88" s="213"/>
      <c r="Q88" s="213">
        <v>76.83</v>
      </c>
      <c r="R88" s="46">
        <f t="shared" si="3"/>
        <v>408.2682397003745</v>
      </c>
      <c r="S88" s="12">
        <f t="shared" si="4"/>
        <v>5</v>
      </c>
      <c r="T88" s="12">
        <v>5</v>
      </c>
    </row>
    <row r="89" spans="1:20" ht="12.75">
      <c r="A89" s="62">
        <v>85</v>
      </c>
      <c r="B89" s="62">
        <v>81</v>
      </c>
      <c r="C89" s="199" t="s">
        <v>48</v>
      </c>
      <c r="D89" s="199" t="s">
        <v>49</v>
      </c>
      <c r="E89" s="213">
        <v>84.90637539010253</v>
      </c>
      <c r="F89" s="211">
        <v>82.61</v>
      </c>
      <c r="G89" s="213">
        <v>82.08</v>
      </c>
      <c r="H89" s="213">
        <v>84.06</v>
      </c>
      <c r="I89" s="213"/>
      <c r="J89" s="213"/>
      <c r="K89" s="213"/>
      <c r="L89" s="213"/>
      <c r="M89" s="213"/>
      <c r="N89" s="246"/>
      <c r="O89" s="213"/>
      <c r="P89" s="213"/>
      <c r="Q89" s="213">
        <v>74.15</v>
      </c>
      <c r="R89" s="46">
        <f t="shared" si="3"/>
        <v>407.8063753901025</v>
      </c>
      <c r="S89" s="12">
        <f t="shared" si="4"/>
        <v>5</v>
      </c>
      <c r="T89" s="12"/>
    </row>
    <row r="90" spans="1:20" ht="12.75">
      <c r="A90" s="62">
        <v>86</v>
      </c>
      <c r="B90" s="62">
        <v>82</v>
      </c>
      <c r="C90" s="199" t="s">
        <v>84</v>
      </c>
      <c r="D90" s="199" t="s">
        <v>10</v>
      </c>
      <c r="E90" s="213"/>
      <c r="F90" s="211">
        <v>55.71</v>
      </c>
      <c r="G90" s="213">
        <v>94.46</v>
      </c>
      <c r="H90" s="213"/>
      <c r="I90" s="213"/>
      <c r="J90" s="213">
        <v>90.49</v>
      </c>
      <c r="K90" s="213"/>
      <c r="L90" s="213"/>
      <c r="M90" s="213">
        <v>111.51</v>
      </c>
      <c r="N90" s="246"/>
      <c r="O90" s="213">
        <v>45.39</v>
      </c>
      <c r="P90" s="213"/>
      <c r="Q90" s="213"/>
      <c r="R90" s="46">
        <f t="shared" si="3"/>
        <v>397.55999999999995</v>
      </c>
      <c r="S90" s="12">
        <f t="shared" si="4"/>
        <v>5</v>
      </c>
      <c r="T90" s="12"/>
    </row>
    <row r="91" spans="1:20" ht="12.75">
      <c r="A91" s="62">
        <v>87</v>
      </c>
      <c r="B91" s="62">
        <v>83</v>
      </c>
      <c r="C91" s="196" t="s">
        <v>407</v>
      </c>
      <c r="D91" s="196" t="s">
        <v>408</v>
      </c>
      <c r="E91" s="213"/>
      <c r="F91" s="211">
        <v>72.3</v>
      </c>
      <c r="G91" s="213">
        <v>84.71</v>
      </c>
      <c r="H91" s="213">
        <v>62.92</v>
      </c>
      <c r="I91" s="213">
        <v>48.4</v>
      </c>
      <c r="J91" s="213"/>
      <c r="K91" s="213">
        <v>73.59</v>
      </c>
      <c r="L91" s="213"/>
      <c r="M91" s="213"/>
      <c r="N91" s="246"/>
      <c r="O91" s="213"/>
      <c r="P91" s="213"/>
      <c r="Q91" s="213">
        <v>54.39</v>
      </c>
      <c r="R91" s="46">
        <f t="shared" si="3"/>
        <v>396.30999999999995</v>
      </c>
      <c r="S91" s="12">
        <f t="shared" si="4"/>
        <v>6</v>
      </c>
      <c r="T91" s="12">
        <v>1</v>
      </c>
    </row>
    <row r="92" spans="1:20" ht="12.75">
      <c r="A92" s="62">
        <v>88</v>
      </c>
      <c r="B92" s="62">
        <v>84</v>
      </c>
      <c r="C92" s="199" t="s">
        <v>82</v>
      </c>
      <c r="D92" s="199" t="s">
        <v>34</v>
      </c>
      <c r="E92" s="213">
        <v>77.42038216560508</v>
      </c>
      <c r="F92" s="211"/>
      <c r="G92" s="213">
        <v>89.19</v>
      </c>
      <c r="H92" s="213"/>
      <c r="I92" s="213"/>
      <c r="J92" s="213">
        <v>87.21</v>
      </c>
      <c r="K92" s="213"/>
      <c r="L92" s="213"/>
      <c r="M92" s="213">
        <v>91.39</v>
      </c>
      <c r="N92" s="246"/>
      <c r="O92" s="213">
        <v>48.78</v>
      </c>
      <c r="P92" s="213"/>
      <c r="Q92" s="213"/>
      <c r="R92" s="46">
        <f t="shared" si="3"/>
        <v>393.99038216560507</v>
      </c>
      <c r="S92" s="12">
        <f t="shared" si="4"/>
        <v>5</v>
      </c>
      <c r="T92" s="12"/>
    </row>
    <row r="93" spans="1:20" ht="12.75">
      <c r="A93" s="62">
        <v>89</v>
      </c>
      <c r="B93" s="62">
        <v>90</v>
      </c>
      <c r="C93" s="199" t="s">
        <v>292</v>
      </c>
      <c r="D93" s="199" t="s">
        <v>89</v>
      </c>
      <c r="E93" s="213">
        <v>65.2725232446297</v>
      </c>
      <c r="F93" s="211">
        <v>71.85</v>
      </c>
      <c r="G93" s="213">
        <v>84.6</v>
      </c>
      <c r="H93" s="213"/>
      <c r="I93" s="213">
        <v>82.5</v>
      </c>
      <c r="J93" s="213"/>
      <c r="K93" s="213"/>
      <c r="L93" s="213"/>
      <c r="M93" s="213"/>
      <c r="N93" s="246"/>
      <c r="O93" s="213"/>
      <c r="P93" s="213">
        <v>37.6</v>
      </c>
      <c r="Q93" s="213">
        <v>50.74</v>
      </c>
      <c r="R93" s="46">
        <f t="shared" si="3"/>
        <v>392.5625232446297</v>
      </c>
      <c r="S93" s="12">
        <f t="shared" si="4"/>
        <v>6</v>
      </c>
      <c r="T93" s="12"/>
    </row>
    <row r="94" spans="1:20" ht="12.75">
      <c r="A94" s="62">
        <v>90</v>
      </c>
      <c r="B94" s="62">
        <v>85</v>
      </c>
      <c r="C94" s="199" t="s">
        <v>309</v>
      </c>
      <c r="D94" s="199" t="s">
        <v>10</v>
      </c>
      <c r="E94" s="213"/>
      <c r="F94" s="211"/>
      <c r="G94" s="213">
        <v>101.83</v>
      </c>
      <c r="H94" s="213">
        <v>93.02</v>
      </c>
      <c r="I94" s="213">
        <v>99.11</v>
      </c>
      <c r="J94" s="213">
        <v>94.54</v>
      </c>
      <c r="K94" s="213"/>
      <c r="L94" s="213"/>
      <c r="M94" s="213"/>
      <c r="N94" s="246"/>
      <c r="O94" s="213"/>
      <c r="P94" s="213"/>
      <c r="Q94" s="213"/>
      <c r="R94" s="46">
        <f t="shared" si="3"/>
        <v>388.5</v>
      </c>
      <c r="S94" s="12">
        <f t="shared" si="4"/>
        <v>4</v>
      </c>
      <c r="T94" s="12">
        <v>2</v>
      </c>
    </row>
    <row r="95" spans="1:20" ht="12.75">
      <c r="A95" s="62">
        <v>91</v>
      </c>
      <c r="B95" s="62">
        <v>97</v>
      </c>
      <c r="C95" s="199" t="s">
        <v>105</v>
      </c>
      <c r="D95" s="199" t="s">
        <v>178</v>
      </c>
      <c r="E95" s="213"/>
      <c r="F95" s="211">
        <v>35.08</v>
      </c>
      <c r="G95" s="213">
        <v>62.03</v>
      </c>
      <c r="H95" s="213">
        <v>43.77</v>
      </c>
      <c r="I95" s="213">
        <v>50.61</v>
      </c>
      <c r="J95" s="213">
        <v>52.02</v>
      </c>
      <c r="K95" s="213"/>
      <c r="L95" s="213"/>
      <c r="M95" s="213"/>
      <c r="N95" s="246">
        <v>23.66</v>
      </c>
      <c r="O95" s="213">
        <v>44.36</v>
      </c>
      <c r="P95" s="213">
        <v>31.07</v>
      </c>
      <c r="Q95" s="213">
        <v>28.61</v>
      </c>
      <c r="R95" s="46">
        <f t="shared" si="3"/>
        <v>371.21000000000004</v>
      </c>
      <c r="S95" s="12">
        <f t="shared" si="4"/>
        <v>9</v>
      </c>
      <c r="T95" s="12"/>
    </row>
    <row r="96" spans="1:20" ht="12.75">
      <c r="A96" s="62">
        <v>92</v>
      </c>
      <c r="B96" s="62">
        <v>88</v>
      </c>
      <c r="C96" s="199" t="s">
        <v>186</v>
      </c>
      <c r="D96" s="199" t="s">
        <v>118</v>
      </c>
      <c r="E96" s="213">
        <v>104.0909090909091</v>
      </c>
      <c r="F96" s="211"/>
      <c r="G96" s="213">
        <v>120</v>
      </c>
      <c r="H96" s="213"/>
      <c r="I96" s="213"/>
      <c r="J96" s="213"/>
      <c r="K96" s="213"/>
      <c r="L96" s="213"/>
      <c r="M96" s="213"/>
      <c r="N96" s="246">
        <v>57.95</v>
      </c>
      <c r="O96" s="213"/>
      <c r="P96" s="213"/>
      <c r="Q96" s="213">
        <v>86.27</v>
      </c>
      <c r="R96" s="46">
        <f t="shared" si="3"/>
        <v>368.3109090909091</v>
      </c>
      <c r="S96" s="12">
        <f t="shared" si="4"/>
        <v>4</v>
      </c>
      <c r="T96" s="12">
        <v>3</v>
      </c>
    </row>
    <row r="97" spans="1:20" ht="12.75">
      <c r="A97" s="62">
        <v>93</v>
      </c>
      <c r="B97" s="62">
        <v>96</v>
      </c>
      <c r="C97" s="199" t="s">
        <v>383</v>
      </c>
      <c r="D97" s="199" t="s">
        <v>17</v>
      </c>
      <c r="E97" s="213">
        <v>63.71077974526249</v>
      </c>
      <c r="F97" s="211"/>
      <c r="G97" s="213">
        <v>71.95</v>
      </c>
      <c r="H97" s="213">
        <v>60.63</v>
      </c>
      <c r="I97" s="213"/>
      <c r="J97" s="213">
        <v>61.58</v>
      </c>
      <c r="K97" s="213"/>
      <c r="L97" s="213"/>
      <c r="M97" s="213"/>
      <c r="N97" s="246">
        <v>34.87</v>
      </c>
      <c r="O97" s="213">
        <v>47.59</v>
      </c>
      <c r="P97" s="213">
        <v>27.8</v>
      </c>
      <c r="Q97" s="213"/>
      <c r="R97" s="46">
        <f t="shared" si="3"/>
        <v>368.1307797452625</v>
      </c>
      <c r="S97" s="12">
        <f t="shared" si="4"/>
        <v>7</v>
      </c>
      <c r="T97" s="12"/>
    </row>
    <row r="98" spans="1:20" ht="12.75">
      <c r="A98" s="62">
        <v>94</v>
      </c>
      <c r="B98" s="62">
        <v>94</v>
      </c>
      <c r="C98" s="199" t="s">
        <v>21</v>
      </c>
      <c r="D98" s="199" t="s">
        <v>278</v>
      </c>
      <c r="E98" s="213"/>
      <c r="F98" s="211"/>
      <c r="G98" s="213">
        <v>88.9</v>
      </c>
      <c r="H98" s="213"/>
      <c r="I98" s="213"/>
      <c r="J98" s="213">
        <v>91.21</v>
      </c>
      <c r="K98" s="213"/>
      <c r="L98" s="213"/>
      <c r="M98" s="213">
        <v>111.76</v>
      </c>
      <c r="N98" s="246">
        <v>54.28</v>
      </c>
      <c r="O98" s="213"/>
      <c r="P98" s="213">
        <v>19.3</v>
      </c>
      <c r="Q98" s="213"/>
      <c r="R98" s="46">
        <f t="shared" si="3"/>
        <v>365.45</v>
      </c>
      <c r="S98" s="12">
        <f t="shared" si="4"/>
        <v>5</v>
      </c>
      <c r="T98" s="12"/>
    </row>
    <row r="99" spans="1:20" ht="12.75">
      <c r="A99" s="62">
        <v>95</v>
      </c>
      <c r="B99" s="62">
        <v>89</v>
      </c>
      <c r="C99" s="199" t="s">
        <v>151</v>
      </c>
      <c r="D99" s="199" t="s">
        <v>12</v>
      </c>
      <c r="E99" s="213">
        <v>99.07506702412869</v>
      </c>
      <c r="F99" s="211">
        <v>79.47</v>
      </c>
      <c r="G99" s="213">
        <v>92.2</v>
      </c>
      <c r="H99" s="213"/>
      <c r="I99" s="213"/>
      <c r="J99" s="213"/>
      <c r="K99" s="213"/>
      <c r="L99" s="213"/>
      <c r="M99" s="213"/>
      <c r="N99" s="246"/>
      <c r="O99" s="213"/>
      <c r="P99" s="213"/>
      <c r="Q99" s="213">
        <v>90</v>
      </c>
      <c r="R99" s="46">
        <f t="shared" si="3"/>
        <v>360.7450670241287</v>
      </c>
      <c r="S99" s="12">
        <f t="shared" si="4"/>
        <v>4</v>
      </c>
      <c r="T99" s="12">
        <v>2</v>
      </c>
    </row>
    <row r="100" spans="1:20" ht="12.75">
      <c r="A100" s="62">
        <v>96</v>
      </c>
      <c r="B100" s="62">
        <v>91</v>
      </c>
      <c r="C100" s="199" t="s">
        <v>216</v>
      </c>
      <c r="D100" s="199" t="s">
        <v>22</v>
      </c>
      <c r="E100" s="213"/>
      <c r="F100" s="211"/>
      <c r="G100" s="213">
        <v>99.24</v>
      </c>
      <c r="H100" s="213"/>
      <c r="I100" s="213"/>
      <c r="J100" s="213"/>
      <c r="K100" s="213"/>
      <c r="L100" s="213"/>
      <c r="M100" s="213">
        <v>120.7</v>
      </c>
      <c r="N100" s="246">
        <v>69.48</v>
      </c>
      <c r="O100" s="213">
        <v>63.83</v>
      </c>
      <c r="P100" s="213"/>
      <c r="Q100" s="213"/>
      <c r="R100" s="46">
        <f t="shared" si="3"/>
        <v>353.25</v>
      </c>
      <c r="S100" s="12">
        <f t="shared" si="4"/>
        <v>4</v>
      </c>
      <c r="T100" s="12"/>
    </row>
    <row r="101" spans="1:20" ht="12.75">
      <c r="A101" s="62">
        <v>97</v>
      </c>
      <c r="B101" s="62">
        <v>92</v>
      </c>
      <c r="C101" s="199" t="s">
        <v>69</v>
      </c>
      <c r="D101" s="199" t="s">
        <v>47</v>
      </c>
      <c r="E101" s="213">
        <v>93.20448877805487</v>
      </c>
      <c r="F101" s="211">
        <v>81.72</v>
      </c>
      <c r="G101" s="213"/>
      <c r="H101" s="213">
        <v>92.78</v>
      </c>
      <c r="I101" s="213"/>
      <c r="J101" s="213"/>
      <c r="K101" s="213"/>
      <c r="L101" s="213"/>
      <c r="M101" s="213"/>
      <c r="N101" s="246"/>
      <c r="O101" s="213"/>
      <c r="P101" s="213"/>
      <c r="Q101" s="213">
        <v>84.69</v>
      </c>
      <c r="R101" s="46">
        <f t="shared" si="3"/>
        <v>352.39448877805484</v>
      </c>
      <c r="S101" s="12">
        <f t="shared" si="4"/>
        <v>4</v>
      </c>
      <c r="T101" s="12">
        <v>1</v>
      </c>
    </row>
    <row r="102" spans="1:20" ht="12.75">
      <c r="A102" s="62">
        <v>98</v>
      </c>
      <c r="B102" s="62">
        <v>93</v>
      </c>
      <c r="C102" s="199" t="s">
        <v>44</v>
      </c>
      <c r="D102" s="199" t="s">
        <v>22</v>
      </c>
      <c r="E102" s="213"/>
      <c r="F102" s="211"/>
      <c r="G102" s="213"/>
      <c r="H102" s="213"/>
      <c r="I102" s="213"/>
      <c r="J102" s="213"/>
      <c r="K102" s="213">
        <v>105.81</v>
      </c>
      <c r="L102" s="213">
        <v>122.99</v>
      </c>
      <c r="M102" s="213">
        <v>119.81</v>
      </c>
      <c r="N102" s="246"/>
      <c r="O102" s="213"/>
      <c r="P102" s="213"/>
      <c r="Q102" s="213"/>
      <c r="R102" s="46">
        <f t="shared" si="3"/>
        <v>348.61</v>
      </c>
      <c r="S102" s="12">
        <f t="shared" si="4"/>
        <v>3</v>
      </c>
      <c r="T102" s="12">
        <v>2</v>
      </c>
    </row>
    <row r="103" spans="1:20" ht="12.75">
      <c r="A103" s="62">
        <v>99</v>
      </c>
      <c r="B103" s="62">
        <v>95</v>
      </c>
      <c r="C103" s="199" t="s">
        <v>297</v>
      </c>
      <c r="D103" s="199" t="s">
        <v>22</v>
      </c>
      <c r="E103" s="213">
        <v>91.3388510223953</v>
      </c>
      <c r="F103" s="211"/>
      <c r="G103" s="213">
        <v>99.43</v>
      </c>
      <c r="H103" s="213"/>
      <c r="I103" s="213"/>
      <c r="J103" s="213">
        <v>80.44</v>
      </c>
      <c r="K103" s="213"/>
      <c r="L103" s="213"/>
      <c r="M103" s="213"/>
      <c r="N103" s="246"/>
      <c r="O103" s="213"/>
      <c r="P103" s="213"/>
      <c r="Q103" s="213">
        <v>73.69</v>
      </c>
      <c r="R103" s="46">
        <f t="shared" si="3"/>
        <v>344.8988510223953</v>
      </c>
      <c r="S103" s="12">
        <f t="shared" si="4"/>
        <v>4</v>
      </c>
      <c r="T103" s="12"/>
    </row>
    <row r="104" spans="1:20" ht="12.75">
      <c r="A104" s="62">
        <v>100</v>
      </c>
      <c r="B104" s="62">
        <v>98</v>
      </c>
      <c r="C104" s="199" t="s">
        <v>447</v>
      </c>
      <c r="D104" s="199" t="s">
        <v>16</v>
      </c>
      <c r="E104" s="213"/>
      <c r="F104" s="211"/>
      <c r="G104" s="213">
        <v>94.72</v>
      </c>
      <c r="H104" s="213"/>
      <c r="I104" s="213"/>
      <c r="J104" s="213"/>
      <c r="K104" s="213"/>
      <c r="L104" s="213"/>
      <c r="M104" s="213">
        <v>117.4</v>
      </c>
      <c r="N104" s="246">
        <v>63.23</v>
      </c>
      <c r="O104" s="213">
        <v>62.22</v>
      </c>
      <c r="P104" s="213"/>
      <c r="Q104" s="213"/>
      <c r="R104" s="46">
        <f t="shared" si="3"/>
        <v>337.57000000000005</v>
      </c>
      <c r="S104" s="12">
        <f t="shared" si="4"/>
        <v>4</v>
      </c>
      <c r="T104" s="12"/>
    </row>
    <row r="105" spans="1:20" ht="12.75">
      <c r="A105" s="62">
        <v>101</v>
      </c>
      <c r="B105" s="62">
        <v>105</v>
      </c>
      <c r="C105" s="196" t="s">
        <v>163</v>
      </c>
      <c r="D105" s="196" t="s">
        <v>92</v>
      </c>
      <c r="E105" s="213"/>
      <c r="F105" s="211">
        <v>70.06</v>
      </c>
      <c r="G105" s="213"/>
      <c r="H105" s="213"/>
      <c r="I105" s="213">
        <v>80.96</v>
      </c>
      <c r="J105" s="213"/>
      <c r="K105" s="213"/>
      <c r="L105" s="213"/>
      <c r="M105" s="213"/>
      <c r="N105" s="246">
        <v>66.37</v>
      </c>
      <c r="O105" s="213">
        <v>47.72</v>
      </c>
      <c r="P105" s="213">
        <v>21.92</v>
      </c>
      <c r="Q105" s="213">
        <v>46.8</v>
      </c>
      <c r="R105" s="46">
        <f t="shared" si="3"/>
        <v>333.83000000000004</v>
      </c>
      <c r="S105" s="12">
        <f t="shared" si="4"/>
        <v>6</v>
      </c>
      <c r="T105" s="12">
        <v>1</v>
      </c>
    </row>
    <row r="106" spans="1:20" ht="12.75">
      <c r="A106" s="62">
        <v>102</v>
      </c>
      <c r="B106" s="62">
        <v>114</v>
      </c>
      <c r="C106" s="196" t="s">
        <v>181</v>
      </c>
      <c r="D106" s="196" t="s">
        <v>182</v>
      </c>
      <c r="E106" s="213"/>
      <c r="F106" s="211">
        <v>74.09</v>
      </c>
      <c r="G106" s="213"/>
      <c r="H106" s="213">
        <v>60.08</v>
      </c>
      <c r="I106" s="213">
        <v>68.93</v>
      </c>
      <c r="J106" s="213"/>
      <c r="K106" s="213"/>
      <c r="L106" s="213"/>
      <c r="M106" s="213"/>
      <c r="N106" s="246">
        <v>56.78</v>
      </c>
      <c r="O106" s="213"/>
      <c r="P106" s="213">
        <v>72.9</v>
      </c>
      <c r="Q106" s="213"/>
      <c r="R106" s="46">
        <f t="shared" si="3"/>
        <v>332.78</v>
      </c>
      <c r="S106" s="12">
        <f t="shared" si="4"/>
        <v>5</v>
      </c>
      <c r="T106" s="12">
        <v>2</v>
      </c>
    </row>
    <row r="107" spans="1:20" ht="12.75">
      <c r="A107" s="62">
        <v>103</v>
      </c>
      <c r="B107" s="62">
        <v>100</v>
      </c>
      <c r="C107" s="199" t="s">
        <v>363</v>
      </c>
      <c r="D107" s="199" t="s">
        <v>22</v>
      </c>
      <c r="E107" s="213">
        <v>93.59649122807016</v>
      </c>
      <c r="F107" s="211"/>
      <c r="G107" s="213">
        <v>89.82</v>
      </c>
      <c r="H107" s="213"/>
      <c r="I107" s="213">
        <v>57.15</v>
      </c>
      <c r="J107" s="213"/>
      <c r="K107" s="213"/>
      <c r="L107" s="213"/>
      <c r="M107" s="213"/>
      <c r="N107" s="246"/>
      <c r="O107" s="213"/>
      <c r="P107" s="213"/>
      <c r="Q107" s="213">
        <v>92.18</v>
      </c>
      <c r="R107" s="46">
        <f t="shared" si="3"/>
        <v>332.74649122807017</v>
      </c>
      <c r="S107" s="12">
        <f t="shared" si="4"/>
        <v>4</v>
      </c>
      <c r="T107" s="12">
        <v>2</v>
      </c>
    </row>
    <row r="108" spans="1:20" ht="12.75">
      <c r="A108" s="62">
        <v>104</v>
      </c>
      <c r="B108" s="62">
        <v>124</v>
      </c>
      <c r="C108" s="199" t="s">
        <v>46</v>
      </c>
      <c r="D108" s="199" t="s">
        <v>91</v>
      </c>
      <c r="E108" s="213"/>
      <c r="F108" s="211">
        <v>72.3</v>
      </c>
      <c r="G108" s="213"/>
      <c r="H108" s="213"/>
      <c r="I108" s="213"/>
      <c r="J108" s="213">
        <v>61.45</v>
      </c>
      <c r="K108" s="213"/>
      <c r="L108" s="213"/>
      <c r="M108" s="213"/>
      <c r="N108" s="246">
        <v>48.96</v>
      </c>
      <c r="O108" s="213">
        <v>48.21</v>
      </c>
      <c r="P108" s="213">
        <v>97.08</v>
      </c>
      <c r="Q108" s="213"/>
      <c r="R108" s="46">
        <f t="shared" si="3"/>
        <v>328</v>
      </c>
      <c r="S108" s="12">
        <f t="shared" si="4"/>
        <v>5</v>
      </c>
      <c r="T108" s="12">
        <v>1</v>
      </c>
    </row>
    <row r="109" spans="1:20" ht="12.75">
      <c r="A109" s="62">
        <v>105</v>
      </c>
      <c r="B109" s="62">
        <v>102</v>
      </c>
      <c r="C109" s="199" t="s">
        <v>195</v>
      </c>
      <c r="D109" s="199" t="s">
        <v>19</v>
      </c>
      <c r="E109" s="213"/>
      <c r="F109" s="211"/>
      <c r="G109" s="213">
        <v>106.96</v>
      </c>
      <c r="H109" s="213"/>
      <c r="I109" s="213"/>
      <c r="J109" s="213"/>
      <c r="K109" s="213"/>
      <c r="L109" s="213"/>
      <c r="M109" s="213">
        <v>124.09</v>
      </c>
      <c r="N109" s="246"/>
      <c r="O109" s="213"/>
      <c r="P109" s="213"/>
      <c r="Q109" s="213">
        <v>90</v>
      </c>
      <c r="R109" s="46">
        <f t="shared" si="3"/>
        <v>321.05</v>
      </c>
      <c r="S109" s="12">
        <f t="shared" si="4"/>
        <v>3</v>
      </c>
      <c r="T109" s="12">
        <v>3</v>
      </c>
    </row>
    <row r="110" spans="1:20" ht="12.75">
      <c r="A110" s="62">
        <v>106</v>
      </c>
      <c r="B110" s="62">
        <v>103</v>
      </c>
      <c r="C110" s="199" t="s">
        <v>442</v>
      </c>
      <c r="D110" s="199" t="s">
        <v>17</v>
      </c>
      <c r="E110" s="213"/>
      <c r="F110" s="211"/>
      <c r="G110" s="213">
        <v>103.89</v>
      </c>
      <c r="H110" s="213"/>
      <c r="I110" s="213"/>
      <c r="J110" s="213">
        <v>100.65</v>
      </c>
      <c r="K110" s="213">
        <v>114.88</v>
      </c>
      <c r="L110" s="213"/>
      <c r="M110" s="213"/>
      <c r="N110" s="246"/>
      <c r="O110" s="213"/>
      <c r="P110" s="213"/>
      <c r="Q110" s="213"/>
      <c r="R110" s="46">
        <f t="shared" si="3"/>
        <v>319.42</v>
      </c>
      <c r="S110" s="12">
        <f t="shared" si="4"/>
        <v>3</v>
      </c>
      <c r="T110" s="12">
        <v>2</v>
      </c>
    </row>
    <row r="111" spans="1:20" ht="12.75">
      <c r="A111" s="62">
        <v>107</v>
      </c>
      <c r="B111" s="62">
        <v>104</v>
      </c>
      <c r="C111" s="199" t="s">
        <v>224</v>
      </c>
      <c r="D111" s="199" t="s">
        <v>16</v>
      </c>
      <c r="E111" s="213">
        <v>73.07407407407408</v>
      </c>
      <c r="F111" s="211"/>
      <c r="G111" s="213"/>
      <c r="H111" s="213">
        <v>66.92</v>
      </c>
      <c r="I111" s="213"/>
      <c r="J111" s="213">
        <v>78.35</v>
      </c>
      <c r="K111" s="213"/>
      <c r="L111" s="213"/>
      <c r="M111" s="213">
        <v>93.95</v>
      </c>
      <c r="N111" s="246"/>
      <c r="O111" s="213"/>
      <c r="P111" s="213"/>
      <c r="Q111" s="213"/>
      <c r="R111" s="46">
        <f t="shared" si="3"/>
        <v>312.2940740740741</v>
      </c>
      <c r="S111" s="12">
        <f t="shared" si="4"/>
        <v>4</v>
      </c>
      <c r="T111" s="12"/>
    </row>
    <row r="112" spans="1:20" ht="12.75">
      <c r="A112" s="62">
        <v>108</v>
      </c>
      <c r="B112" s="62">
        <v>106</v>
      </c>
      <c r="C112" s="199" t="s">
        <v>167</v>
      </c>
      <c r="D112" s="199" t="s">
        <v>19</v>
      </c>
      <c r="E112" s="213">
        <v>82.498923805424</v>
      </c>
      <c r="F112" s="211"/>
      <c r="G112" s="213"/>
      <c r="H112" s="213"/>
      <c r="I112" s="213"/>
      <c r="J112" s="213">
        <v>102.32</v>
      </c>
      <c r="K112" s="213"/>
      <c r="L112" s="213"/>
      <c r="M112" s="213">
        <v>120.57</v>
      </c>
      <c r="N112" s="246"/>
      <c r="O112" s="213"/>
      <c r="P112" s="213"/>
      <c r="Q112" s="213"/>
      <c r="R112" s="46">
        <f t="shared" si="3"/>
        <v>305.388923805424</v>
      </c>
      <c r="S112" s="12">
        <f t="shared" si="4"/>
        <v>3</v>
      </c>
      <c r="T112" s="12">
        <v>1</v>
      </c>
    </row>
    <row r="113" spans="1:20" ht="12.75">
      <c r="A113" s="62">
        <v>109</v>
      </c>
      <c r="B113" s="62">
        <v>107</v>
      </c>
      <c r="C113" s="199" t="s">
        <v>139</v>
      </c>
      <c r="D113" s="199" t="s">
        <v>12</v>
      </c>
      <c r="E113" s="213"/>
      <c r="F113" s="211"/>
      <c r="G113" s="213"/>
      <c r="H113" s="213"/>
      <c r="I113" s="213"/>
      <c r="J113" s="213"/>
      <c r="K113" s="213">
        <v>100.29</v>
      </c>
      <c r="L113" s="213">
        <v>112.77</v>
      </c>
      <c r="M113" s="213"/>
      <c r="N113" s="246"/>
      <c r="O113" s="213">
        <v>90.86</v>
      </c>
      <c r="P113" s="213"/>
      <c r="Q113" s="213"/>
      <c r="R113" s="46">
        <f t="shared" si="3"/>
        <v>303.92</v>
      </c>
      <c r="S113" s="12">
        <f t="shared" si="4"/>
        <v>3</v>
      </c>
      <c r="T113" s="12">
        <v>2</v>
      </c>
    </row>
    <row r="114" spans="1:20" ht="12.75">
      <c r="A114" s="62">
        <v>110</v>
      </c>
      <c r="B114" s="62">
        <v>108</v>
      </c>
      <c r="C114" s="199" t="s">
        <v>368</v>
      </c>
      <c r="D114" s="199" t="s">
        <v>53</v>
      </c>
      <c r="E114" s="213">
        <v>80.33333333333333</v>
      </c>
      <c r="F114" s="211">
        <v>53.02</v>
      </c>
      <c r="G114" s="213">
        <v>84.79</v>
      </c>
      <c r="H114" s="213"/>
      <c r="I114" s="213"/>
      <c r="J114" s="213">
        <v>83.42</v>
      </c>
      <c r="K114" s="213"/>
      <c r="L114" s="213"/>
      <c r="M114" s="213"/>
      <c r="N114" s="246"/>
      <c r="O114" s="213"/>
      <c r="P114" s="213"/>
      <c r="Q114" s="213"/>
      <c r="R114" s="46">
        <f t="shared" si="3"/>
        <v>301.56333333333333</v>
      </c>
      <c r="S114" s="12">
        <f t="shared" si="4"/>
        <v>4</v>
      </c>
      <c r="T114" s="12"/>
    </row>
    <row r="115" spans="1:20" ht="12.75">
      <c r="A115" s="62">
        <v>111</v>
      </c>
      <c r="B115" s="62">
        <v>109</v>
      </c>
      <c r="C115" s="199" t="s">
        <v>212</v>
      </c>
      <c r="D115" s="199" t="s">
        <v>10</v>
      </c>
      <c r="E115" s="213">
        <v>115</v>
      </c>
      <c r="F115" s="211"/>
      <c r="G115" s="213"/>
      <c r="H115" s="213"/>
      <c r="I115" s="213"/>
      <c r="J115" s="213"/>
      <c r="K115" s="213"/>
      <c r="L115" s="213"/>
      <c r="M115" s="213">
        <v>118.47</v>
      </c>
      <c r="N115" s="246">
        <v>64.36</v>
      </c>
      <c r="O115" s="213"/>
      <c r="P115" s="213"/>
      <c r="Q115" s="213"/>
      <c r="R115" s="46">
        <f t="shared" si="3"/>
        <v>297.83</v>
      </c>
      <c r="S115" s="12">
        <f t="shared" si="4"/>
        <v>3</v>
      </c>
      <c r="T115" s="12">
        <v>1</v>
      </c>
    </row>
    <row r="116" spans="1:20" ht="12.75">
      <c r="A116" s="62">
        <v>112</v>
      </c>
      <c r="B116" s="62">
        <v>145</v>
      </c>
      <c r="C116" s="199" t="s">
        <v>72</v>
      </c>
      <c r="D116" s="199" t="s">
        <v>25</v>
      </c>
      <c r="E116" s="213"/>
      <c r="F116" s="211">
        <v>56.61</v>
      </c>
      <c r="G116" s="213"/>
      <c r="H116" s="213"/>
      <c r="I116" s="213">
        <v>68.4</v>
      </c>
      <c r="J116" s="213"/>
      <c r="K116" s="213"/>
      <c r="L116" s="213"/>
      <c r="M116" s="213"/>
      <c r="N116" s="246"/>
      <c r="O116" s="213">
        <v>69.96</v>
      </c>
      <c r="P116" s="213">
        <v>97.73</v>
      </c>
      <c r="Q116" s="213"/>
      <c r="R116" s="46">
        <f t="shared" si="3"/>
        <v>292.7</v>
      </c>
      <c r="S116" s="12">
        <f t="shared" si="4"/>
        <v>4</v>
      </c>
      <c r="T116" s="12">
        <v>1</v>
      </c>
    </row>
    <row r="117" spans="1:20" ht="12.75">
      <c r="A117" s="62">
        <v>113</v>
      </c>
      <c r="B117" s="62">
        <v>110</v>
      </c>
      <c r="C117" s="199" t="s">
        <v>294</v>
      </c>
      <c r="D117" s="199" t="s">
        <v>295</v>
      </c>
      <c r="E117" s="213"/>
      <c r="F117" s="211"/>
      <c r="G117" s="213">
        <v>95.16</v>
      </c>
      <c r="H117" s="213"/>
      <c r="I117" s="213"/>
      <c r="J117" s="213">
        <v>88.18</v>
      </c>
      <c r="K117" s="213"/>
      <c r="L117" s="213">
        <v>108.68</v>
      </c>
      <c r="M117" s="213"/>
      <c r="N117" s="246"/>
      <c r="O117" s="213"/>
      <c r="P117" s="213"/>
      <c r="Q117" s="213"/>
      <c r="R117" s="46">
        <f t="shared" si="3"/>
        <v>292.02</v>
      </c>
      <c r="S117" s="12">
        <f t="shared" si="4"/>
        <v>3</v>
      </c>
      <c r="T117" s="12"/>
    </row>
    <row r="118" spans="1:20" ht="12.75">
      <c r="A118" s="62">
        <v>114</v>
      </c>
      <c r="B118" s="62">
        <v>111</v>
      </c>
      <c r="C118" s="196" t="s">
        <v>372</v>
      </c>
      <c r="D118" s="196" t="s">
        <v>373</v>
      </c>
      <c r="E118" s="213">
        <v>76.10678098207326</v>
      </c>
      <c r="F118" s="211"/>
      <c r="G118" s="213"/>
      <c r="H118" s="213"/>
      <c r="I118" s="213"/>
      <c r="J118" s="213"/>
      <c r="K118" s="213"/>
      <c r="L118" s="213">
        <v>101.08</v>
      </c>
      <c r="M118" s="213">
        <v>96.7</v>
      </c>
      <c r="N118" s="246"/>
      <c r="O118" s="213"/>
      <c r="P118" s="213"/>
      <c r="Q118" s="213"/>
      <c r="R118" s="46">
        <f t="shared" si="3"/>
        <v>273.8867809820733</v>
      </c>
      <c r="S118" s="12">
        <f t="shared" si="4"/>
        <v>3</v>
      </c>
      <c r="T118" s="12"/>
    </row>
    <row r="119" spans="1:20" ht="12.75">
      <c r="A119" s="62">
        <v>115</v>
      </c>
      <c r="B119" s="62">
        <v>112</v>
      </c>
      <c r="C119" s="199" t="s">
        <v>111</v>
      </c>
      <c r="D119" s="199" t="s">
        <v>42</v>
      </c>
      <c r="E119" s="213"/>
      <c r="F119" s="211"/>
      <c r="G119" s="213"/>
      <c r="H119" s="213">
        <v>76.41</v>
      </c>
      <c r="I119" s="213"/>
      <c r="J119" s="213"/>
      <c r="K119" s="213"/>
      <c r="L119" s="213"/>
      <c r="M119" s="213">
        <v>102.18</v>
      </c>
      <c r="N119" s="246"/>
      <c r="O119" s="213">
        <v>85.58</v>
      </c>
      <c r="P119" s="213"/>
      <c r="Q119" s="213"/>
      <c r="R119" s="46">
        <f t="shared" si="3"/>
        <v>264.17</v>
      </c>
      <c r="S119" s="12">
        <f t="shared" si="4"/>
        <v>3</v>
      </c>
      <c r="T119" s="12">
        <v>1</v>
      </c>
    </row>
    <row r="120" spans="1:20" ht="12.75">
      <c r="A120" s="62">
        <v>116</v>
      </c>
      <c r="B120" s="62">
        <v>113</v>
      </c>
      <c r="C120" s="199" t="s">
        <v>43</v>
      </c>
      <c r="D120" s="199" t="s">
        <v>10</v>
      </c>
      <c r="E120" s="213"/>
      <c r="F120" s="211"/>
      <c r="G120" s="213"/>
      <c r="H120" s="213"/>
      <c r="I120" s="213"/>
      <c r="J120" s="213">
        <v>92.8</v>
      </c>
      <c r="K120" s="213"/>
      <c r="L120" s="213"/>
      <c r="M120" s="213">
        <v>117.36</v>
      </c>
      <c r="N120" s="246"/>
      <c r="O120" s="213"/>
      <c r="P120" s="213"/>
      <c r="Q120" s="213">
        <v>53.57</v>
      </c>
      <c r="R120" s="46">
        <f t="shared" si="3"/>
        <v>263.73</v>
      </c>
      <c r="S120" s="12">
        <f t="shared" si="4"/>
        <v>3</v>
      </c>
      <c r="T120" s="12"/>
    </row>
    <row r="121" spans="1:20" ht="12.75">
      <c r="A121" s="62">
        <v>117</v>
      </c>
      <c r="B121" s="62">
        <v>135</v>
      </c>
      <c r="C121" s="199" t="s">
        <v>177</v>
      </c>
      <c r="D121" s="199" t="s">
        <v>10</v>
      </c>
      <c r="E121" s="213"/>
      <c r="F121" s="211">
        <v>72.3</v>
      </c>
      <c r="G121" s="213"/>
      <c r="H121" s="213"/>
      <c r="I121" s="213"/>
      <c r="J121" s="213"/>
      <c r="K121" s="213"/>
      <c r="L121" s="213"/>
      <c r="M121" s="213"/>
      <c r="N121" s="246">
        <v>103</v>
      </c>
      <c r="O121" s="213">
        <v>41.11</v>
      </c>
      <c r="P121" s="213">
        <v>43.48</v>
      </c>
      <c r="Q121" s="213"/>
      <c r="R121" s="46">
        <f t="shared" si="3"/>
        <v>259.89000000000004</v>
      </c>
      <c r="S121" s="12">
        <f t="shared" si="4"/>
        <v>4</v>
      </c>
      <c r="T121" s="12">
        <v>1</v>
      </c>
    </row>
    <row r="122" spans="1:20" ht="12.75">
      <c r="A122" s="62">
        <v>118</v>
      </c>
      <c r="B122" s="62">
        <v>115</v>
      </c>
      <c r="C122" s="199" t="s">
        <v>438</v>
      </c>
      <c r="D122" s="199" t="s">
        <v>18</v>
      </c>
      <c r="E122" s="213"/>
      <c r="F122" s="211"/>
      <c r="G122" s="213">
        <v>116.4</v>
      </c>
      <c r="H122" s="213"/>
      <c r="I122" s="213"/>
      <c r="J122" s="213"/>
      <c r="K122" s="213"/>
      <c r="L122" s="213">
        <v>133</v>
      </c>
      <c r="M122" s="213"/>
      <c r="N122" s="246"/>
      <c r="O122" s="213"/>
      <c r="P122" s="213"/>
      <c r="Q122" s="213"/>
      <c r="R122" s="46">
        <f t="shared" si="3"/>
        <v>249.4</v>
      </c>
      <c r="S122" s="12">
        <f t="shared" si="4"/>
        <v>2</v>
      </c>
      <c r="T122" s="12">
        <v>2</v>
      </c>
    </row>
    <row r="123" spans="1:20" ht="12.75">
      <c r="A123" s="62">
        <v>119</v>
      </c>
      <c r="B123" s="62">
        <v>116</v>
      </c>
      <c r="C123" s="199" t="s">
        <v>394</v>
      </c>
      <c r="D123" s="199" t="s">
        <v>37</v>
      </c>
      <c r="E123" s="213"/>
      <c r="F123" s="211"/>
      <c r="G123" s="213">
        <v>92.42</v>
      </c>
      <c r="H123" s="213"/>
      <c r="I123" s="213"/>
      <c r="J123" s="213"/>
      <c r="K123" s="213"/>
      <c r="L123" s="213">
        <v>100.91</v>
      </c>
      <c r="M123" s="213"/>
      <c r="N123" s="246"/>
      <c r="O123" s="213"/>
      <c r="P123" s="213"/>
      <c r="Q123" s="213">
        <v>53.57</v>
      </c>
      <c r="R123" s="46">
        <f t="shared" si="3"/>
        <v>246.89999999999998</v>
      </c>
      <c r="S123" s="12">
        <f t="shared" si="4"/>
        <v>3</v>
      </c>
      <c r="T123" s="12"/>
    </row>
    <row r="124" spans="1:20" ht="12.75">
      <c r="A124" s="62">
        <v>120</v>
      </c>
      <c r="B124" s="62">
        <v>117</v>
      </c>
      <c r="C124" s="199" t="s">
        <v>443</v>
      </c>
      <c r="D124" s="199" t="s">
        <v>10</v>
      </c>
      <c r="E124" s="213"/>
      <c r="F124" s="211"/>
      <c r="G124" s="213">
        <v>98.78</v>
      </c>
      <c r="H124" s="213"/>
      <c r="I124" s="213">
        <v>93.6</v>
      </c>
      <c r="J124" s="213"/>
      <c r="K124" s="213"/>
      <c r="L124" s="213"/>
      <c r="M124" s="213"/>
      <c r="N124" s="246">
        <v>52.79</v>
      </c>
      <c r="O124" s="213"/>
      <c r="P124" s="213"/>
      <c r="Q124" s="213"/>
      <c r="R124" s="46">
        <f t="shared" si="3"/>
        <v>245.17</v>
      </c>
      <c r="S124" s="12">
        <f t="shared" si="4"/>
        <v>3</v>
      </c>
      <c r="T124" s="12"/>
    </row>
    <row r="125" spans="1:20" ht="12.75">
      <c r="A125" s="62">
        <v>121</v>
      </c>
      <c r="B125" s="62">
        <v>118</v>
      </c>
      <c r="C125" s="199" t="s">
        <v>44</v>
      </c>
      <c r="D125" s="199" t="s">
        <v>30</v>
      </c>
      <c r="E125" s="213"/>
      <c r="F125" s="211"/>
      <c r="G125" s="213"/>
      <c r="H125" s="213"/>
      <c r="I125" s="213"/>
      <c r="J125" s="213"/>
      <c r="K125" s="213">
        <v>120</v>
      </c>
      <c r="L125" s="213">
        <v>123.62</v>
      </c>
      <c r="M125" s="213"/>
      <c r="N125" s="246"/>
      <c r="O125" s="213"/>
      <c r="P125" s="213"/>
      <c r="Q125" s="213"/>
      <c r="R125" s="46">
        <f t="shared" si="3"/>
        <v>243.62</v>
      </c>
      <c r="S125" s="12">
        <f t="shared" si="4"/>
        <v>2</v>
      </c>
      <c r="T125" s="12">
        <v>2</v>
      </c>
    </row>
    <row r="126" spans="1:20" ht="12.75">
      <c r="A126" s="62">
        <v>122</v>
      </c>
      <c r="B126" s="62">
        <v>119</v>
      </c>
      <c r="C126" s="199" t="s">
        <v>166</v>
      </c>
      <c r="D126" s="199" t="s">
        <v>53</v>
      </c>
      <c r="E126" s="213"/>
      <c r="F126" s="211"/>
      <c r="G126" s="213">
        <v>88.14</v>
      </c>
      <c r="H126" s="213">
        <v>64.17</v>
      </c>
      <c r="I126" s="213">
        <v>90.15</v>
      </c>
      <c r="J126" s="213"/>
      <c r="K126" s="213"/>
      <c r="L126" s="213"/>
      <c r="M126" s="213"/>
      <c r="N126" s="246"/>
      <c r="O126" s="213"/>
      <c r="P126" s="213"/>
      <c r="Q126" s="213"/>
      <c r="R126" s="46">
        <f t="shared" si="3"/>
        <v>242.46</v>
      </c>
      <c r="S126" s="12">
        <f t="shared" si="4"/>
        <v>3</v>
      </c>
      <c r="T126" s="12"/>
    </row>
    <row r="127" spans="1:20" ht="12.75">
      <c r="A127" s="62">
        <v>123</v>
      </c>
      <c r="B127" s="62">
        <v>120</v>
      </c>
      <c r="C127" s="199" t="s">
        <v>152</v>
      </c>
      <c r="D127" s="199" t="s">
        <v>14</v>
      </c>
      <c r="E127" s="213">
        <v>85.56705670567055</v>
      </c>
      <c r="F127" s="211">
        <v>64.23</v>
      </c>
      <c r="G127" s="213">
        <v>92.42</v>
      </c>
      <c r="H127" s="213"/>
      <c r="I127" s="213"/>
      <c r="J127" s="213"/>
      <c r="K127" s="213"/>
      <c r="L127" s="213"/>
      <c r="M127" s="213"/>
      <c r="N127" s="246"/>
      <c r="O127" s="213"/>
      <c r="P127" s="213"/>
      <c r="Q127" s="213"/>
      <c r="R127" s="46">
        <f t="shared" si="3"/>
        <v>242.2170567056706</v>
      </c>
      <c r="S127" s="12">
        <f t="shared" si="4"/>
        <v>3</v>
      </c>
      <c r="T127" s="12"/>
    </row>
    <row r="128" spans="1:20" ht="12.75">
      <c r="A128" s="62">
        <v>124</v>
      </c>
      <c r="B128" s="62">
        <v>121</v>
      </c>
      <c r="C128" s="199" t="s">
        <v>275</v>
      </c>
      <c r="D128" s="199" t="s">
        <v>47</v>
      </c>
      <c r="E128" s="213">
        <v>64.01531728665208</v>
      </c>
      <c r="F128" s="211">
        <v>56.61</v>
      </c>
      <c r="G128" s="213"/>
      <c r="H128" s="213">
        <v>63.44</v>
      </c>
      <c r="I128" s="213"/>
      <c r="J128" s="213"/>
      <c r="K128" s="213"/>
      <c r="L128" s="213"/>
      <c r="M128" s="213"/>
      <c r="N128" s="246"/>
      <c r="O128" s="213"/>
      <c r="P128" s="213"/>
      <c r="Q128" s="213">
        <v>56.39</v>
      </c>
      <c r="R128" s="46">
        <f t="shared" si="3"/>
        <v>240.45531728665208</v>
      </c>
      <c r="S128" s="12">
        <f t="shared" si="4"/>
        <v>4</v>
      </c>
      <c r="T128" s="12"/>
    </row>
    <row r="129" spans="1:20" ht="12.75">
      <c r="A129" s="62">
        <v>125</v>
      </c>
      <c r="B129" s="62">
        <v>122</v>
      </c>
      <c r="C129" s="199" t="s">
        <v>360</v>
      </c>
      <c r="D129" s="199" t="s">
        <v>198</v>
      </c>
      <c r="E129" s="213">
        <v>113.43063402385435</v>
      </c>
      <c r="F129" s="211"/>
      <c r="G129" s="213"/>
      <c r="H129" s="213"/>
      <c r="I129" s="213"/>
      <c r="J129" s="213"/>
      <c r="K129" s="213"/>
      <c r="L129" s="213"/>
      <c r="M129" s="213">
        <v>124.98</v>
      </c>
      <c r="N129" s="246"/>
      <c r="O129" s="213"/>
      <c r="P129" s="213"/>
      <c r="Q129" s="213"/>
      <c r="R129" s="46">
        <f t="shared" si="3"/>
        <v>238.41063402385436</v>
      </c>
      <c r="S129" s="12">
        <f t="shared" si="4"/>
        <v>2</v>
      </c>
      <c r="T129" s="12">
        <v>2</v>
      </c>
    </row>
    <row r="130" spans="1:20" ht="12.75">
      <c r="A130" s="62">
        <v>126</v>
      </c>
      <c r="B130" s="62">
        <v>123</v>
      </c>
      <c r="C130" s="196" t="s">
        <v>365</v>
      </c>
      <c r="D130" s="196" t="s">
        <v>366</v>
      </c>
      <c r="E130" s="213">
        <v>81.95132365499572</v>
      </c>
      <c r="F130" s="211"/>
      <c r="G130" s="213">
        <v>88.58</v>
      </c>
      <c r="H130" s="213"/>
      <c r="I130" s="213">
        <v>67.61</v>
      </c>
      <c r="J130" s="213"/>
      <c r="K130" s="213"/>
      <c r="L130" s="213"/>
      <c r="M130" s="213"/>
      <c r="N130" s="246"/>
      <c r="O130" s="213"/>
      <c r="P130" s="213"/>
      <c r="Q130" s="213"/>
      <c r="R130" s="46">
        <f t="shared" si="3"/>
        <v>238.14132365499574</v>
      </c>
      <c r="S130" s="12">
        <f t="shared" si="4"/>
        <v>3</v>
      </c>
      <c r="T130" s="12">
        <v>1</v>
      </c>
    </row>
    <row r="131" spans="1:20" ht="12.75">
      <c r="A131" s="62">
        <v>127</v>
      </c>
      <c r="B131" s="62">
        <v>130</v>
      </c>
      <c r="C131" s="196" t="s">
        <v>478</v>
      </c>
      <c r="D131" s="196" t="s">
        <v>479</v>
      </c>
      <c r="E131" s="213"/>
      <c r="F131" s="211"/>
      <c r="G131" s="213"/>
      <c r="H131" s="213">
        <v>55.26</v>
      </c>
      <c r="I131" s="213">
        <v>69.07</v>
      </c>
      <c r="J131" s="213"/>
      <c r="K131" s="213"/>
      <c r="L131" s="213"/>
      <c r="M131" s="213"/>
      <c r="N131" s="246">
        <v>41.22</v>
      </c>
      <c r="O131" s="213">
        <v>56.1</v>
      </c>
      <c r="P131" s="213">
        <v>9.5</v>
      </c>
      <c r="Q131" s="213"/>
      <c r="R131" s="46">
        <f t="shared" si="3"/>
        <v>231.14999999999998</v>
      </c>
      <c r="S131" s="12">
        <f t="shared" si="4"/>
        <v>5</v>
      </c>
      <c r="T131" s="12"/>
    </row>
    <row r="132" spans="1:20" ht="12.75">
      <c r="A132" s="62">
        <v>128</v>
      </c>
      <c r="B132" s="62">
        <v>125</v>
      </c>
      <c r="C132" s="199" t="s">
        <v>137</v>
      </c>
      <c r="D132" s="199" t="s">
        <v>68</v>
      </c>
      <c r="E132" s="213">
        <v>76.13060428849903</v>
      </c>
      <c r="F132" s="211"/>
      <c r="G132" s="213"/>
      <c r="H132" s="213"/>
      <c r="I132" s="213"/>
      <c r="J132" s="213"/>
      <c r="K132" s="213"/>
      <c r="L132" s="213"/>
      <c r="M132" s="213"/>
      <c r="N132" s="246"/>
      <c r="O132" s="213">
        <v>92.96</v>
      </c>
      <c r="P132" s="213"/>
      <c r="Q132" s="213">
        <v>61.67</v>
      </c>
      <c r="R132" s="46">
        <f t="shared" si="3"/>
        <v>230.76060428849905</v>
      </c>
      <c r="S132" s="12">
        <f t="shared" si="4"/>
        <v>3</v>
      </c>
      <c r="T132" s="12">
        <v>1</v>
      </c>
    </row>
    <row r="133" spans="1:20" ht="12.75">
      <c r="A133" s="62">
        <v>129</v>
      </c>
      <c r="B133" s="62">
        <v>175</v>
      </c>
      <c r="C133" s="199" t="s">
        <v>84</v>
      </c>
      <c r="D133" s="199" t="s">
        <v>22</v>
      </c>
      <c r="E133" s="213"/>
      <c r="F133" s="211">
        <v>72.3</v>
      </c>
      <c r="G133" s="213"/>
      <c r="H133" s="213"/>
      <c r="I133" s="213"/>
      <c r="J133" s="213"/>
      <c r="K133" s="213"/>
      <c r="L133" s="213"/>
      <c r="M133" s="213"/>
      <c r="N133" s="246">
        <v>55.48</v>
      </c>
      <c r="O133" s="213"/>
      <c r="P133" s="213">
        <v>101</v>
      </c>
      <c r="Q133" s="213"/>
      <c r="R133" s="46">
        <f aca="true" t="shared" si="5" ref="R133:R196">E133+F133+G133+H133+I133+J133+K133+L133+M133+N133+O133+P133+Q133</f>
        <v>228.78</v>
      </c>
      <c r="S133" s="12">
        <f aca="true" t="shared" si="6" ref="S133:S196">COUNTA(E133:Q133)</f>
        <v>3</v>
      </c>
      <c r="T133" s="12">
        <v>1</v>
      </c>
    </row>
    <row r="134" spans="1:20" ht="12.75">
      <c r="A134" s="62">
        <v>130</v>
      </c>
      <c r="B134" s="62">
        <v>139</v>
      </c>
      <c r="C134" s="199" t="s">
        <v>210</v>
      </c>
      <c r="D134" s="199" t="s">
        <v>192</v>
      </c>
      <c r="E134" s="213"/>
      <c r="F134" s="211">
        <v>37.32</v>
      </c>
      <c r="G134" s="213"/>
      <c r="H134" s="213">
        <v>51.73</v>
      </c>
      <c r="I134" s="213"/>
      <c r="J134" s="213"/>
      <c r="K134" s="213"/>
      <c r="L134" s="213"/>
      <c r="M134" s="213"/>
      <c r="N134" s="246">
        <v>25.6</v>
      </c>
      <c r="O134" s="213">
        <v>58.68</v>
      </c>
      <c r="P134" s="213">
        <v>21.26</v>
      </c>
      <c r="Q134" s="213">
        <v>34.06</v>
      </c>
      <c r="R134" s="46">
        <f t="shared" si="5"/>
        <v>228.65</v>
      </c>
      <c r="S134" s="12">
        <f t="shared" si="6"/>
        <v>6</v>
      </c>
      <c r="T134" s="12"/>
    </row>
    <row r="135" spans="1:20" ht="12.75">
      <c r="A135" s="62">
        <v>131</v>
      </c>
      <c r="B135" s="62">
        <v>126</v>
      </c>
      <c r="C135" s="199" t="s">
        <v>400</v>
      </c>
      <c r="D135" s="199" t="s">
        <v>401</v>
      </c>
      <c r="E135" s="213"/>
      <c r="F135" s="211">
        <v>50.78</v>
      </c>
      <c r="G135" s="213"/>
      <c r="H135" s="213"/>
      <c r="I135" s="213"/>
      <c r="J135" s="213"/>
      <c r="K135" s="213"/>
      <c r="L135" s="213"/>
      <c r="M135" s="213">
        <v>117.46</v>
      </c>
      <c r="N135" s="246"/>
      <c r="O135" s="213"/>
      <c r="P135" s="213"/>
      <c r="Q135" s="213">
        <v>60.14</v>
      </c>
      <c r="R135" s="46">
        <f t="shared" si="5"/>
        <v>228.38</v>
      </c>
      <c r="S135" s="12">
        <f t="shared" si="6"/>
        <v>3</v>
      </c>
      <c r="T135" s="12"/>
    </row>
    <row r="136" spans="1:20" ht="12.75">
      <c r="A136" s="62">
        <v>132</v>
      </c>
      <c r="B136" s="62">
        <v>127</v>
      </c>
      <c r="C136" s="199" t="s">
        <v>317</v>
      </c>
      <c r="D136" s="199" t="s">
        <v>22</v>
      </c>
      <c r="E136" s="213"/>
      <c r="F136" s="211"/>
      <c r="G136" s="213"/>
      <c r="H136" s="213"/>
      <c r="I136" s="213"/>
      <c r="J136" s="213">
        <v>104.73</v>
      </c>
      <c r="K136" s="213"/>
      <c r="L136" s="213"/>
      <c r="M136" s="213">
        <v>121.9</v>
      </c>
      <c r="N136" s="246"/>
      <c r="O136" s="213"/>
      <c r="P136" s="213"/>
      <c r="Q136" s="213"/>
      <c r="R136" s="46">
        <f t="shared" si="5"/>
        <v>226.63</v>
      </c>
      <c r="S136" s="12">
        <f t="shared" si="6"/>
        <v>2</v>
      </c>
      <c r="T136" s="12">
        <v>2</v>
      </c>
    </row>
    <row r="137" spans="1:20" ht="12.75">
      <c r="A137" s="62">
        <v>133</v>
      </c>
      <c r="B137" s="62">
        <v>128</v>
      </c>
      <c r="C137" s="196" t="s">
        <v>429</v>
      </c>
      <c r="D137" s="196" t="s">
        <v>430</v>
      </c>
      <c r="E137" s="213"/>
      <c r="F137" s="211">
        <v>42.26</v>
      </c>
      <c r="G137" s="213">
        <v>75.63</v>
      </c>
      <c r="H137" s="213">
        <v>46.18</v>
      </c>
      <c r="I137" s="213">
        <v>62.44</v>
      </c>
      <c r="J137" s="213"/>
      <c r="K137" s="213"/>
      <c r="L137" s="213"/>
      <c r="M137" s="213"/>
      <c r="N137" s="246"/>
      <c r="O137" s="213"/>
      <c r="P137" s="213"/>
      <c r="Q137" s="213"/>
      <c r="R137" s="46">
        <f t="shared" si="5"/>
        <v>226.51</v>
      </c>
      <c r="S137" s="12">
        <f t="shared" si="6"/>
        <v>4</v>
      </c>
      <c r="T137" s="12"/>
    </row>
    <row r="138" spans="1:20" ht="12.75">
      <c r="A138" s="62">
        <v>134</v>
      </c>
      <c r="B138" s="62">
        <v>129</v>
      </c>
      <c r="C138" s="199" t="s">
        <v>43</v>
      </c>
      <c r="D138" s="199" t="s">
        <v>17</v>
      </c>
      <c r="E138" s="213"/>
      <c r="F138" s="211"/>
      <c r="G138" s="213"/>
      <c r="H138" s="213"/>
      <c r="I138" s="213"/>
      <c r="J138" s="213">
        <v>106.86</v>
      </c>
      <c r="K138" s="213"/>
      <c r="L138" s="213"/>
      <c r="M138" s="213">
        <v>119.31</v>
      </c>
      <c r="N138" s="246"/>
      <c r="O138" s="213"/>
      <c r="P138" s="213"/>
      <c r="Q138" s="213"/>
      <c r="R138" s="46">
        <f t="shared" si="5"/>
        <v>226.17000000000002</v>
      </c>
      <c r="S138" s="12">
        <f t="shared" si="6"/>
        <v>2</v>
      </c>
      <c r="T138" s="12">
        <v>1</v>
      </c>
    </row>
    <row r="139" spans="1:20" ht="12.75">
      <c r="A139" s="62">
        <v>135</v>
      </c>
      <c r="B139" s="62">
        <v>138</v>
      </c>
      <c r="C139" s="199" t="s">
        <v>88</v>
      </c>
      <c r="D139" s="199" t="s">
        <v>10</v>
      </c>
      <c r="E139" s="213">
        <v>77.82051282051282</v>
      </c>
      <c r="F139" s="211">
        <v>57.5</v>
      </c>
      <c r="G139" s="213"/>
      <c r="H139" s="213"/>
      <c r="I139" s="213"/>
      <c r="J139" s="213"/>
      <c r="K139" s="213"/>
      <c r="L139" s="213"/>
      <c r="M139" s="213"/>
      <c r="N139" s="246">
        <v>72.81</v>
      </c>
      <c r="O139" s="213"/>
      <c r="P139" s="213">
        <v>15.38</v>
      </c>
      <c r="Q139" s="213"/>
      <c r="R139" s="46">
        <f t="shared" si="5"/>
        <v>223.51051282051282</v>
      </c>
      <c r="S139" s="12">
        <f t="shared" si="6"/>
        <v>4</v>
      </c>
      <c r="T139" s="12">
        <v>1</v>
      </c>
    </row>
    <row r="140" spans="1:20" ht="12.75">
      <c r="A140" s="62">
        <v>136</v>
      </c>
      <c r="B140" s="62">
        <v>131</v>
      </c>
      <c r="C140" s="199" t="s">
        <v>13</v>
      </c>
      <c r="D140" s="199" t="s">
        <v>140</v>
      </c>
      <c r="E140" s="213"/>
      <c r="F140" s="211"/>
      <c r="G140" s="213">
        <v>98.3</v>
      </c>
      <c r="H140" s="213">
        <v>62.53</v>
      </c>
      <c r="I140" s="213"/>
      <c r="J140" s="213"/>
      <c r="K140" s="213"/>
      <c r="L140" s="213"/>
      <c r="M140" s="213"/>
      <c r="N140" s="246"/>
      <c r="O140" s="213">
        <v>59.59</v>
      </c>
      <c r="P140" s="213"/>
      <c r="Q140" s="213"/>
      <c r="R140" s="46">
        <f t="shared" si="5"/>
        <v>220.42</v>
      </c>
      <c r="S140" s="12">
        <f t="shared" si="6"/>
        <v>3</v>
      </c>
      <c r="T140" s="12"/>
    </row>
    <row r="141" spans="1:20" ht="12.75">
      <c r="A141" s="62">
        <v>137</v>
      </c>
      <c r="B141" s="62">
        <v>132</v>
      </c>
      <c r="C141" s="199" t="s">
        <v>150</v>
      </c>
      <c r="D141" s="199" t="s">
        <v>8</v>
      </c>
      <c r="E141" s="213">
        <v>81.78023850085178</v>
      </c>
      <c r="F141" s="211">
        <v>62.88</v>
      </c>
      <c r="G141" s="213"/>
      <c r="H141" s="213"/>
      <c r="I141" s="213"/>
      <c r="J141" s="213"/>
      <c r="K141" s="213"/>
      <c r="L141" s="213"/>
      <c r="M141" s="213"/>
      <c r="N141" s="246"/>
      <c r="O141" s="213"/>
      <c r="P141" s="213"/>
      <c r="Q141" s="213">
        <v>74.62</v>
      </c>
      <c r="R141" s="46">
        <f t="shared" si="5"/>
        <v>219.2802385008518</v>
      </c>
      <c r="S141" s="12">
        <f t="shared" si="6"/>
        <v>3</v>
      </c>
      <c r="T141" s="12"/>
    </row>
    <row r="142" spans="1:20" ht="12.75">
      <c r="A142" s="62">
        <v>138</v>
      </c>
      <c r="B142" s="62">
        <v>133</v>
      </c>
      <c r="C142" s="199" t="s">
        <v>48</v>
      </c>
      <c r="D142" s="199" t="s">
        <v>30</v>
      </c>
      <c r="E142" s="213"/>
      <c r="F142" s="211">
        <v>70.06</v>
      </c>
      <c r="G142" s="213"/>
      <c r="H142" s="213"/>
      <c r="I142" s="213"/>
      <c r="J142" s="213">
        <v>81.43</v>
      </c>
      <c r="K142" s="213"/>
      <c r="L142" s="213"/>
      <c r="M142" s="213"/>
      <c r="N142" s="246"/>
      <c r="O142" s="213"/>
      <c r="P142" s="213"/>
      <c r="Q142" s="213">
        <v>67.01</v>
      </c>
      <c r="R142" s="46">
        <f t="shared" si="5"/>
        <v>218.5</v>
      </c>
      <c r="S142" s="12">
        <f t="shared" si="6"/>
        <v>3</v>
      </c>
      <c r="T142" s="12"/>
    </row>
    <row r="143" spans="1:20" ht="12.75">
      <c r="A143" s="62">
        <v>139</v>
      </c>
      <c r="B143" s="62">
        <v>134</v>
      </c>
      <c r="C143" s="199" t="s">
        <v>269</v>
      </c>
      <c r="D143" s="199" t="s">
        <v>327</v>
      </c>
      <c r="E143" s="213">
        <v>99.57389428263214</v>
      </c>
      <c r="F143" s="211"/>
      <c r="G143" s="213"/>
      <c r="H143" s="213"/>
      <c r="I143" s="213"/>
      <c r="J143" s="213"/>
      <c r="K143" s="213"/>
      <c r="L143" s="213"/>
      <c r="M143" s="213">
        <v>118.21</v>
      </c>
      <c r="N143" s="246"/>
      <c r="O143" s="213"/>
      <c r="P143" s="213"/>
      <c r="Q143" s="213"/>
      <c r="R143" s="46">
        <f t="shared" si="5"/>
        <v>217.78389428263213</v>
      </c>
      <c r="S143" s="12">
        <f t="shared" si="6"/>
        <v>2</v>
      </c>
      <c r="T143" s="12">
        <v>1</v>
      </c>
    </row>
    <row r="144" spans="1:20" ht="12.75">
      <c r="A144" s="62">
        <v>140</v>
      </c>
      <c r="B144" s="62">
        <v>136</v>
      </c>
      <c r="C144" s="199" t="s">
        <v>36</v>
      </c>
      <c r="D144" s="199" t="s">
        <v>17</v>
      </c>
      <c r="E144" s="213"/>
      <c r="F144" s="211"/>
      <c r="G144" s="213"/>
      <c r="H144" s="213"/>
      <c r="I144" s="213"/>
      <c r="J144" s="213">
        <v>94</v>
      </c>
      <c r="K144" s="213"/>
      <c r="L144" s="213"/>
      <c r="M144" s="213">
        <v>118.57</v>
      </c>
      <c r="N144" s="246"/>
      <c r="O144" s="213"/>
      <c r="P144" s="213"/>
      <c r="Q144" s="213"/>
      <c r="R144" s="46">
        <f t="shared" si="5"/>
        <v>212.57</v>
      </c>
      <c r="S144" s="12">
        <f t="shared" si="6"/>
        <v>2</v>
      </c>
      <c r="T144" s="12"/>
    </row>
    <row r="145" spans="1:20" ht="12.75">
      <c r="A145" s="62">
        <v>141</v>
      </c>
      <c r="B145" s="62">
        <v>137</v>
      </c>
      <c r="C145" s="199" t="s">
        <v>521</v>
      </c>
      <c r="D145" s="199" t="s">
        <v>38</v>
      </c>
      <c r="E145" s="213"/>
      <c r="F145" s="211"/>
      <c r="G145" s="213"/>
      <c r="H145" s="213"/>
      <c r="I145" s="213"/>
      <c r="J145" s="213">
        <v>94.49</v>
      </c>
      <c r="K145" s="213"/>
      <c r="L145" s="213"/>
      <c r="M145" s="213">
        <v>116.16</v>
      </c>
      <c r="N145" s="246"/>
      <c r="O145" s="213"/>
      <c r="P145" s="213"/>
      <c r="Q145" s="213"/>
      <c r="R145" s="46">
        <f t="shared" si="5"/>
        <v>210.64999999999998</v>
      </c>
      <c r="S145" s="12">
        <f t="shared" si="6"/>
        <v>2</v>
      </c>
      <c r="T145" s="12"/>
    </row>
    <row r="146" spans="1:20" ht="12.75">
      <c r="A146" s="62">
        <v>142</v>
      </c>
      <c r="B146" s="62">
        <v>140</v>
      </c>
      <c r="C146" s="196" t="s">
        <v>193</v>
      </c>
      <c r="D146" s="196" t="s">
        <v>40</v>
      </c>
      <c r="E146" s="213"/>
      <c r="F146" s="211"/>
      <c r="G146" s="213">
        <v>101.79</v>
      </c>
      <c r="H146" s="213">
        <v>105</v>
      </c>
      <c r="I146" s="213"/>
      <c r="J146" s="213"/>
      <c r="K146" s="213"/>
      <c r="L146" s="213"/>
      <c r="M146" s="213"/>
      <c r="N146" s="246"/>
      <c r="O146" s="213"/>
      <c r="P146" s="213"/>
      <c r="Q146" s="213"/>
      <c r="R146" s="46">
        <f t="shared" si="5"/>
        <v>206.79000000000002</v>
      </c>
      <c r="S146" s="12">
        <f t="shared" si="6"/>
        <v>2</v>
      </c>
      <c r="T146" s="12">
        <v>2</v>
      </c>
    </row>
    <row r="147" spans="1:20" ht="12.75">
      <c r="A147" s="62">
        <v>143</v>
      </c>
      <c r="B147" s="62">
        <v>141</v>
      </c>
      <c r="C147" s="199" t="s">
        <v>213</v>
      </c>
      <c r="D147" s="199" t="s">
        <v>53</v>
      </c>
      <c r="E147" s="213"/>
      <c r="F147" s="211"/>
      <c r="G147" s="213"/>
      <c r="H147" s="213"/>
      <c r="I147" s="213"/>
      <c r="J147" s="213"/>
      <c r="K147" s="213"/>
      <c r="L147" s="213"/>
      <c r="M147" s="213">
        <v>124.11</v>
      </c>
      <c r="N147" s="246"/>
      <c r="O147" s="213"/>
      <c r="P147" s="213"/>
      <c r="Q147" s="213">
        <v>77.86</v>
      </c>
      <c r="R147" s="46">
        <f t="shared" si="5"/>
        <v>201.97</v>
      </c>
      <c r="S147" s="12">
        <f t="shared" si="6"/>
        <v>2</v>
      </c>
      <c r="T147" s="12">
        <v>1</v>
      </c>
    </row>
    <row r="148" spans="1:20" ht="12.75">
      <c r="A148" s="62">
        <v>144</v>
      </c>
      <c r="B148" s="62">
        <v>142</v>
      </c>
      <c r="C148" s="199" t="s">
        <v>513</v>
      </c>
      <c r="D148" s="199" t="s">
        <v>30</v>
      </c>
      <c r="E148" s="213"/>
      <c r="F148" s="211"/>
      <c r="G148" s="213"/>
      <c r="H148" s="213"/>
      <c r="I148" s="213"/>
      <c r="J148" s="213">
        <v>101.32</v>
      </c>
      <c r="K148" s="213"/>
      <c r="L148" s="213"/>
      <c r="M148" s="213"/>
      <c r="N148" s="246"/>
      <c r="O148" s="213">
        <v>97.08</v>
      </c>
      <c r="P148" s="213"/>
      <c r="Q148" s="213"/>
      <c r="R148" s="46">
        <f t="shared" si="5"/>
        <v>198.39999999999998</v>
      </c>
      <c r="S148" s="12">
        <f t="shared" si="6"/>
        <v>2</v>
      </c>
      <c r="T148" s="12">
        <v>2</v>
      </c>
    </row>
    <row r="149" spans="1:20" ht="12.75">
      <c r="A149" s="62">
        <v>145</v>
      </c>
      <c r="B149" s="62">
        <v>143</v>
      </c>
      <c r="C149" s="199" t="s">
        <v>418</v>
      </c>
      <c r="D149" s="199" t="s">
        <v>53</v>
      </c>
      <c r="E149" s="213">
        <v>79.34140336479277</v>
      </c>
      <c r="F149" s="211">
        <v>52.12</v>
      </c>
      <c r="G149" s="213"/>
      <c r="H149" s="213"/>
      <c r="I149" s="213"/>
      <c r="J149" s="213"/>
      <c r="K149" s="213"/>
      <c r="L149" s="213"/>
      <c r="M149" s="213"/>
      <c r="N149" s="246"/>
      <c r="O149" s="213"/>
      <c r="P149" s="213"/>
      <c r="Q149" s="213">
        <v>66.63</v>
      </c>
      <c r="R149" s="46">
        <f t="shared" si="5"/>
        <v>198.09140336479277</v>
      </c>
      <c r="S149" s="12">
        <f t="shared" si="6"/>
        <v>3</v>
      </c>
      <c r="T149" s="12"/>
    </row>
    <row r="150" spans="1:20" ht="12.75">
      <c r="A150" s="62">
        <v>146</v>
      </c>
      <c r="B150" s="62">
        <v>144</v>
      </c>
      <c r="C150" s="199" t="s">
        <v>526</v>
      </c>
      <c r="D150" s="199" t="s">
        <v>10</v>
      </c>
      <c r="E150" s="213"/>
      <c r="F150" s="211"/>
      <c r="G150" s="213"/>
      <c r="H150" s="213"/>
      <c r="I150" s="213"/>
      <c r="J150" s="213"/>
      <c r="K150" s="213">
        <v>87.99</v>
      </c>
      <c r="L150" s="213">
        <v>108.67</v>
      </c>
      <c r="M150" s="213"/>
      <c r="N150" s="246"/>
      <c r="O150" s="213"/>
      <c r="P150" s="213"/>
      <c r="Q150" s="213"/>
      <c r="R150" s="46">
        <f t="shared" si="5"/>
        <v>196.66</v>
      </c>
      <c r="S150" s="12">
        <f t="shared" si="6"/>
        <v>2</v>
      </c>
      <c r="T150" s="12"/>
    </row>
    <row r="151" spans="1:20" ht="12.75">
      <c r="A151" s="62">
        <v>147</v>
      </c>
      <c r="B151" s="62">
        <v>146</v>
      </c>
      <c r="C151" s="199" t="s">
        <v>513</v>
      </c>
      <c r="D151" s="199" t="s">
        <v>514</v>
      </c>
      <c r="E151" s="213"/>
      <c r="F151" s="211"/>
      <c r="G151" s="213"/>
      <c r="H151" s="213"/>
      <c r="I151" s="213"/>
      <c r="J151" s="213">
        <v>104.67</v>
      </c>
      <c r="K151" s="213"/>
      <c r="L151" s="213"/>
      <c r="M151" s="213"/>
      <c r="N151" s="246"/>
      <c r="O151" s="213">
        <v>88.74</v>
      </c>
      <c r="P151" s="213"/>
      <c r="Q151" s="213"/>
      <c r="R151" s="46">
        <f t="shared" si="5"/>
        <v>193.41</v>
      </c>
      <c r="S151" s="12">
        <f t="shared" si="6"/>
        <v>2</v>
      </c>
      <c r="T151" s="12">
        <v>2</v>
      </c>
    </row>
    <row r="152" spans="1:20" ht="12.75">
      <c r="A152" s="62">
        <v>148</v>
      </c>
      <c r="B152" s="62">
        <v>147</v>
      </c>
      <c r="C152" s="199" t="s">
        <v>302</v>
      </c>
      <c r="D152" s="199" t="s">
        <v>30</v>
      </c>
      <c r="E152" s="213"/>
      <c r="F152" s="211"/>
      <c r="G152" s="213"/>
      <c r="H152" s="213"/>
      <c r="I152" s="213"/>
      <c r="J152" s="213"/>
      <c r="K152" s="213">
        <v>100.46</v>
      </c>
      <c r="L152" s="213"/>
      <c r="M152" s="213">
        <v>92.39</v>
      </c>
      <c r="N152" s="246"/>
      <c r="O152" s="213"/>
      <c r="P152" s="213"/>
      <c r="Q152" s="213"/>
      <c r="R152" s="46">
        <f t="shared" si="5"/>
        <v>192.85</v>
      </c>
      <c r="S152" s="12">
        <f t="shared" si="6"/>
        <v>2</v>
      </c>
      <c r="T152" s="12">
        <v>1</v>
      </c>
    </row>
    <row r="153" spans="1:20" ht="12.75">
      <c r="A153" s="62">
        <v>149</v>
      </c>
      <c r="B153" s="62">
        <v>148</v>
      </c>
      <c r="C153" s="199" t="s">
        <v>480</v>
      </c>
      <c r="D153" s="199" t="s">
        <v>14</v>
      </c>
      <c r="E153" s="213"/>
      <c r="F153" s="211"/>
      <c r="G153" s="213">
        <v>86.98</v>
      </c>
      <c r="H153" s="213">
        <v>104.51</v>
      </c>
      <c r="I153" s="213"/>
      <c r="J153" s="213"/>
      <c r="K153" s="213"/>
      <c r="L153" s="213"/>
      <c r="M153" s="213"/>
      <c r="N153" s="246"/>
      <c r="O153" s="213"/>
      <c r="P153" s="213"/>
      <c r="Q153" s="213"/>
      <c r="R153" s="46">
        <f t="shared" si="5"/>
        <v>191.49</v>
      </c>
      <c r="S153" s="12">
        <f t="shared" si="6"/>
        <v>2</v>
      </c>
      <c r="T153" s="12">
        <v>1</v>
      </c>
    </row>
    <row r="154" spans="1:20" ht="12.75">
      <c r="A154" s="62">
        <v>150</v>
      </c>
      <c r="B154" s="62">
        <v>149</v>
      </c>
      <c r="C154" s="199" t="s">
        <v>119</v>
      </c>
      <c r="D154" s="199" t="s">
        <v>17</v>
      </c>
      <c r="E154" s="213"/>
      <c r="F154" s="211"/>
      <c r="G154" s="213">
        <v>95.93</v>
      </c>
      <c r="H154" s="213"/>
      <c r="I154" s="213"/>
      <c r="J154" s="213">
        <v>92.3</v>
      </c>
      <c r="K154" s="213"/>
      <c r="L154" s="213"/>
      <c r="M154" s="213"/>
      <c r="N154" s="246"/>
      <c r="O154" s="213"/>
      <c r="P154" s="213"/>
      <c r="Q154" s="213"/>
      <c r="R154" s="46">
        <f t="shared" si="5"/>
        <v>188.23000000000002</v>
      </c>
      <c r="S154" s="12">
        <f t="shared" si="6"/>
        <v>2</v>
      </c>
      <c r="T154" s="12"/>
    </row>
    <row r="155" spans="1:20" ht="12.75">
      <c r="A155" s="62">
        <v>151</v>
      </c>
      <c r="B155" s="62">
        <v>157</v>
      </c>
      <c r="C155" s="199" t="s">
        <v>292</v>
      </c>
      <c r="D155" s="199" t="s">
        <v>73</v>
      </c>
      <c r="E155" s="213"/>
      <c r="F155" s="211">
        <v>61.09</v>
      </c>
      <c r="G155" s="213"/>
      <c r="H155" s="213"/>
      <c r="I155" s="213">
        <v>83.21</v>
      </c>
      <c r="J155" s="213"/>
      <c r="K155" s="213"/>
      <c r="L155" s="213"/>
      <c r="M155" s="213"/>
      <c r="N155" s="246"/>
      <c r="O155" s="213"/>
      <c r="P155" s="213">
        <v>16.03</v>
      </c>
      <c r="Q155" s="213">
        <v>27.72</v>
      </c>
      <c r="R155" s="46">
        <f t="shared" si="5"/>
        <v>188.05</v>
      </c>
      <c r="S155" s="12">
        <f t="shared" si="6"/>
        <v>4</v>
      </c>
      <c r="T155" s="12"/>
    </row>
    <row r="156" spans="1:20" ht="12.75">
      <c r="A156" s="62">
        <v>152</v>
      </c>
      <c r="B156" s="62">
        <v>150</v>
      </c>
      <c r="C156" s="199" t="s">
        <v>481</v>
      </c>
      <c r="D156" s="199" t="s">
        <v>410</v>
      </c>
      <c r="E156" s="213"/>
      <c r="F156" s="211"/>
      <c r="G156" s="213"/>
      <c r="H156" s="213">
        <v>97.61</v>
      </c>
      <c r="I156" s="213"/>
      <c r="J156" s="213"/>
      <c r="K156" s="213"/>
      <c r="L156" s="213"/>
      <c r="M156" s="213"/>
      <c r="N156" s="246"/>
      <c r="O156" s="213">
        <v>83.34</v>
      </c>
      <c r="P156" s="213"/>
      <c r="Q156" s="213"/>
      <c r="R156" s="46">
        <f t="shared" si="5"/>
        <v>180.95</v>
      </c>
      <c r="S156" s="12">
        <f t="shared" si="6"/>
        <v>2</v>
      </c>
      <c r="T156" s="12">
        <v>1</v>
      </c>
    </row>
    <row r="157" spans="1:20" ht="12.75">
      <c r="A157" s="62">
        <v>153</v>
      </c>
      <c r="B157" s="62">
        <v>151</v>
      </c>
      <c r="C157" s="199" t="s">
        <v>199</v>
      </c>
      <c r="D157" s="199" t="s">
        <v>38</v>
      </c>
      <c r="E157" s="213"/>
      <c r="F157" s="211"/>
      <c r="G157" s="213">
        <v>88.26</v>
      </c>
      <c r="H157" s="213">
        <v>92.49</v>
      </c>
      <c r="I157" s="213"/>
      <c r="J157" s="213"/>
      <c r="K157" s="213"/>
      <c r="L157" s="213"/>
      <c r="M157" s="213"/>
      <c r="N157" s="246"/>
      <c r="O157" s="213"/>
      <c r="P157" s="213"/>
      <c r="Q157" s="213"/>
      <c r="R157" s="46">
        <f t="shared" si="5"/>
        <v>180.75</v>
      </c>
      <c r="S157" s="12">
        <f t="shared" si="6"/>
        <v>2</v>
      </c>
      <c r="T157" s="12">
        <v>1</v>
      </c>
    </row>
    <row r="158" spans="1:20" ht="12.75">
      <c r="A158" s="62">
        <v>154</v>
      </c>
      <c r="B158" s="62">
        <v>209</v>
      </c>
      <c r="C158" s="196" t="s">
        <v>114</v>
      </c>
      <c r="D158" s="196" t="s">
        <v>162</v>
      </c>
      <c r="E158" s="213"/>
      <c r="F158" s="211">
        <v>63.33</v>
      </c>
      <c r="G158" s="213"/>
      <c r="H158" s="213"/>
      <c r="I158" s="213"/>
      <c r="J158" s="213"/>
      <c r="K158" s="213"/>
      <c r="L158" s="213"/>
      <c r="M158" s="213"/>
      <c r="N158" s="246">
        <v>46.33</v>
      </c>
      <c r="O158" s="213"/>
      <c r="P158" s="213">
        <v>70.28</v>
      </c>
      <c r="Q158" s="213"/>
      <c r="R158" s="46">
        <f t="shared" si="5"/>
        <v>179.94</v>
      </c>
      <c r="S158" s="12">
        <f t="shared" si="6"/>
        <v>3</v>
      </c>
      <c r="T158" s="12">
        <v>2</v>
      </c>
    </row>
    <row r="159" spans="1:20" ht="12.75">
      <c r="A159" s="62">
        <v>155</v>
      </c>
      <c r="B159" s="62">
        <v>152</v>
      </c>
      <c r="C159" s="196" t="s">
        <v>116</v>
      </c>
      <c r="D159" s="196" t="s">
        <v>117</v>
      </c>
      <c r="E159" s="213"/>
      <c r="F159" s="211">
        <v>37.32</v>
      </c>
      <c r="G159" s="213"/>
      <c r="H159" s="213"/>
      <c r="I159" s="213"/>
      <c r="J159" s="213">
        <v>76.9</v>
      </c>
      <c r="K159" s="213"/>
      <c r="L159" s="213"/>
      <c r="M159" s="213"/>
      <c r="N159" s="246"/>
      <c r="O159" s="213"/>
      <c r="P159" s="213"/>
      <c r="Q159" s="213">
        <v>65.36</v>
      </c>
      <c r="R159" s="46">
        <f t="shared" si="5"/>
        <v>179.57999999999998</v>
      </c>
      <c r="S159" s="12">
        <f t="shared" si="6"/>
        <v>3</v>
      </c>
      <c r="T159" s="12"/>
    </row>
    <row r="160" spans="1:20" ht="12.75">
      <c r="A160" s="62">
        <v>156</v>
      </c>
      <c r="B160" s="62">
        <v>153</v>
      </c>
      <c r="C160" s="199" t="s">
        <v>41</v>
      </c>
      <c r="D160" s="199" t="s">
        <v>42</v>
      </c>
      <c r="E160" s="213"/>
      <c r="F160" s="211"/>
      <c r="G160" s="213">
        <v>97.33</v>
      </c>
      <c r="H160" s="213"/>
      <c r="I160" s="213"/>
      <c r="J160" s="213"/>
      <c r="K160" s="213"/>
      <c r="L160" s="213"/>
      <c r="M160" s="213"/>
      <c r="N160" s="246"/>
      <c r="O160" s="213"/>
      <c r="P160" s="213"/>
      <c r="Q160" s="213">
        <v>81.98</v>
      </c>
      <c r="R160" s="46">
        <f t="shared" si="5"/>
        <v>179.31</v>
      </c>
      <c r="S160" s="12">
        <f t="shared" si="6"/>
        <v>2</v>
      </c>
      <c r="T160" s="12"/>
    </row>
    <row r="161" spans="1:20" ht="12.75">
      <c r="A161" s="62">
        <v>157</v>
      </c>
      <c r="B161" s="62">
        <v>239</v>
      </c>
      <c r="C161" s="199" t="s">
        <v>305</v>
      </c>
      <c r="D161" s="199" t="s">
        <v>306</v>
      </c>
      <c r="E161" s="213"/>
      <c r="F161" s="211"/>
      <c r="G161" s="213">
        <v>95.21</v>
      </c>
      <c r="H161" s="213"/>
      <c r="I161" s="213"/>
      <c r="J161" s="213"/>
      <c r="K161" s="213"/>
      <c r="L161" s="213"/>
      <c r="M161" s="213"/>
      <c r="N161" s="246"/>
      <c r="O161" s="213"/>
      <c r="P161" s="213">
        <v>84.01</v>
      </c>
      <c r="Q161" s="213"/>
      <c r="R161" s="46">
        <f t="shared" si="5"/>
        <v>179.22</v>
      </c>
      <c r="S161" s="12">
        <f t="shared" si="6"/>
        <v>2</v>
      </c>
      <c r="T161" s="12">
        <v>1</v>
      </c>
    </row>
    <row r="162" spans="1:20" ht="12.75">
      <c r="A162" s="62">
        <v>158</v>
      </c>
      <c r="B162" s="62">
        <v>154</v>
      </c>
      <c r="C162" s="199" t="s">
        <v>300</v>
      </c>
      <c r="D162" s="199" t="s">
        <v>47</v>
      </c>
      <c r="E162" s="213"/>
      <c r="F162" s="211">
        <v>57.05</v>
      </c>
      <c r="G162" s="213"/>
      <c r="H162" s="213"/>
      <c r="I162" s="213">
        <v>74.88</v>
      </c>
      <c r="J162" s="213"/>
      <c r="K162" s="213"/>
      <c r="L162" s="213"/>
      <c r="M162" s="213"/>
      <c r="N162" s="246"/>
      <c r="O162" s="213"/>
      <c r="P162" s="213"/>
      <c r="Q162" s="213">
        <v>46.8</v>
      </c>
      <c r="R162" s="46">
        <f t="shared" si="5"/>
        <v>178.73000000000002</v>
      </c>
      <c r="S162" s="12">
        <f t="shared" si="6"/>
        <v>3</v>
      </c>
      <c r="T162" s="12"/>
    </row>
    <row r="163" spans="1:20" ht="12.75">
      <c r="A163" s="62">
        <v>159</v>
      </c>
      <c r="B163" s="62">
        <v>168</v>
      </c>
      <c r="C163" s="199" t="s">
        <v>88</v>
      </c>
      <c r="D163" s="199" t="s">
        <v>14</v>
      </c>
      <c r="E163" s="213"/>
      <c r="F163" s="211">
        <v>64.68</v>
      </c>
      <c r="G163" s="213"/>
      <c r="H163" s="213"/>
      <c r="I163" s="213"/>
      <c r="J163" s="213"/>
      <c r="K163" s="213"/>
      <c r="L163" s="213"/>
      <c r="M163" s="213"/>
      <c r="N163" s="246">
        <v>74.82</v>
      </c>
      <c r="O163" s="213"/>
      <c r="P163" s="213">
        <v>37.6</v>
      </c>
      <c r="Q163" s="213"/>
      <c r="R163" s="46">
        <f t="shared" si="5"/>
        <v>177.1</v>
      </c>
      <c r="S163" s="12">
        <f t="shared" si="6"/>
        <v>3</v>
      </c>
      <c r="T163" s="12">
        <v>1</v>
      </c>
    </row>
    <row r="164" spans="1:20" ht="12.75">
      <c r="A164" s="62">
        <v>160</v>
      </c>
      <c r="B164" s="62">
        <v>155</v>
      </c>
      <c r="C164" s="196" t="s">
        <v>96</v>
      </c>
      <c r="D164" s="196" t="s">
        <v>81</v>
      </c>
      <c r="E164" s="213"/>
      <c r="F164" s="211">
        <v>61.09</v>
      </c>
      <c r="G164" s="213">
        <v>60.02</v>
      </c>
      <c r="H164" s="213">
        <v>54.24</v>
      </c>
      <c r="I164" s="213"/>
      <c r="J164" s="213"/>
      <c r="K164" s="213"/>
      <c r="L164" s="213"/>
      <c r="M164" s="213"/>
      <c r="N164" s="246"/>
      <c r="O164" s="213"/>
      <c r="P164" s="213"/>
      <c r="Q164" s="213"/>
      <c r="R164" s="46">
        <f t="shared" si="5"/>
        <v>175.35000000000002</v>
      </c>
      <c r="S164" s="12">
        <f t="shared" si="6"/>
        <v>3</v>
      </c>
      <c r="T164" s="12"/>
    </row>
    <row r="165" spans="1:20" ht="12.75">
      <c r="A165" s="62">
        <v>161</v>
      </c>
      <c r="B165" s="62">
        <v>156</v>
      </c>
      <c r="C165" s="199" t="s">
        <v>165</v>
      </c>
      <c r="D165" s="199" t="s">
        <v>14</v>
      </c>
      <c r="E165" s="213">
        <v>73.8809613218175</v>
      </c>
      <c r="F165" s="211">
        <v>101</v>
      </c>
      <c r="G165" s="213"/>
      <c r="H165" s="213"/>
      <c r="I165" s="213"/>
      <c r="J165" s="213"/>
      <c r="K165" s="213"/>
      <c r="L165" s="213"/>
      <c r="M165" s="213"/>
      <c r="N165" s="246"/>
      <c r="O165" s="213"/>
      <c r="P165" s="213"/>
      <c r="Q165" s="213"/>
      <c r="R165" s="46">
        <f t="shared" si="5"/>
        <v>174.8809613218175</v>
      </c>
      <c r="S165" s="12">
        <f t="shared" si="6"/>
        <v>2</v>
      </c>
      <c r="T165" s="12">
        <v>1</v>
      </c>
    </row>
    <row r="166" spans="1:20" ht="12.75">
      <c r="A166" s="62">
        <v>162</v>
      </c>
      <c r="B166" s="62">
        <v>158</v>
      </c>
      <c r="C166" s="199" t="s">
        <v>297</v>
      </c>
      <c r="D166" s="199" t="s">
        <v>17</v>
      </c>
      <c r="E166" s="213"/>
      <c r="F166" s="211"/>
      <c r="G166" s="213">
        <v>89.69</v>
      </c>
      <c r="H166" s="213"/>
      <c r="I166" s="213"/>
      <c r="J166" s="213">
        <v>79.77</v>
      </c>
      <c r="K166" s="213"/>
      <c r="L166" s="213"/>
      <c r="M166" s="213"/>
      <c r="N166" s="246"/>
      <c r="O166" s="213"/>
      <c r="P166" s="213"/>
      <c r="Q166" s="213"/>
      <c r="R166" s="46">
        <f t="shared" si="5"/>
        <v>169.45999999999998</v>
      </c>
      <c r="S166" s="12">
        <f t="shared" si="6"/>
        <v>2</v>
      </c>
      <c r="T166" s="12"/>
    </row>
    <row r="167" spans="1:20" ht="12.75">
      <c r="A167" s="62">
        <v>163</v>
      </c>
      <c r="B167" s="62">
        <v>159</v>
      </c>
      <c r="C167" s="199" t="s">
        <v>13</v>
      </c>
      <c r="D167" s="199" t="s">
        <v>14</v>
      </c>
      <c r="E167" s="213"/>
      <c r="F167" s="211"/>
      <c r="G167" s="213">
        <v>92.25</v>
      </c>
      <c r="H167" s="213">
        <v>76.76</v>
      </c>
      <c r="I167" s="213"/>
      <c r="J167" s="213"/>
      <c r="K167" s="213"/>
      <c r="L167" s="213"/>
      <c r="M167" s="213"/>
      <c r="N167" s="246"/>
      <c r="O167" s="213"/>
      <c r="P167" s="213"/>
      <c r="Q167" s="213"/>
      <c r="R167" s="46">
        <f t="shared" si="5"/>
        <v>169.01</v>
      </c>
      <c r="S167" s="12">
        <f t="shared" si="6"/>
        <v>2</v>
      </c>
      <c r="T167" s="12"/>
    </row>
    <row r="168" spans="1:20" ht="12.75">
      <c r="A168" s="62">
        <v>164</v>
      </c>
      <c r="B168" s="62">
        <v>160</v>
      </c>
      <c r="C168" s="199" t="s">
        <v>157</v>
      </c>
      <c r="D168" s="199" t="s">
        <v>38</v>
      </c>
      <c r="E168" s="213">
        <v>90.34839019702065</v>
      </c>
      <c r="F168" s="211"/>
      <c r="G168" s="213"/>
      <c r="H168" s="213"/>
      <c r="I168" s="213"/>
      <c r="J168" s="213"/>
      <c r="K168" s="213"/>
      <c r="L168" s="213"/>
      <c r="M168" s="213"/>
      <c r="N168" s="246"/>
      <c r="O168" s="213"/>
      <c r="P168" s="213"/>
      <c r="Q168" s="213">
        <v>76.83</v>
      </c>
      <c r="R168" s="46">
        <f t="shared" si="5"/>
        <v>167.17839019702063</v>
      </c>
      <c r="S168" s="12">
        <f t="shared" si="6"/>
        <v>2</v>
      </c>
      <c r="T168" s="12"/>
    </row>
    <row r="169" spans="1:20" ht="12.75">
      <c r="A169" s="62">
        <v>165</v>
      </c>
      <c r="B169" s="62">
        <v>311</v>
      </c>
      <c r="C169" s="199" t="s">
        <v>72</v>
      </c>
      <c r="D169" s="199" t="s">
        <v>53</v>
      </c>
      <c r="E169" s="213"/>
      <c r="F169" s="211">
        <v>69.16</v>
      </c>
      <c r="G169" s="213"/>
      <c r="H169" s="213"/>
      <c r="I169" s="213"/>
      <c r="J169" s="213"/>
      <c r="K169" s="213"/>
      <c r="L169" s="213"/>
      <c r="M169" s="213"/>
      <c r="N169" s="246"/>
      <c r="O169" s="213"/>
      <c r="P169" s="213">
        <v>96.42</v>
      </c>
      <c r="Q169" s="213"/>
      <c r="R169" s="46">
        <f t="shared" si="5"/>
        <v>165.57999999999998</v>
      </c>
      <c r="S169" s="12">
        <f t="shared" si="6"/>
        <v>2</v>
      </c>
      <c r="T169" s="12">
        <v>1</v>
      </c>
    </row>
    <row r="170" spans="1:20" ht="12.75">
      <c r="A170" s="62">
        <v>166</v>
      </c>
      <c r="B170" s="62">
        <v>161</v>
      </c>
      <c r="C170" s="199" t="s">
        <v>299</v>
      </c>
      <c r="D170" s="199" t="s">
        <v>10</v>
      </c>
      <c r="E170" s="213"/>
      <c r="F170" s="211"/>
      <c r="G170" s="213">
        <v>92.15</v>
      </c>
      <c r="H170" s="213"/>
      <c r="I170" s="213"/>
      <c r="J170" s="213"/>
      <c r="K170" s="213"/>
      <c r="L170" s="213"/>
      <c r="M170" s="213"/>
      <c r="N170" s="246"/>
      <c r="O170" s="213"/>
      <c r="P170" s="213"/>
      <c r="Q170" s="213">
        <v>71.02</v>
      </c>
      <c r="R170" s="46">
        <f t="shared" si="5"/>
        <v>163.17000000000002</v>
      </c>
      <c r="S170" s="12">
        <f t="shared" si="6"/>
        <v>2</v>
      </c>
      <c r="T170" s="12"/>
    </row>
    <row r="171" spans="1:20" ht="12.75">
      <c r="A171" s="62">
        <v>167</v>
      </c>
      <c r="B171" s="62">
        <v>162</v>
      </c>
      <c r="C171" s="199" t="s">
        <v>458</v>
      </c>
      <c r="D171" s="199" t="s">
        <v>14</v>
      </c>
      <c r="E171" s="213"/>
      <c r="F171" s="211"/>
      <c r="G171" s="213">
        <v>81.55</v>
      </c>
      <c r="H171" s="213"/>
      <c r="I171" s="213"/>
      <c r="J171" s="213">
        <v>77.31</v>
      </c>
      <c r="K171" s="213"/>
      <c r="L171" s="213"/>
      <c r="M171" s="213"/>
      <c r="N171" s="246"/>
      <c r="O171" s="213"/>
      <c r="P171" s="213"/>
      <c r="Q171" s="213"/>
      <c r="R171" s="46">
        <f t="shared" si="5"/>
        <v>158.86</v>
      </c>
      <c r="S171" s="12">
        <f t="shared" si="6"/>
        <v>2</v>
      </c>
      <c r="T171" s="12"/>
    </row>
    <row r="172" spans="1:20" ht="12.75">
      <c r="A172" s="62">
        <v>168</v>
      </c>
      <c r="B172" s="62">
        <v>306</v>
      </c>
      <c r="C172" s="199" t="s">
        <v>556</v>
      </c>
      <c r="D172" s="199" t="s">
        <v>14</v>
      </c>
      <c r="E172" s="213"/>
      <c r="F172" s="211"/>
      <c r="G172" s="213"/>
      <c r="H172" s="213"/>
      <c r="I172" s="213"/>
      <c r="J172" s="213"/>
      <c r="K172" s="213"/>
      <c r="L172" s="213"/>
      <c r="M172" s="213"/>
      <c r="N172" s="246">
        <v>71.03</v>
      </c>
      <c r="O172" s="213"/>
      <c r="P172" s="213">
        <v>85.97</v>
      </c>
      <c r="Q172" s="213"/>
      <c r="R172" s="46">
        <f t="shared" si="5"/>
        <v>157</v>
      </c>
      <c r="S172" s="12">
        <f t="shared" si="6"/>
        <v>2</v>
      </c>
      <c r="T172" s="12">
        <v>1</v>
      </c>
    </row>
    <row r="173" spans="1:20" ht="12.75">
      <c r="A173" s="62">
        <v>169</v>
      </c>
      <c r="B173" s="62">
        <v>163</v>
      </c>
      <c r="C173" s="199" t="s">
        <v>388</v>
      </c>
      <c r="D173" s="199" t="s">
        <v>103</v>
      </c>
      <c r="E173" s="213"/>
      <c r="F173" s="211">
        <v>65.13</v>
      </c>
      <c r="G173" s="213"/>
      <c r="H173" s="213"/>
      <c r="I173" s="213"/>
      <c r="J173" s="213"/>
      <c r="K173" s="213"/>
      <c r="L173" s="213"/>
      <c r="M173" s="213">
        <v>84.2</v>
      </c>
      <c r="N173" s="246"/>
      <c r="O173" s="213"/>
      <c r="P173" s="213">
        <v>7.54</v>
      </c>
      <c r="Q173" s="213"/>
      <c r="R173" s="46">
        <f t="shared" si="5"/>
        <v>156.86999999999998</v>
      </c>
      <c r="S173" s="12">
        <f t="shared" si="6"/>
        <v>3</v>
      </c>
      <c r="T173" s="12"/>
    </row>
    <row r="174" spans="1:20" ht="12.75">
      <c r="A174" s="62">
        <v>170</v>
      </c>
      <c r="B174" s="62">
        <v>164</v>
      </c>
      <c r="C174" s="199" t="s">
        <v>149</v>
      </c>
      <c r="D174" s="199" t="s">
        <v>19</v>
      </c>
      <c r="E174" s="213">
        <v>79.5799011532125</v>
      </c>
      <c r="F174" s="211">
        <v>65.13</v>
      </c>
      <c r="G174" s="213"/>
      <c r="H174" s="213"/>
      <c r="I174" s="213"/>
      <c r="J174" s="213"/>
      <c r="K174" s="213"/>
      <c r="L174" s="213"/>
      <c r="M174" s="213"/>
      <c r="N174" s="246"/>
      <c r="O174" s="213"/>
      <c r="P174" s="213"/>
      <c r="Q174" s="213"/>
      <c r="R174" s="46">
        <f t="shared" si="5"/>
        <v>144.7099011532125</v>
      </c>
      <c r="S174" s="12">
        <f t="shared" si="6"/>
        <v>2</v>
      </c>
      <c r="T174" s="12"/>
    </row>
    <row r="175" spans="1:20" ht="12.75">
      <c r="A175" s="62">
        <v>171</v>
      </c>
      <c r="B175" s="62">
        <v>165</v>
      </c>
      <c r="C175" s="199" t="s">
        <v>23</v>
      </c>
      <c r="D175" s="199" t="s">
        <v>14</v>
      </c>
      <c r="E175" s="213"/>
      <c r="F175" s="211">
        <v>71.85</v>
      </c>
      <c r="G175" s="213"/>
      <c r="H175" s="213"/>
      <c r="I175" s="213"/>
      <c r="J175" s="213"/>
      <c r="K175" s="213"/>
      <c r="L175" s="213"/>
      <c r="M175" s="213"/>
      <c r="N175" s="246">
        <v>72.07</v>
      </c>
      <c r="O175" s="213"/>
      <c r="P175" s="213"/>
      <c r="Q175" s="213"/>
      <c r="R175" s="46">
        <f t="shared" si="5"/>
        <v>143.92</v>
      </c>
      <c r="S175" s="12">
        <f t="shared" si="6"/>
        <v>2</v>
      </c>
      <c r="T175" s="12"/>
    </row>
    <row r="176" spans="1:20" ht="12.75">
      <c r="A176" s="62">
        <v>172</v>
      </c>
      <c r="B176" s="62">
        <v>166</v>
      </c>
      <c r="C176" s="199" t="s">
        <v>326</v>
      </c>
      <c r="D176" s="199" t="s">
        <v>184</v>
      </c>
      <c r="E176" s="213"/>
      <c r="F176" s="211"/>
      <c r="G176" s="213"/>
      <c r="H176" s="213"/>
      <c r="I176" s="213">
        <v>91.83</v>
      </c>
      <c r="J176" s="213"/>
      <c r="K176" s="213"/>
      <c r="L176" s="213"/>
      <c r="M176" s="213"/>
      <c r="N176" s="246">
        <v>50.88</v>
      </c>
      <c r="O176" s="213"/>
      <c r="P176" s="213"/>
      <c r="Q176" s="213"/>
      <c r="R176" s="46">
        <f t="shared" si="5"/>
        <v>142.71</v>
      </c>
      <c r="S176" s="12">
        <f t="shared" si="6"/>
        <v>2</v>
      </c>
      <c r="T176" s="12"/>
    </row>
    <row r="177" spans="1:20" ht="12.75">
      <c r="A177" s="62">
        <v>173</v>
      </c>
      <c r="B177" s="62">
        <v>167</v>
      </c>
      <c r="C177" s="196" t="s">
        <v>95</v>
      </c>
      <c r="D177" s="196" t="s">
        <v>142</v>
      </c>
      <c r="E177" s="213"/>
      <c r="F177" s="211">
        <v>45.39</v>
      </c>
      <c r="G177" s="213"/>
      <c r="H177" s="213">
        <v>53.38</v>
      </c>
      <c r="I177" s="213"/>
      <c r="J177" s="213"/>
      <c r="K177" s="213"/>
      <c r="L177" s="213"/>
      <c r="M177" s="213"/>
      <c r="N177" s="246"/>
      <c r="O177" s="213">
        <v>41.38</v>
      </c>
      <c r="P177" s="213"/>
      <c r="Q177" s="213"/>
      <c r="R177" s="46">
        <f t="shared" si="5"/>
        <v>140.15</v>
      </c>
      <c r="S177" s="12">
        <f t="shared" si="6"/>
        <v>3</v>
      </c>
      <c r="T177" s="12"/>
    </row>
    <row r="178" spans="1:20" ht="12.75">
      <c r="A178" s="62">
        <v>174</v>
      </c>
      <c r="B178" s="62">
        <v>181</v>
      </c>
      <c r="C178" s="196" t="s">
        <v>80</v>
      </c>
      <c r="D178" s="196" t="s">
        <v>417</v>
      </c>
      <c r="E178" s="213"/>
      <c r="F178" s="211">
        <v>31.94</v>
      </c>
      <c r="G178" s="213"/>
      <c r="H178" s="213">
        <v>36.94</v>
      </c>
      <c r="I178" s="213"/>
      <c r="J178" s="213"/>
      <c r="K178" s="213"/>
      <c r="L178" s="213"/>
      <c r="M178" s="213"/>
      <c r="N178" s="246"/>
      <c r="O178" s="213">
        <v>55.42</v>
      </c>
      <c r="P178" s="213">
        <v>12.76</v>
      </c>
      <c r="Q178" s="213"/>
      <c r="R178" s="46">
        <f t="shared" si="5"/>
        <v>137.06</v>
      </c>
      <c r="S178" s="12">
        <f t="shared" si="6"/>
        <v>4</v>
      </c>
      <c r="T178" s="12"/>
    </row>
    <row r="179" spans="1:20" ht="12.75">
      <c r="A179" s="62">
        <v>175</v>
      </c>
      <c r="B179" s="62">
        <v>169</v>
      </c>
      <c r="C179" s="199" t="s">
        <v>159</v>
      </c>
      <c r="D179" s="199" t="s">
        <v>364</v>
      </c>
      <c r="E179" s="213">
        <v>82.79074794638997</v>
      </c>
      <c r="F179" s="211">
        <v>53.91</v>
      </c>
      <c r="G179" s="213"/>
      <c r="H179" s="213"/>
      <c r="I179" s="213"/>
      <c r="J179" s="213"/>
      <c r="K179" s="213"/>
      <c r="L179" s="213"/>
      <c r="M179" s="213"/>
      <c r="N179" s="246"/>
      <c r="O179" s="213"/>
      <c r="P179" s="213"/>
      <c r="Q179" s="213"/>
      <c r="R179" s="46">
        <f t="shared" si="5"/>
        <v>136.70074794638998</v>
      </c>
      <c r="S179" s="12">
        <f t="shared" si="6"/>
        <v>2</v>
      </c>
      <c r="T179" s="12"/>
    </row>
    <row r="180" spans="1:20" ht="12.75">
      <c r="A180" s="62">
        <v>176</v>
      </c>
      <c r="B180" s="62">
        <v>170</v>
      </c>
      <c r="C180" s="196" t="s">
        <v>484</v>
      </c>
      <c r="D180" s="196" t="s">
        <v>144</v>
      </c>
      <c r="E180" s="213"/>
      <c r="F180" s="211"/>
      <c r="G180" s="213"/>
      <c r="H180" s="213"/>
      <c r="I180" s="213">
        <v>83.91</v>
      </c>
      <c r="J180" s="213"/>
      <c r="K180" s="213"/>
      <c r="L180" s="213"/>
      <c r="M180" s="213"/>
      <c r="N180" s="246">
        <v>52.07</v>
      </c>
      <c r="O180" s="213"/>
      <c r="P180" s="213"/>
      <c r="Q180" s="213"/>
      <c r="R180" s="46">
        <f t="shared" si="5"/>
        <v>135.98</v>
      </c>
      <c r="S180" s="12">
        <f t="shared" si="6"/>
        <v>2</v>
      </c>
      <c r="T180" s="12">
        <v>1</v>
      </c>
    </row>
    <row r="181" spans="1:20" ht="12.75">
      <c r="A181" s="62">
        <v>177</v>
      </c>
      <c r="B181" s="62">
        <v>171</v>
      </c>
      <c r="C181" s="199" t="s">
        <v>102</v>
      </c>
      <c r="D181" s="199" t="s">
        <v>103</v>
      </c>
      <c r="E181" s="213"/>
      <c r="F181" s="211">
        <v>48.53</v>
      </c>
      <c r="G181" s="213"/>
      <c r="H181" s="213"/>
      <c r="I181" s="213"/>
      <c r="J181" s="213"/>
      <c r="K181" s="213"/>
      <c r="L181" s="213"/>
      <c r="M181" s="213"/>
      <c r="N181" s="246"/>
      <c r="O181" s="213"/>
      <c r="P181" s="213"/>
      <c r="Q181" s="213">
        <v>86.6</v>
      </c>
      <c r="R181" s="46">
        <f t="shared" si="5"/>
        <v>135.13</v>
      </c>
      <c r="S181" s="12">
        <f t="shared" si="6"/>
        <v>2</v>
      </c>
      <c r="T181" s="12">
        <v>1</v>
      </c>
    </row>
    <row r="182" spans="1:20" ht="12.75">
      <c r="A182" s="62">
        <v>178</v>
      </c>
      <c r="B182" s="62">
        <v>172</v>
      </c>
      <c r="C182" s="196" t="s">
        <v>321</v>
      </c>
      <c r="D182" s="196" t="s">
        <v>35</v>
      </c>
      <c r="E182" s="213">
        <v>71.70886075949366</v>
      </c>
      <c r="F182" s="211">
        <v>60.64</v>
      </c>
      <c r="G182" s="213"/>
      <c r="H182" s="213"/>
      <c r="I182" s="213"/>
      <c r="J182" s="213"/>
      <c r="K182" s="213"/>
      <c r="L182" s="213"/>
      <c r="M182" s="213"/>
      <c r="N182" s="246"/>
      <c r="O182" s="213"/>
      <c r="P182" s="213"/>
      <c r="Q182" s="213"/>
      <c r="R182" s="46">
        <f t="shared" si="5"/>
        <v>132.34886075949368</v>
      </c>
      <c r="S182" s="12">
        <f t="shared" si="6"/>
        <v>2</v>
      </c>
      <c r="T182" s="12"/>
    </row>
    <row r="183" spans="1:20" ht="12.75">
      <c r="A183" s="62">
        <v>179</v>
      </c>
      <c r="B183" s="62">
        <v>173</v>
      </c>
      <c r="C183" s="199" t="s">
        <v>524</v>
      </c>
      <c r="D183" s="199" t="s">
        <v>510</v>
      </c>
      <c r="E183" s="213"/>
      <c r="F183" s="211"/>
      <c r="G183" s="213"/>
      <c r="H183" s="213"/>
      <c r="I183" s="213"/>
      <c r="J183" s="213">
        <v>78.94</v>
      </c>
      <c r="K183" s="213"/>
      <c r="L183" s="213"/>
      <c r="M183" s="213"/>
      <c r="N183" s="246">
        <v>51.56</v>
      </c>
      <c r="O183" s="213"/>
      <c r="P183" s="213"/>
      <c r="Q183" s="213"/>
      <c r="R183" s="46">
        <f t="shared" si="5"/>
        <v>130.5</v>
      </c>
      <c r="S183" s="12">
        <f t="shared" si="6"/>
        <v>2</v>
      </c>
      <c r="T183" s="12"/>
    </row>
    <row r="184" spans="1:20" ht="12.75">
      <c r="A184" s="62">
        <v>180</v>
      </c>
      <c r="B184" s="62">
        <v>174</v>
      </c>
      <c r="C184" s="196" t="s">
        <v>484</v>
      </c>
      <c r="D184" s="196" t="s">
        <v>488</v>
      </c>
      <c r="E184" s="213"/>
      <c r="F184" s="211"/>
      <c r="G184" s="213"/>
      <c r="H184" s="213"/>
      <c r="I184" s="213">
        <v>78.34</v>
      </c>
      <c r="J184" s="213"/>
      <c r="K184" s="213"/>
      <c r="L184" s="213"/>
      <c r="M184" s="213"/>
      <c r="N184" s="246">
        <v>51.67</v>
      </c>
      <c r="O184" s="213"/>
      <c r="P184" s="213"/>
      <c r="Q184" s="213"/>
      <c r="R184" s="46">
        <f t="shared" si="5"/>
        <v>130.01</v>
      </c>
      <c r="S184" s="12">
        <f t="shared" si="6"/>
        <v>2</v>
      </c>
      <c r="T184" s="12"/>
    </row>
    <row r="185" spans="1:20" ht="12.75">
      <c r="A185" s="62">
        <v>181</v>
      </c>
      <c r="B185" s="62">
        <v>176</v>
      </c>
      <c r="C185" s="196" t="s">
        <v>486</v>
      </c>
      <c r="D185" s="196" t="s">
        <v>487</v>
      </c>
      <c r="E185" s="213"/>
      <c r="F185" s="211"/>
      <c r="G185" s="213"/>
      <c r="H185" s="213"/>
      <c r="I185" s="213">
        <v>78.64</v>
      </c>
      <c r="J185" s="213"/>
      <c r="K185" s="213"/>
      <c r="L185" s="213"/>
      <c r="M185" s="213"/>
      <c r="N185" s="246">
        <v>48.37</v>
      </c>
      <c r="O185" s="213"/>
      <c r="P185" s="213"/>
      <c r="Q185" s="213"/>
      <c r="R185" s="46">
        <f t="shared" si="5"/>
        <v>127.00999999999999</v>
      </c>
      <c r="S185" s="12">
        <f t="shared" si="6"/>
        <v>2</v>
      </c>
      <c r="T185" s="12"/>
    </row>
    <row r="186" spans="1:20" ht="12.75">
      <c r="A186" s="62">
        <v>182</v>
      </c>
      <c r="B186" s="62">
        <v>177</v>
      </c>
      <c r="C186" s="199" t="s">
        <v>375</v>
      </c>
      <c r="D186" s="199" t="s">
        <v>42</v>
      </c>
      <c r="E186" s="213">
        <v>69.94043447792572</v>
      </c>
      <c r="F186" s="211">
        <v>56.61</v>
      </c>
      <c r="G186" s="213"/>
      <c r="H186" s="213"/>
      <c r="I186" s="213"/>
      <c r="J186" s="213"/>
      <c r="K186" s="213"/>
      <c r="L186" s="213"/>
      <c r="M186" s="213"/>
      <c r="N186" s="246"/>
      <c r="O186" s="213"/>
      <c r="P186" s="213"/>
      <c r="Q186" s="213"/>
      <c r="R186" s="46">
        <f t="shared" si="5"/>
        <v>126.55043447792572</v>
      </c>
      <c r="S186" s="12">
        <f t="shared" si="6"/>
        <v>2</v>
      </c>
      <c r="T186" s="12"/>
    </row>
    <row r="187" spans="1:20" ht="12.75">
      <c r="A187" s="62">
        <v>183</v>
      </c>
      <c r="B187" s="62">
        <v>178</v>
      </c>
      <c r="C187" s="199" t="s">
        <v>535</v>
      </c>
      <c r="D187" s="199" t="s">
        <v>17</v>
      </c>
      <c r="E187" s="213"/>
      <c r="F187" s="211"/>
      <c r="G187" s="213"/>
      <c r="H187" s="213"/>
      <c r="I187" s="213"/>
      <c r="J187" s="213"/>
      <c r="K187" s="213"/>
      <c r="L187" s="213"/>
      <c r="M187" s="213">
        <v>125</v>
      </c>
      <c r="N187" s="246"/>
      <c r="O187" s="213"/>
      <c r="P187" s="213"/>
      <c r="Q187" s="213"/>
      <c r="R187" s="46">
        <f t="shared" si="5"/>
        <v>125</v>
      </c>
      <c r="S187" s="12">
        <f t="shared" si="6"/>
        <v>1</v>
      </c>
      <c r="T187" s="12">
        <v>1</v>
      </c>
    </row>
    <row r="188" spans="1:20" ht="12.75">
      <c r="A188" s="62">
        <v>184</v>
      </c>
      <c r="B188" s="62">
        <v>179</v>
      </c>
      <c r="C188" s="199" t="s">
        <v>376</v>
      </c>
      <c r="D188" s="199" t="s">
        <v>53</v>
      </c>
      <c r="E188" s="213">
        <v>69.67224546722454</v>
      </c>
      <c r="F188" s="211">
        <v>54.81</v>
      </c>
      <c r="G188" s="213"/>
      <c r="H188" s="213"/>
      <c r="I188" s="213"/>
      <c r="J188" s="213"/>
      <c r="K188" s="213"/>
      <c r="L188" s="213"/>
      <c r="M188" s="213"/>
      <c r="N188" s="246"/>
      <c r="O188" s="213"/>
      <c r="P188" s="213"/>
      <c r="Q188" s="213"/>
      <c r="R188" s="46">
        <f t="shared" si="5"/>
        <v>124.48224546722454</v>
      </c>
      <c r="S188" s="12">
        <f t="shared" si="6"/>
        <v>2</v>
      </c>
      <c r="T188" s="12"/>
    </row>
    <row r="189" spans="1:20" ht="12.75">
      <c r="A189" s="62">
        <v>185</v>
      </c>
      <c r="B189" s="62">
        <v>180</v>
      </c>
      <c r="C189" s="196" t="s">
        <v>476</v>
      </c>
      <c r="D189" s="196" t="s">
        <v>477</v>
      </c>
      <c r="E189" s="213"/>
      <c r="F189" s="211"/>
      <c r="G189" s="213"/>
      <c r="H189" s="213">
        <v>56.09</v>
      </c>
      <c r="I189" s="213">
        <v>68.36</v>
      </c>
      <c r="J189" s="213"/>
      <c r="K189" s="213"/>
      <c r="L189" s="213"/>
      <c r="M189" s="213"/>
      <c r="N189" s="246"/>
      <c r="O189" s="213"/>
      <c r="P189" s="213"/>
      <c r="Q189" s="213"/>
      <c r="R189" s="46">
        <f t="shared" si="5"/>
        <v>124.45</v>
      </c>
      <c r="S189" s="12">
        <f t="shared" si="6"/>
        <v>2</v>
      </c>
      <c r="T189" s="12"/>
    </row>
    <row r="190" spans="1:20" ht="12.75">
      <c r="A190" s="62">
        <v>186</v>
      </c>
      <c r="B190" s="62">
        <v>323</v>
      </c>
      <c r="C190" s="195" t="s">
        <v>145</v>
      </c>
      <c r="D190" s="195" t="s">
        <v>115</v>
      </c>
      <c r="E190" s="213"/>
      <c r="F190" s="211"/>
      <c r="G190" s="213"/>
      <c r="H190" s="213"/>
      <c r="I190" s="213">
        <v>61.65</v>
      </c>
      <c r="J190" s="213"/>
      <c r="K190" s="213"/>
      <c r="L190" s="213"/>
      <c r="M190" s="213"/>
      <c r="N190" s="246"/>
      <c r="O190" s="213"/>
      <c r="P190" s="213">
        <v>62.44</v>
      </c>
      <c r="Q190" s="213"/>
      <c r="R190" s="46">
        <f t="shared" si="5"/>
        <v>124.09</v>
      </c>
      <c r="S190" s="12">
        <f t="shared" si="6"/>
        <v>2</v>
      </c>
      <c r="T190" s="12">
        <v>1</v>
      </c>
    </row>
    <row r="191" spans="1:20" ht="12.75">
      <c r="A191" s="62">
        <v>187</v>
      </c>
      <c r="B191" s="62">
        <v>182</v>
      </c>
      <c r="C191" s="199" t="s">
        <v>537</v>
      </c>
      <c r="D191" s="199" t="s">
        <v>176</v>
      </c>
      <c r="E191" s="213"/>
      <c r="F191" s="211"/>
      <c r="G191" s="213"/>
      <c r="H191" s="213"/>
      <c r="I191" s="213"/>
      <c r="J191" s="213"/>
      <c r="K191" s="213"/>
      <c r="L191" s="213"/>
      <c r="M191" s="213">
        <v>123.97</v>
      </c>
      <c r="N191" s="246"/>
      <c r="O191" s="213"/>
      <c r="P191" s="213"/>
      <c r="Q191" s="213"/>
      <c r="R191" s="46">
        <f t="shared" si="5"/>
        <v>123.97</v>
      </c>
      <c r="S191" s="12">
        <f t="shared" si="6"/>
        <v>1</v>
      </c>
      <c r="T191" s="12">
        <v>1</v>
      </c>
    </row>
    <row r="192" spans="1:20" ht="12.75">
      <c r="A192" s="62">
        <v>188</v>
      </c>
      <c r="B192" s="62">
        <v>183</v>
      </c>
      <c r="C192" s="199" t="s">
        <v>148</v>
      </c>
      <c r="D192" s="199" t="s">
        <v>73</v>
      </c>
      <c r="E192" s="213"/>
      <c r="F192" s="211"/>
      <c r="G192" s="213"/>
      <c r="H192" s="213"/>
      <c r="I192" s="213"/>
      <c r="J192" s="213"/>
      <c r="K192" s="213"/>
      <c r="L192" s="213"/>
      <c r="M192" s="213">
        <v>123.76</v>
      </c>
      <c r="N192" s="246"/>
      <c r="O192" s="213"/>
      <c r="P192" s="213"/>
      <c r="Q192" s="213"/>
      <c r="R192" s="46">
        <f t="shared" si="5"/>
        <v>123.76</v>
      </c>
      <c r="S192" s="12">
        <f t="shared" si="6"/>
        <v>1</v>
      </c>
      <c r="T192" s="12">
        <v>1</v>
      </c>
    </row>
    <row r="193" spans="1:20" ht="12.75">
      <c r="A193" s="62">
        <v>189</v>
      </c>
      <c r="B193" s="62">
        <v>184</v>
      </c>
      <c r="C193" s="199" t="s">
        <v>326</v>
      </c>
      <c r="D193" s="199" t="s">
        <v>37</v>
      </c>
      <c r="E193" s="213"/>
      <c r="F193" s="211"/>
      <c r="G193" s="213"/>
      <c r="H193" s="213"/>
      <c r="I193" s="213"/>
      <c r="J193" s="213"/>
      <c r="K193" s="213"/>
      <c r="L193" s="213"/>
      <c r="M193" s="213">
        <v>123.7</v>
      </c>
      <c r="N193" s="246"/>
      <c r="O193" s="213"/>
      <c r="P193" s="213"/>
      <c r="Q193" s="213"/>
      <c r="R193" s="46">
        <f t="shared" si="5"/>
        <v>123.7</v>
      </c>
      <c r="S193" s="12">
        <f t="shared" si="6"/>
        <v>1</v>
      </c>
      <c r="T193" s="12">
        <v>1</v>
      </c>
    </row>
    <row r="194" spans="1:20" ht="12.75">
      <c r="A194" s="62">
        <v>190</v>
      </c>
      <c r="B194" s="62">
        <v>185</v>
      </c>
      <c r="C194" s="199" t="s">
        <v>9</v>
      </c>
      <c r="D194" s="199" t="s">
        <v>22</v>
      </c>
      <c r="E194" s="213"/>
      <c r="F194" s="211"/>
      <c r="G194" s="213"/>
      <c r="H194" s="213"/>
      <c r="I194" s="213">
        <v>79.16</v>
      </c>
      <c r="J194" s="213"/>
      <c r="K194" s="213"/>
      <c r="L194" s="213"/>
      <c r="M194" s="213"/>
      <c r="N194" s="246">
        <v>44.45</v>
      </c>
      <c r="O194" s="213"/>
      <c r="P194" s="213"/>
      <c r="Q194" s="213"/>
      <c r="R194" s="46">
        <f t="shared" si="5"/>
        <v>123.61</v>
      </c>
      <c r="S194" s="12">
        <f t="shared" si="6"/>
        <v>2</v>
      </c>
      <c r="T194" s="12">
        <v>1</v>
      </c>
    </row>
    <row r="195" spans="1:20" ht="12.75">
      <c r="A195" s="62">
        <v>191</v>
      </c>
      <c r="B195" s="62">
        <v>186</v>
      </c>
      <c r="C195" s="199" t="s">
        <v>86</v>
      </c>
      <c r="D195" s="199" t="s">
        <v>42</v>
      </c>
      <c r="E195" s="213"/>
      <c r="F195" s="211">
        <v>55.26</v>
      </c>
      <c r="G195" s="213"/>
      <c r="H195" s="213"/>
      <c r="I195" s="213"/>
      <c r="J195" s="213"/>
      <c r="K195" s="213"/>
      <c r="L195" s="213"/>
      <c r="M195" s="213"/>
      <c r="N195" s="246">
        <v>67.97</v>
      </c>
      <c r="O195" s="213"/>
      <c r="P195" s="213"/>
      <c r="Q195" s="213"/>
      <c r="R195" s="46">
        <f t="shared" si="5"/>
        <v>123.22999999999999</v>
      </c>
      <c r="S195" s="12">
        <f t="shared" si="6"/>
        <v>2</v>
      </c>
      <c r="T195" s="12"/>
    </row>
    <row r="196" spans="1:20" ht="12.75">
      <c r="A196" s="62">
        <v>192</v>
      </c>
      <c r="B196" s="62">
        <v>187</v>
      </c>
      <c r="C196" s="199" t="s">
        <v>538</v>
      </c>
      <c r="D196" s="199" t="s">
        <v>89</v>
      </c>
      <c r="E196" s="213"/>
      <c r="F196" s="211"/>
      <c r="G196" s="213"/>
      <c r="H196" s="213"/>
      <c r="I196" s="213"/>
      <c r="J196" s="213"/>
      <c r="K196" s="213"/>
      <c r="L196" s="213"/>
      <c r="M196" s="213">
        <v>122.06</v>
      </c>
      <c r="N196" s="246"/>
      <c r="O196" s="213"/>
      <c r="P196" s="213"/>
      <c r="Q196" s="213"/>
      <c r="R196" s="46">
        <f t="shared" si="5"/>
        <v>122.06</v>
      </c>
      <c r="S196" s="12">
        <f t="shared" si="6"/>
        <v>1</v>
      </c>
      <c r="T196" s="12">
        <v>1</v>
      </c>
    </row>
    <row r="197" spans="1:20" ht="12.75">
      <c r="A197" s="62">
        <v>193</v>
      </c>
      <c r="B197" s="62">
        <v>188</v>
      </c>
      <c r="C197" s="196" t="s">
        <v>485</v>
      </c>
      <c r="D197" s="196" t="s">
        <v>92</v>
      </c>
      <c r="E197" s="213"/>
      <c r="F197" s="211"/>
      <c r="G197" s="213"/>
      <c r="H197" s="213"/>
      <c r="I197" s="213">
        <v>75.91</v>
      </c>
      <c r="J197" s="213"/>
      <c r="K197" s="213"/>
      <c r="L197" s="213"/>
      <c r="M197" s="213"/>
      <c r="N197" s="246">
        <v>46.13</v>
      </c>
      <c r="O197" s="213"/>
      <c r="P197" s="213"/>
      <c r="Q197" s="213"/>
      <c r="R197" s="46">
        <f aca="true" t="shared" si="7" ref="R197:R260">E197+F197+G197+H197+I197+J197+K197+L197+M197+N197+O197+P197+Q197</f>
        <v>122.03999999999999</v>
      </c>
      <c r="S197" s="12">
        <f aca="true" t="shared" si="8" ref="S197:S260">COUNTA(E197:Q197)</f>
        <v>2</v>
      </c>
      <c r="T197" s="12"/>
    </row>
    <row r="198" spans="1:20" ht="12.75">
      <c r="A198" s="62">
        <v>194</v>
      </c>
      <c r="B198" s="62">
        <v>189</v>
      </c>
      <c r="C198" s="199" t="s">
        <v>222</v>
      </c>
      <c r="D198" s="199" t="s">
        <v>7</v>
      </c>
      <c r="E198" s="213"/>
      <c r="F198" s="211"/>
      <c r="G198" s="213"/>
      <c r="H198" s="213"/>
      <c r="I198" s="213"/>
      <c r="J198" s="213"/>
      <c r="K198" s="213"/>
      <c r="L198" s="213"/>
      <c r="M198" s="213">
        <v>120.49</v>
      </c>
      <c r="N198" s="246"/>
      <c r="O198" s="213"/>
      <c r="P198" s="213"/>
      <c r="Q198" s="213"/>
      <c r="R198" s="46">
        <f t="shared" si="7"/>
        <v>120.49</v>
      </c>
      <c r="S198" s="12">
        <f t="shared" si="8"/>
        <v>1</v>
      </c>
      <c r="T198" s="12"/>
    </row>
    <row r="199" spans="1:20" ht="12.75">
      <c r="A199" s="62">
        <v>195</v>
      </c>
      <c r="B199" s="62">
        <v>190</v>
      </c>
      <c r="C199" s="199" t="s">
        <v>554</v>
      </c>
      <c r="D199" s="199" t="s">
        <v>49</v>
      </c>
      <c r="E199" s="213"/>
      <c r="F199" s="211"/>
      <c r="G199" s="213"/>
      <c r="H199" s="213"/>
      <c r="I199" s="213"/>
      <c r="J199" s="213"/>
      <c r="K199" s="213"/>
      <c r="L199" s="213"/>
      <c r="M199" s="213">
        <v>120.47</v>
      </c>
      <c r="N199" s="246"/>
      <c r="O199" s="213"/>
      <c r="P199" s="213"/>
      <c r="Q199" s="213"/>
      <c r="R199" s="46">
        <f t="shared" si="7"/>
        <v>120.47</v>
      </c>
      <c r="S199" s="12">
        <f t="shared" si="8"/>
        <v>1</v>
      </c>
      <c r="T199" s="12"/>
    </row>
    <row r="200" spans="1:20" ht="12.75">
      <c r="A200" s="62">
        <v>196</v>
      </c>
      <c r="B200" s="62">
        <v>191</v>
      </c>
      <c r="C200" s="199" t="s">
        <v>539</v>
      </c>
      <c r="D200" s="199" t="s">
        <v>18</v>
      </c>
      <c r="E200" s="213"/>
      <c r="F200" s="211"/>
      <c r="G200" s="213"/>
      <c r="H200" s="213"/>
      <c r="I200" s="213"/>
      <c r="J200" s="213"/>
      <c r="K200" s="213"/>
      <c r="L200" s="213"/>
      <c r="M200" s="213">
        <v>119.8</v>
      </c>
      <c r="N200" s="246"/>
      <c r="O200" s="213"/>
      <c r="P200" s="213"/>
      <c r="Q200" s="213"/>
      <c r="R200" s="46">
        <f t="shared" si="7"/>
        <v>119.8</v>
      </c>
      <c r="S200" s="12">
        <f t="shared" si="8"/>
        <v>1</v>
      </c>
      <c r="T200" s="12"/>
    </row>
    <row r="201" spans="1:20" ht="12.75">
      <c r="A201" s="62">
        <v>197</v>
      </c>
      <c r="B201" s="62">
        <v>192</v>
      </c>
      <c r="C201" s="199" t="s">
        <v>186</v>
      </c>
      <c r="D201" s="199" t="s">
        <v>333</v>
      </c>
      <c r="E201" s="213"/>
      <c r="F201" s="211"/>
      <c r="G201" s="213"/>
      <c r="H201" s="213"/>
      <c r="I201" s="213"/>
      <c r="J201" s="213"/>
      <c r="K201" s="213"/>
      <c r="L201" s="213"/>
      <c r="M201" s="213"/>
      <c r="N201" s="246">
        <v>65.37</v>
      </c>
      <c r="O201" s="213"/>
      <c r="P201" s="213"/>
      <c r="Q201" s="213">
        <v>54.39</v>
      </c>
      <c r="R201" s="46">
        <f t="shared" si="7"/>
        <v>119.76</v>
      </c>
      <c r="S201" s="12">
        <f t="shared" si="8"/>
        <v>2</v>
      </c>
      <c r="T201" s="12"/>
    </row>
    <row r="202" spans="1:20" ht="12.75">
      <c r="A202" s="62">
        <v>198</v>
      </c>
      <c r="B202" s="62">
        <v>193</v>
      </c>
      <c r="C202" s="199" t="s">
        <v>150</v>
      </c>
      <c r="D202" s="199" t="s">
        <v>68</v>
      </c>
      <c r="E202" s="213"/>
      <c r="F202" s="211"/>
      <c r="G202" s="213"/>
      <c r="H202" s="213"/>
      <c r="I202" s="213"/>
      <c r="J202" s="213"/>
      <c r="K202" s="213"/>
      <c r="L202" s="213"/>
      <c r="M202" s="213">
        <v>119.65</v>
      </c>
      <c r="N202" s="246"/>
      <c r="O202" s="213"/>
      <c r="P202" s="213"/>
      <c r="Q202" s="213"/>
      <c r="R202" s="46">
        <f t="shared" si="7"/>
        <v>119.65</v>
      </c>
      <c r="S202" s="12">
        <f t="shared" si="8"/>
        <v>1</v>
      </c>
      <c r="T202" s="12"/>
    </row>
    <row r="203" spans="1:20" ht="12.75">
      <c r="A203" s="62">
        <v>199</v>
      </c>
      <c r="B203" s="62">
        <v>194</v>
      </c>
      <c r="C203" s="199" t="s">
        <v>541</v>
      </c>
      <c r="D203" s="199" t="s">
        <v>540</v>
      </c>
      <c r="E203" s="213"/>
      <c r="F203" s="211"/>
      <c r="G203" s="213"/>
      <c r="H203" s="213"/>
      <c r="I203" s="213"/>
      <c r="J203" s="213"/>
      <c r="K203" s="213"/>
      <c r="L203" s="213"/>
      <c r="M203" s="213">
        <v>119.09</v>
      </c>
      <c r="N203" s="246"/>
      <c r="O203" s="213"/>
      <c r="P203" s="213"/>
      <c r="Q203" s="213"/>
      <c r="R203" s="46">
        <f t="shared" si="7"/>
        <v>119.09</v>
      </c>
      <c r="S203" s="12">
        <f t="shared" si="8"/>
        <v>1</v>
      </c>
      <c r="T203" s="12"/>
    </row>
    <row r="204" spans="1:20" ht="12.75">
      <c r="A204" s="62">
        <v>200</v>
      </c>
      <c r="B204" s="62">
        <v>195</v>
      </c>
      <c r="C204" s="199" t="s">
        <v>220</v>
      </c>
      <c r="D204" s="199" t="s">
        <v>37</v>
      </c>
      <c r="E204" s="213"/>
      <c r="F204" s="211"/>
      <c r="G204" s="213"/>
      <c r="H204" s="213"/>
      <c r="I204" s="213"/>
      <c r="J204" s="213"/>
      <c r="K204" s="213"/>
      <c r="L204" s="213"/>
      <c r="M204" s="213">
        <v>118.52</v>
      </c>
      <c r="N204" s="246"/>
      <c r="O204" s="213"/>
      <c r="P204" s="213"/>
      <c r="Q204" s="213"/>
      <c r="R204" s="46">
        <f t="shared" si="7"/>
        <v>118.52</v>
      </c>
      <c r="S204" s="12">
        <f t="shared" si="8"/>
        <v>1</v>
      </c>
      <c r="T204" s="12"/>
    </row>
    <row r="205" spans="1:20" ht="12.75">
      <c r="A205" s="62">
        <v>201</v>
      </c>
      <c r="B205" s="62">
        <v>196</v>
      </c>
      <c r="C205" s="199" t="s">
        <v>542</v>
      </c>
      <c r="D205" s="199" t="s">
        <v>17</v>
      </c>
      <c r="E205" s="213"/>
      <c r="F205" s="211"/>
      <c r="G205" s="213"/>
      <c r="H205" s="213"/>
      <c r="I205" s="213"/>
      <c r="J205" s="213"/>
      <c r="K205" s="213"/>
      <c r="L205" s="213"/>
      <c r="M205" s="213">
        <v>118.04</v>
      </c>
      <c r="N205" s="246"/>
      <c r="O205" s="213"/>
      <c r="P205" s="213"/>
      <c r="Q205" s="213"/>
      <c r="R205" s="46">
        <f t="shared" si="7"/>
        <v>118.04</v>
      </c>
      <c r="S205" s="12">
        <f t="shared" si="8"/>
        <v>1</v>
      </c>
      <c r="T205" s="12"/>
    </row>
    <row r="206" spans="1:20" ht="12.75">
      <c r="A206" s="62">
        <v>202</v>
      </c>
      <c r="B206" s="62">
        <v>197</v>
      </c>
      <c r="C206" s="199" t="s">
        <v>543</v>
      </c>
      <c r="D206" s="199" t="s">
        <v>53</v>
      </c>
      <c r="E206" s="213"/>
      <c r="F206" s="211"/>
      <c r="G206" s="213"/>
      <c r="H206" s="213"/>
      <c r="I206" s="213"/>
      <c r="J206" s="213"/>
      <c r="K206" s="213"/>
      <c r="L206" s="213"/>
      <c r="M206" s="213">
        <v>118.02</v>
      </c>
      <c r="N206" s="246"/>
      <c r="O206" s="213"/>
      <c r="P206" s="213"/>
      <c r="Q206" s="213"/>
      <c r="R206" s="46">
        <f t="shared" si="7"/>
        <v>118.02</v>
      </c>
      <c r="S206" s="12">
        <f t="shared" si="8"/>
        <v>1</v>
      </c>
      <c r="T206" s="12"/>
    </row>
    <row r="207" spans="1:20" ht="12.75">
      <c r="A207" s="62">
        <v>203</v>
      </c>
      <c r="B207" s="62">
        <v>317</v>
      </c>
      <c r="C207" s="196" t="s">
        <v>321</v>
      </c>
      <c r="D207" s="196" t="s">
        <v>598</v>
      </c>
      <c r="E207" s="213"/>
      <c r="F207" s="211"/>
      <c r="G207" s="213"/>
      <c r="H207" s="213"/>
      <c r="I207" s="213"/>
      <c r="J207" s="213"/>
      <c r="K207" s="213"/>
      <c r="L207" s="213"/>
      <c r="M207" s="213"/>
      <c r="N207" s="246"/>
      <c r="O207" s="213">
        <v>65.6</v>
      </c>
      <c r="P207" s="213">
        <v>51.98</v>
      </c>
      <c r="Q207" s="213"/>
      <c r="R207" s="46">
        <f t="shared" si="7"/>
        <v>117.57999999999998</v>
      </c>
      <c r="S207" s="12">
        <f t="shared" si="8"/>
        <v>2</v>
      </c>
      <c r="T207" s="12"/>
    </row>
    <row r="208" spans="1:20" ht="12.75">
      <c r="A208" s="62">
        <v>204</v>
      </c>
      <c r="B208" s="62">
        <v>198</v>
      </c>
      <c r="C208" s="199" t="s">
        <v>12</v>
      </c>
      <c r="D208" s="199" t="s">
        <v>10</v>
      </c>
      <c r="E208" s="213"/>
      <c r="F208" s="211"/>
      <c r="G208" s="213"/>
      <c r="H208" s="213"/>
      <c r="I208" s="213"/>
      <c r="J208" s="213"/>
      <c r="K208" s="213"/>
      <c r="L208" s="213"/>
      <c r="M208" s="213">
        <v>117.4</v>
      </c>
      <c r="N208" s="246"/>
      <c r="O208" s="213"/>
      <c r="P208" s="213"/>
      <c r="Q208" s="213"/>
      <c r="R208" s="46">
        <f t="shared" si="7"/>
        <v>117.4</v>
      </c>
      <c r="S208" s="12">
        <f t="shared" si="8"/>
        <v>1</v>
      </c>
      <c r="T208" s="12"/>
    </row>
    <row r="209" spans="1:20" ht="12.75">
      <c r="A209" s="62">
        <v>205</v>
      </c>
      <c r="B209" s="62">
        <v>199</v>
      </c>
      <c r="C209" s="199" t="s">
        <v>544</v>
      </c>
      <c r="D209" s="199" t="s">
        <v>38</v>
      </c>
      <c r="E209" s="213"/>
      <c r="F209" s="211"/>
      <c r="G209" s="213"/>
      <c r="H209" s="213"/>
      <c r="I209" s="213"/>
      <c r="J209" s="213"/>
      <c r="K209" s="213"/>
      <c r="L209" s="213"/>
      <c r="M209" s="213">
        <v>117.4</v>
      </c>
      <c r="N209" s="246"/>
      <c r="O209" s="213"/>
      <c r="P209" s="213"/>
      <c r="Q209" s="213"/>
      <c r="R209" s="46">
        <f t="shared" si="7"/>
        <v>117.4</v>
      </c>
      <c r="S209" s="12">
        <f t="shared" si="8"/>
        <v>1</v>
      </c>
      <c r="T209" s="12"/>
    </row>
    <row r="210" spans="1:20" ht="12.75">
      <c r="A210" s="62">
        <v>206</v>
      </c>
      <c r="B210" s="62">
        <v>200</v>
      </c>
      <c r="C210" s="199" t="s">
        <v>82</v>
      </c>
      <c r="D210" s="199" t="s">
        <v>545</v>
      </c>
      <c r="E210" s="213"/>
      <c r="F210" s="211"/>
      <c r="G210" s="213"/>
      <c r="H210" s="213"/>
      <c r="I210" s="213"/>
      <c r="J210" s="213"/>
      <c r="K210" s="213"/>
      <c r="L210" s="213"/>
      <c r="M210" s="213">
        <v>115.11</v>
      </c>
      <c r="N210" s="246"/>
      <c r="O210" s="213"/>
      <c r="P210" s="213"/>
      <c r="Q210" s="213"/>
      <c r="R210" s="46">
        <f t="shared" si="7"/>
        <v>115.11</v>
      </c>
      <c r="S210" s="12">
        <f t="shared" si="8"/>
        <v>1</v>
      </c>
      <c r="T210" s="12"/>
    </row>
    <row r="211" spans="1:20" ht="12.75">
      <c r="A211" s="62">
        <v>207</v>
      </c>
      <c r="B211" s="62">
        <v>201</v>
      </c>
      <c r="C211" s="199" t="s">
        <v>217</v>
      </c>
      <c r="D211" s="199" t="s">
        <v>37</v>
      </c>
      <c r="E211" s="213"/>
      <c r="F211" s="211"/>
      <c r="G211" s="213"/>
      <c r="H211" s="213"/>
      <c r="I211" s="213"/>
      <c r="J211" s="213"/>
      <c r="K211" s="213"/>
      <c r="L211" s="213"/>
      <c r="M211" s="213">
        <v>114.96</v>
      </c>
      <c r="N211" s="246"/>
      <c r="O211" s="213"/>
      <c r="P211" s="213"/>
      <c r="Q211" s="213"/>
      <c r="R211" s="46">
        <f t="shared" si="7"/>
        <v>114.96</v>
      </c>
      <c r="S211" s="12">
        <f t="shared" si="8"/>
        <v>1</v>
      </c>
      <c r="T211" s="12"/>
    </row>
    <row r="212" spans="1:20" ht="12.75">
      <c r="A212" s="62">
        <v>208</v>
      </c>
      <c r="B212" s="62">
        <v>202</v>
      </c>
      <c r="C212" s="199" t="s">
        <v>546</v>
      </c>
      <c r="D212" s="199" t="s">
        <v>473</v>
      </c>
      <c r="E212" s="213"/>
      <c r="F212" s="211"/>
      <c r="G212" s="213"/>
      <c r="H212" s="213"/>
      <c r="I212" s="213"/>
      <c r="J212" s="213"/>
      <c r="K212" s="213"/>
      <c r="L212" s="213"/>
      <c r="M212" s="213">
        <v>114.9</v>
      </c>
      <c r="N212" s="246"/>
      <c r="O212" s="213"/>
      <c r="P212" s="213"/>
      <c r="Q212" s="213"/>
      <c r="R212" s="46">
        <f t="shared" si="7"/>
        <v>114.9</v>
      </c>
      <c r="S212" s="12">
        <f t="shared" si="8"/>
        <v>1</v>
      </c>
      <c r="T212" s="12"/>
    </row>
    <row r="213" spans="1:20" ht="12.75">
      <c r="A213" s="62">
        <v>209</v>
      </c>
      <c r="B213" s="62">
        <v>203</v>
      </c>
      <c r="C213" s="199" t="s">
        <v>270</v>
      </c>
      <c r="D213" s="199" t="s">
        <v>219</v>
      </c>
      <c r="E213" s="213"/>
      <c r="F213" s="211"/>
      <c r="G213" s="213">
        <v>114.09</v>
      </c>
      <c r="H213" s="213"/>
      <c r="I213" s="213"/>
      <c r="J213" s="213"/>
      <c r="K213" s="213"/>
      <c r="L213" s="213"/>
      <c r="M213" s="213"/>
      <c r="N213" s="246"/>
      <c r="O213" s="213"/>
      <c r="P213" s="213"/>
      <c r="Q213" s="213"/>
      <c r="R213" s="46">
        <f t="shared" si="7"/>
        <v>114.09</v>
      </c>
      <c r="S213" s="12">
        <f t="shared" si="8"/>
        <v>1</v>
      </c>
      <c r="T213" s="12">
        <v>1</v>
      </c>
    </row>
    <row r="214" spans="1:20" ht="12.75">
      <c r="A214" s="62">
        <v>210</v>
      </c>
      <c r="B214" s="62">
        <v>204</v>
      </c>
      <c r="C214" s="199" t="s">
        <v>439</v>
      </c>
      <c r="D214" s="199" t="s">
        <v>53</v>
      </c>
      <c r="E214" s="213"/>
      <c r="F214" s="211"/>
      <c r="G214" s="213">
        <v>113.82</v>
      </c>
      <c r="H214" s="213"/>
      <c r="I214" s="213"/>
      <c r="J214" s="213"/>
      <c r="K214" s="213"/>
      <c r="L214" s="213"/>
      <c r="M214" s="213"/>
      <c r="N214" s="246"/>
      <c r="O214" s="213"/>
      <c r="P214" s="213"/>
      <c r="Q214" s="213"/>
      <c r="R214" s="46">
        <f t="shared" si="7"/>
        <v>113.82</v>
      </c>
      <c r="S214" s="12">
        <f t="shared" si="8"/>
        <v>1</v>
      </c>
      <c r="T214" s="12">
        <v>1</v>
      </c>
    </row>
    <row r="215" spans="1:20" ht="12.75">
      <c r="A215" s="62">
        <v>211</v>
      </c>
      <c r="B215" s="62">
        <v>205</v>
      </c>
      <c r="C215" s="196" t="s">
        <v>39</v>
      </c>
      <c r="D215" s="196" t="s">
        <v>31</v>
      </c>
      <c r="E215" s="213">
        <v>55.41237113402062</v>
      </c>
      <c r="F215" s="211">
        <v>57.5</v>
      </c>
      <c r="G215" s="213"/>
      <c r="H215" s="213"/>
      <c r="I215" s="213"/>
      <c r="J215" s="213"/>
      <c r="K215" s="213"/>
      <c r="L215" s="213"/>
      <c r="M215" s="213"/>
      <c r="N215" s="246"/>
      <c r="O215" s="213"/>
      <c r="P215" s="213"/>
      <c r="Q215" s="213"/>
      <c r="R215" s="46">
        <f t="shared" si="7"/>
        <v>112.91237113402062</v>
      </c>
      <c r="S215" s="12">
        <f t="shared" si="8"/>
        <v>2</v>
      </c>
      <c r="T215" s="12"/>
    </row>
    <row r="216" spans="1:20" ht="12.75">
      <c r="A216" s="62">
        <v>212</v>
      </c>
      <c r="B216" s="62">
        <v>206</v>
      </c>
      <c r="C216" s="199" t="s">
        <v>123</v>
      </c>
      <c r="D216" s="199" t="s">
        <v>87</v>
      </c>
      <c r="E216" s="213"/>
      <c r="F216" s="211"/>
      <c r="G216" s="213"/>
      <c r="H216" s="213"/>
      <c r="I216" s="213"/>
      <c r="J216" s="213"/>
      <c r="K216" s="213"/>
      <c r="L216" s="213"/>
      <c r="M216" s="213">
        <v>111.97</v>
      </c>
      <c r="N216" s="246"/>
      <c r="O216" s="213"/>
      <c r="P216" s="213"/>
      <c r="Q216" s="213"/>
      <c r="R216" s="46">
        <f t="shared" si="7"/>
        <v>111.97</v>
      </c>
      <c r="S216" s="12">
        <f t="shared" si="8"/>
        <v>1</v>
      </c>
      <c r="T216" s="12"/>
    </row>
    <row r="217" spans="1:20" ht="12.75">
      <c r="A217" s="62">
        <v>213</v>
      </c>
      <c r="B217" s="62">
        <v>207</v>
      </c>
      <c r="C217" s="199" t="s">
        <v>51</v>
      </c>
      <c r="D217" s="199" t="s">
        <v>52</v>
      </c>
      <c r="E217" s="213"/>
      <c r="F217" s="211"/>
      <c r="G217" s="213"/>
      <c r="H217" s="213"/>
      <c r="I217" s="213"/>
      <c r="J217" s="213"/>
      <c r="K217" s="213">
        <v>111.34</v>
      </c>
      <c r="L217" s="213"/>
      <c r="M217" s="213"/>
      <c r="N217" s="246"/>
      <c r="O217" s="213"/>
      <c r="P217" s="213"/>
      <c r="Q217" s="213"/>
      <c r="R217" s="46">
        <f t="shared" si="7"/>
        <v>111.34</v>
      </c>
      <c r="S217" s="12">
        <f t="shared" si="8"/>
        <v>1</v>
      </c>
      <c r="T217" s="12">
        <v>1</v>
      </c>
    </row>
    <row r="218" spans="1:20" ht="12.75">
      <c r="A218" s="62">
        <v>214</v>
      </c>
      <c r="B218" s="62">
        <v>208</v>
      </c>
      <c r="C218" s="199" t="s">
        <v>289</v>
      </c>
      <c r="D218" s="199" t="s">
        <v>14</v>
      </c>
      <c r="E218" s="213"/>
      <c r="F218" s="211">
        <v>50.78</v>
      </c>
      <c r="G218" s="213"/>
      <c r="H218" s="213">
        <v>59.01</v>
      </c>
      <c r="I218" s="213"/>
      <c r="J218" s="213"/>
      <c r="K218" s="213"/>
      <c r="L218" s="213"/>
      <c r="M218" s="213"/>
      <c r="N218" s="246"/>
      <c r="O218" s="213"/>
      <c r="P218" s="213"/>
      <c r="Q218" s="213"/>
      <c r="R218" s="46">
        <f t="shared" si="7"/>
        <v>109.78999999999999</v>
      </c>
      <c r="S218" s="12">
        <f t="shared" si="8"/>
        <v>2</v>
      </c>
      <c r="T218" s="12"/>
    </row>
    <row r="219" spans="1:20" ht="12.75">
      <c r="A219" s="62">
        <v>215</v>
      </c>
      <c r="B219" s="62">
        <v>210</v>
      </c>
      <c r="C219" s="199" t="s">
        <v>530</v>
      </c>
      <c r="D219" s="199" t="s">
        <v>53</v>
      </c>
      <c r="E219" s="213"/>
      <c r="F219" s="211"/>
      <c r="G219" s="213"/>
      <c r="H219" s="213"/>
      <c r="I219" s="213"/>
      <c r="J219" s="213"/>
      <c r="K219" s="213"/>
      <c r="L219" s="213">
        <v>109.04</v>
      </c>
      <c r="M219" s="213"/>
      <c r="N219" s="246"/>
      <c r="O219" s="213"/>
      <c r="P219" s="213"/>
      <c r="Q219" s="213"/>
      <c r="R219" s="46">
        <f t="shared" si="7"/>
        <v>109.04</v>
      </c>
      <c r="S219" s="12">
        <f t="shared" si="8"/>
        <v>1</v>
      </c>
      <c r="T219" s="12"/>
    </row>
    <row r="220" spans="1:20" ht="12.75">
      <c r="A220" s="62">
        <v>216</v>
      </c>
      <c r="B220" s="62">
        <v>211</v>
      </c>
      <c r="C220" s="199" t="s">
        <v>324</v>
      </c>
      <c r="D220" s="199" t="s">
        <v>19</v>
      </c>
      <c r="E220" s="213"/>
      <c r="F220" s="211"/>
      <c r="G220" s="213"/>
      <c r="H220" s="213"/>
      <c r="I220" s="213"/>
      <c r="J220" s="213"/>
      <c r="K220" s="213"/>
      <c r="L220" s="213"/>
      <c r="M220" s="213">
        <v>108.2</v>
      </c>
      <c r="N220" s="246"/>
      <c r="O220" s="213"/>
      <c r="P220" s="213"/>
      <c r="Q220" s="213"/>
      <c r="R220" s="46">
        <f t="shared" si="7"/>
        <v>108.2</v>
      </c>
      <c r="S220" s="12">
        <f t="shared" si="8"/>
        <v>1</v>
      </c>
      <c r="T220" s="12"/>
    </row>
    <row r="221" spans="1:20" ht="12.75">
      <c r="A221" s="62">
        <v>217</v>
      </c>
      <c r="B221" s="62">
        <v>212</v>
      </c>
      <c r="C221" s="199" t="s">
        <v>440</v>
      </c>
      <c r="D221" s="199" t="s">
        <v>295</v>
      </c>
      <c r="E221" s="213"/>
      <c r="F221" s="211"/>
      <c r="G221" s="213">
        <v>107.63</v>
      </c>
      <c r="H221" s="213"/>
      <c r="I221" s="213"/>
      <c r="J221" s="213"/>
      <c r="K221" s="213"/>
      <c r="L221" s="213"/>
      <c r="M221" s="213"/>
      <c r="N221" s="246"/>
      <c r="O221" s="213"/>
      <c r="P221" s="213"/>
      <c r="Q221" s="213"/>
      <c r="R221" s="46">
        <f t="shared" si="7"/>
        <v>107.63</v>
      </c>
      <c r="S221" s="12">
        <f t="shared" si="8"/>
        <v>1</v>
      </c>
      <c r="T221" s="12">
        <v>1</v>
      </c>
    </row>
    <row r="222" spans="1:20" ht="12.75">
      <c r="A222" s="62">
        <v>218</v>
      </c>
      <c r="B222" s="62">
        <v>213</v>
      </c>
      <c r="C222" s="199" t="s">
        <v>531</v>
      </c>
      <c r="D222" s="199" t="s">
        <v>17</v>
      </c>
      <c r="E222" s="213"/>
      <c r="F222" s="211"/>
      <c r="G222" s="213"/>
      <c r="H222" s="213"/>
      <c r="I222" s="213"/>
      <c r="J222" s="213"/>
      <c r="K222" s="213"/>
      <c r="L222" s="213">
        <v>107.53</v>
      </c>
      <c r="M222" s="213"/>
      <c r="N222" s="246"/>
      <c r="O222" s="213"/>
      <c r="P222" s="213"/>
      <c r="Q222" s="213"/>
      <c r="R222" s="46">
        <f t="shared" si="7"/>
        <v>107.53</v>
      </c>
      <c r="S222" s="12">
        <f t="shared" si="8"/>
        <v>1</v>
      </c>
      <c r="T222" s="12"/>
    </row>
    <row r="223" spans="1:20" ht="12.75">
      <c r="A223" s="62">
        <v>219</v>
      </c>
      <c r="B223" s="62">
        <v>214</v>
      </c>
      <c r="C223" s="199" t="s">
        <v>205</v>
      </c>
      <c r="D223" s="199" t="s">
        <v>17</v>
      </c>
      <c r="E223" s="213"/>
      <c r="F223" s="211"/>
      <c r="G223" s="213"/>
      <c r="H223" s="213"/>
      <c r="I223" s="213"/>
      <c r="J223" s="213">
        <v>106.56</v>
      </c>
      <c r="K223" s="213"/>
      <c r="L223" s="213"/>
      <c r="M223" s="213"/>
      <c r="N223" s="246"/>
      <c r="O223" s="213"/>
      <c r="P223" s="213"/>
      <c r="Q223" s="213"/>
      <c r="R223" s="46">
        <f t="shared" si="7"/>
        <v>106.56</v>
      </c>
      <c r="S223" s="12">
        <f t="shared" si="8"/>
        <v>1</v>
      </c>
      <c r="T223" s="12">
        <v>1</v>
      </c>
    </row>
    <row r="224" spans="1:20" ht="12.75">
      <c r="A224" s="62">
        <v>220</v>
      </c>
      <c r="B224" s="62">
        <v>215</v>
      </c>
      <c r="C224" s="196" t="s">
        <v>273</v>
      </c>
      <c r="D224" s="196" t="s">
        <v>274</v>
      </c>
      <c r="E224" s="213"/>
      <c r="F224" s="211">
        <v>57.05</v>
      </c>
      <c r="G224" s="213"/>
      <c r="H224" s="213"/>
      <c r="I224" s="213"/>
      <c r="J224" s="213"/>
      <c r="K224" s="213"/>
      <c r="L224" s="213"/>
      <c r="M224" s="213"/>
      <c r="N224" s="246">
        <v>49.49</v>
      </c>
      <c r="O224" s="213"/>
      <c r="P224" s="213"/>
      <c r="Q224" s="213"/>
      <c r="R224" s="46">
        <f t="shared" si="7"/>
        <v>106.53999999999999</v>
      </c>
      <c r="S224" s="12">
        <f t="shared" si="8"/>
        <v>2</v>
      </c>
      <c r="T224" s="12"/>
    </row>
    <row r="225" spans="1:20" ht="12.75">
      <c r="A225" s="62">
        <v>221</v>
      </c>
      <c r="B225" s="62">
        <v>216</v>
      </c>
      <c r="C225" s="199" t="s">
        <v>179</v>
      </c>
      <c r="D225" s="199" t="s">
        <v>17</v>
      </c>
      <c r="E225" s="213"/>
      <c r="F225" s="211"/>
      <c r="G225" s="213"/>
      <c r="H225" s="213"/>
      <c r="I225" s="213">
        <v>106.11</v>
      </c>
      <c r="J225" s="213"/>
      <c r="K225" s="213"/>
      <c r="L225" s="213"/>
      <c r="M225" s="213"/>
      <c r="N225" s="246"/>
      <c r="O225" s="213"/>
      <c r="P225" s="213"/>
      <c r="Q225" s="213"/>
      <c r="R225" s="46">
        <f t="shared" si="7"/>
        <v>106.11</v>
      </c>
      <c r="S225" s="12">
        <f t="shared" si="8"/>
        <v>1</v>
      </c>
      <c r="T225" s="12">
        <v>1</v>
      </c>
    </row>
    <row r="226" spans="1:20" ht="12.75">
      <c r="A226" s="62">
        <v>222</v>
      </c>
      <c r="B226" s="62">
        <v>217</v>
      </c>
      <c r="C226" s="199" t="s">
        <v>441</v>
      </c>
      <c r="D226" s="199" t="s">
        <v>22</v>
      </c>
      <c r="E226" s="213"/>
      <c r="F226" s="211"/>
      <c r="G226" s="213">
        <v>105.45</v>
      </c>
      <c r="H226" s="213"/>
      <c r="I226" s="213"/>
      <c r="J226" s="213"/>
      <c r="K226" s="213"/>
      <c r="L226" s="213"/>
      <c r="M226" s="213"/>
      <c r="N226" s="246"/>
      <c r="O226" s="213"/>
      <c r="P226" s="213"/>
      <c r="Q226" s="213"/>
      <c r="R226" s="46">
        <f t="shared" si="7"/>
        <v>105.45</v>
      </c>
      <c r="S226" s="12">
        <f t="shared" si="8"/>
        <v>1</v>
      </c>
      <c r="T226" s="12"/>
    </row>
    <row r="227" spans="1:20" ht="12.75">
      <c r="A227" s="62">
        <v>223</v>
      </c>
      <c r="B227" s="62">
        <v>218</v>
      </c>
      <c r="C227" s="199" t="s">
        <v>221</v>
      </c>
      <c r="D227" s="199" t="s">
        <v>14</v>
      </c>
      <c r="E227" s="213"/>
      <c r="F227" s="211"/>
      <c r="G227" s="213"/>
      <c r="H227" s="213"/>
      <c r="I227" s="213"/>
      <c r="J227" s="213"/>
      <c r="K227" s="213"/>
      <c r="L227" s="213"/>
      <c r="M227" s="213">
        <v>105.1</v>
      </c>
      <c r="N227" s="246"/>
      <c r="O227" s="213"/>
      <c r="P227" s="213"/>
      <c r="Q227" s="213"/>
      <c r="R227" s="46">
        <f t="shared" si="7"/>
        <v>105.1</v>
      </c>
      <c r="S227" s="12">
        <f t="shared" si="8"/>
        <v>1</v>
      </c>
      <c r="T227" s="12"/>
    </row>
    <row r="228" spans="1:20" ht="12.75">
      <c r="A228" s="62">
        <v>224</v>
      </c>
      <c r="B228" s="62">
        <v>219</v>
      </c>
      <c r="C228" s="199" t="s">
        <v>547</v>
      </c>
      <c r="D228" s="199" t="s">
        <v>14</v>
      </c>
      <c r="E228" s="213"/>
      <c r="F228" s="211"/>
      <c r="G228" s="213"/>
      <c r="H228" s="213"/>
      <c r="I228" s="213"/>
      <c r="J228" s="213"/>
      <c r="K228" s="213"/>
      <c r="L228" s="213"/>
      <c r="M228" s="213">
        <v>104.75</v>
      </c>
      <c r="N228" s="246"/>
      <c r="O228" s="213"/>
      <c r="P228" s="213"/>
      <c r="Q228" s="213"/>
      <c r="R228" s="46">
        <f t="shared" si="7"/>
        <v>104.75</v>
      </c>
      <c r="S228" s="12">
        <f t="shared" si="8"/>
        <v>1</v>
      </c>
      <c r="T228" s="12"/>
    </row>
    <row r="229" spans="1:20" ht="12.75">
      <c r="A229" s="62">
        <v>225</v>
      </c>
      <c r="B229" s="62">
        <v>220</v>
      </c>
      <c r="C229" s="199" t="s">
        <v>191</v>
      </c>
      <c r="D229" s="199" t="s">
        <v>53</v>
      </c>
      <c r="E229" s="213"/>
      <c r="F229" s="211"/>
      <c r="G229" s="213"/>
      <c r="H229" s="213">
        <v>104.69</v>
      </c>
      <c r="I229" s="213"/>
      <c r="J229" s="213"/>
      <c r="K229" s="213"/>
      <c r="L229" s="213"/>
      <c r="M229" s="213"/>
      <c r="N229" s="246"/>
      <c r="O229" s="213"/>
      <c r="P229" s="213"/>
      <c r="Q229" s="213"/>
      <c r="R229" s="46">
        <f t="shared" si="7"/>
        <v>104.69</v>
      </c>
      <c r="S229" s="12">
        <f t="shared" si="8"/>
        <v>1</v>
      </c>
      <c r="T229" s="12">
        <v>1</v>
      </c>
    </row>
    <row r="230" spans="1:20" ht="12.75">
      <c r="A230" s="62">
        <v>226</v>
      </c>
      <c r="B230" s="62">
        <v>221</v>
      </c>
      <c r="C230" s="199" t="s">
        <v>548</v>
      </c>
      <c r="D230" s="199" t="s">
        <v>38</v>
      </c>
      <c r="E230" s="213"/>
      <c r="F230" s="211"/>
      <c r="G230" s="213"/>
      <c r="H230" s="213"/>
      <c r="I230" s="213"/>
      <c r="J230" s="213"/>
      <c r="K230" s="213"/>
      <c r="L230" s="213"/>
      <c r="M230" s="213">
        <v>103.71</v>
      </c>
      <c r="N230" s="246"/>
      <c r="O230" s="213"/>
      <c r="P230" s="213"/>
      <c r="Q230" s="213"/>
      <c r="R230" s="46">
        <f t="shared" si="7"/>
        <v>103.71</v>
      </c>
      <c r="S230" s="12">
        <f t="shared" si="8"/>
        <v>1</v>
      </c>
      <c r="T230" s="12"/>
    </row>
    <row r="231" spans="1:20" ht="12.75">
      <c r="A231" s="62">
        <v>227</v>
      </c>
      <c r="B231" s="62">
        <v>222</v>
      </c>
      <c r="C231" s="199" t="s">
        <v>411</v>
      </c>
      <c r="D231" s="199" t="s">
        <v>22</v>
      </c>
      <c r="E231" s="213"/>
      <c r="F231" s="211"/>
      <c r="G231" s="213"/>
      <c r="H231" s="213">
        <v>59.78</v>
      </c>
      <c r="I231" s="213"/>
      <c r="J231" s="213"/>
      <c r="K231" s="213"/>
      <c r="L231" s="213"/>
      <c r="M231" s="213"/>
      <c r="N231" s="246"/>
      <c r="O231" s="213"/>
      <c r="P231" s="213"/>
      <c r="Q231" s="213">
        <v>43.49</v>
      </c>
      <c r="R231" s="46">
        <f t="shared" si="7"/>
        <v>103.27000000000001</v>
      </c>
      <c r="S231" s="12">
        <f t="shared" si="8"/>
        <v>2</v>
      </c>
      <c r="T231" s="12"/>
    </row>
    <row r="232" spans="1:20" ht="12.75">
      <c r="A232" s="62">
        <v>228</v>
      </c>
      <c r="B232" s="62">
        <v>223</v>
      </c>
      <c r="C232" s="199" t="s">
        <v>593</v>
      </c>
      <c r="D232" s="199" t="s">
        <v>594</v>
      </c>
      <c r="E232" s="213"/>
      <c r="F232" s="211"/>
      <c r="G232" s="213"/>
      <c r="H232" s="213"/>
      <c r="I232" s="213"/>
      <c r="J232" s="213"/>
      <c r="K232" s="213"/>
      <c r="L232" s="213"/>
      <c r="M232" s="213"/>
      <c r="N232" s="246"/>
      <c r="O232" s="213">
        <v>103</v>
      </c>
      <c r="P232" s="213"/>
      <c r="Q232" s="213"/>
      <c r="R232" s="46">
        <f t="shared" si="7"/>
        <v>103</v>
      </c>
      <c r="S232" s="12">
        <f t="shared" si="8"/>
        <v>1</v>
      </c>
      <c r="T232" s="12">
        <v>1</v>
      </c>
    </row>
    <row r="233" spans="1:20" ht="12.75">
      <c r="A233" s="62">
        <v>229</v>
      </c>
      <c r="B233" s="62">
        <v>224</v>
      </c>
      <c r="C233" s="199" t="s">
        <v>17</v>
      </c>
      <c r="D233" s="199" t="s">
        <v>19</v>
      </c>
      <c r="E233" s="213"/>
      <c r="F233" s="211"/>
      <c r="G233" s="213"/>
      <c r="H233" s="213"/>
      <c r="I233" s="213"/>
      <c r="J233" s="213"/>
      <c r="K233" s="213"/>
      <c r="L233" s="213">
        <v>102.56</v>
      </c>
      <c r="M233" s="213"/>
      <c r="N233" s="246"/>
      <c r="O233" s="213"/>
      <c r="P233" s="213"/>
      <c r="Q233" s="213"/>
      <c r="R233" s="46">
        <f t="shared" si="7"/>
        <v>102.56</v>
      </c>
      <c r="S233" s="12">
        <f t="shared" si="8"/>
        <v>1</v>
      </c>
      <c r="T233" s="12"/>
    </row>
    <row r="234" spans="1:20" ht="12.75">
      <c r="A234" s="62">
        <v>230</v>
      </c>
      <c r="B234" s="62">
        <v>225</v>
      </c>
      <c r="C234" s="199" t="s">
        <v>533</v>
      </c>
      <c r="D234" s="199" t="s">
        <v>534</v>
      </c>
      <c r="E234" s="213"/>
      <c r="F234" s="211"/>
      <c r="G234" s="213"/>
      <c r="H234" s="213"/>
      <c r="I234" s="213"/>
      <c r="J234" s="213"/>
      <c r="K234" s="213"/>
      <c r="L234" s="213">
        <v>100.31</v>
      </c>
      <c r="M234" s="213"/>
      <c r="N234" s="246"/>
      <c r="O234" s="213"/>
      <c r="P234" s="213"/>
      <c r="Q234" s="213"/>
      <c r="R234" s="46">
        <f t="shared" si="7"/>
        <v>100.31</v>
      </c>
      <c r="S234" s="12">
        <f t="shared" si="8"/>
        <v>1</v>
      </c>
      <c r="T234" s="12"/>
    </row>
    <row r="235" spans="1:20" ht="12.75">
      <c r="A235" s="62">
        <v>231</v>
      </c>
      <c r="B235" s="62">
        <v>226</v>
      </c>
      <c r="C235" s="199" t="s">
        <v>283</v>
      </c>
      <c r="D235" s="199" t="s">
        <v>47</v>
      </c>
      <c r="E235" s="213"/>
      <c r="F235" s="211">
        <v>100.1</v>
      </c>
      <c r="G235" s="213"/>
      <c r="H235" s="213"/>
      <c r="I235" s="213"/>
      <c r="J235" s="213"/>
      <c r="K235" s="213"/>
      <c r="L235" s="213"/>
      <c r="M235" s="213"/>
      <c r="N235" s="246"/>
      <c r="O235" s="213"/>
      <c r="P235" s="213"/>
      <c r="Q235" s="213"/>
      <c r="R235" s="46">
        <f t="shared" si="7"/>
        <v>100.1</v>
      </c>
      <c r="S235" s="12">
        <f t="shared" si="8"/>
        <v>1</v>
      </c>
      <c r="T235" s="12">
        <v>1</v>
      </c>
    </row>
    <row r="236" spans="1:20" ht="12.75">
      <c r="A236" s="62">
        <v>232</v>
      </c>
      <c r="B236" s="62">
        <v>227</v>
      </c>
      <c r="C236" s="199" t="s">
        <v>309</v>
      </c>
      <c r="D236" s="199" t="s">
        <v>17</v>
      </c>
      <c r="E236" s="213"/>
      <c r="F236" s="211"/>
      <c r="G236" s="213"/>
      <c r="H236" s="213"/>
      <c r="I236" s="213">
        <v>99.97</v>
      </c>
      <c r="J236" s="213"/>
      <c r="K236" s="213"/>
      <c r="L236" s="213"/>
      <c r="M236" s="213"/>
      <c r="N236" s="246"/>
      <c r="O236" s="213"/>
      <c r="P236" s="213"/>
      <c r="Q236" s="213"/>
      <c r="R236" s="46">
        <f t="shared" si="7"/>
        <v>99.97</v>
      </c>
      <c r="S236" s="12">
        <f t="shared" si="8"/>
        <v>1</v>
      </c>
      <c r="T236" s="12">
        <v>1</v>
      </c>
    </row>
    <row r="237" spans="1:20" ht="12.75">
      <c r="A237" s="62">
        <v>233</v>
      </c>
      <c r="B237" s="62">
        <v>228</v>
      </c>
      <c r="C237" s="199" t="s">
        <v>374</v>
      </c>
      <c r="D237" s="199" t="s">
        <v>19</v>
      </c>
      <c r="E237" s="213"/>
      <c r="F237" s="211"/>
      <c r="G237" s="213"/>
      <c r="H237" s="213"/>
      <c r="I237" s="213"/>
      <c r="J237" s="213"/>
      <c r="K237" s="213"/>
      <c r="L237" s="213"/>
      <c r="M237" s="213">
        <v>99.25</v>
      </c>
      <c r="N237" s="246"/>
      <c r="O237" s="213"/>
      <c r="P237" s="213"/>
      <c r="Q237" s="213"/>
      <c r="R237" s="46">
        <f t="shared" si="7"/>
        <v>99.25</v>
      </c>
      <c r="S237" s="12">
        <f t="shared" si="8"/>
        <v>1</v>
      </c>
      <c r="T237" s="12"/>
    </row>
    <row r="238" spans="1:20" ht="12.75">
      <c r="A238" s="62">
        <v>234</v>
      </c>
      <c r="B238" s="62">
        <v>229</v>
      </c>
      <c r="C238" s="199" t="s">
        <v>549</v>
      </c>
      <c r="D238" s="199" t="s">
        <v>42</v>
      </c>
      <c r="E238" s="213"/>
      <c r="F238" s="211"/>
      <c r="G238" s="213"/>
      <c r="H238" s="213"/>
      <c r="I238" s="213"/>
      <c r="J238" s="213"/>
      <c r="K238" s="213"/>
      <c r="L238" s="213"/>
      <c r="M238" s="213">
        <v>98.82</v>
      </c>
      <c r="N238" s="246"/>
      <c r="O238" s="213"/>
      <c r="P238" s="213"/>
      <c r="Q238" s="213"/>
      <c r="R238" s="46">
        <f t="shared" si="7"/>
        <v>98.82</v>
      </c>
      <c r="S238" s="12">
        <f t="shared" si="8"/>
        <v>1</v>
      </c>
      <c r="T238" s="12"/>
    </row>
    <row r="239" spans="1:20" ht="12.75">
      <c r="A239" s="62">
        <v>235</v>
      </c>
      <c r="B239" s="62">
        <v>339</v>
      </c>
      <c r="C239" s="196" t="s">
        <v>175</v>
      </c>
      <c r="D239" s="196" t="s">
        <v>35</v>
      </c>
      <c r="E239" s="213"/>
      <c r="F239" s="211"/>
      <c r="G239" s="213"/>
      <c r="H239" s="213"/>
      <c r="I239" s="213"/>
      <c r="J239" s="213"/>
      <c r="K239" s="213"/>
      <c r="L239" s="213"/>
      <c r="M239" s="213"/>
      <c r="N239" s="246">
        <v>50.87</v>
      </c>
      <c r="O239" s="213"/>
      <c r="P239" s="213">
        <v>47.41</v>
      </c>
      <c r="Q239" s="213"/>
      <c r="R239" s="46">
        <f t="shared" si="7"/>
        <v>98.28</v>
      </c>
      <c r="S239" s="12">
        <f t="shared" si="8"/>
        <v>2</v>
      </c>
      <c r="T239" s="12"/>
    </row>
    <row r="240" spans="1:20" ht="12.75">
      <c r="A240" s="62">
        <v>236</v>
      </c>
      <c r="B240" s="62">
        <v>230</v>
      </c>
      <c r="C240" s="199" t="s">
        <v>296</v>
      </c>
      <c r="D240" s="199" t="s">
        <v>52</v>
      </c>
      <c r="E240" s="213"/>
      <c r="F240" s="211"/>
      <c r="G240" s="213">
        <v>97.95</v>
      </c>
      <c r="H240" s="213"/>
      <c r="I240" s="213"/>
      <c r="J240" s="213"/>
      <c r="K240" s="213"/>
      <c r="L240" s="213"/>
      <c r="M240" s="213"/>
      <c r="N240" s="246"/>
      <c r="O240" s="213"/>
      <c r="P240" s="213"/>
      <c r="Q240" s="213"/>
      <c r="R240" s="46">
        <f t="shared" si="7"/>
        <v>97.95</v>
      </c>
      <c r="S240" s="12">
        <f t="shared" si="8"/>
        <v>1</v>
      </c>
      <c r="T240" s="12"/>
    </row>
    <row r="241" spans="1:20" ht="12.75">
      <c r="A241" s="62">
        <v>237</v>
      </c>
      <c r="B241" s="62">
        <v>231</v>
      </c>
      <c r="C241" s="199" t="s">
        <v>550</v>
      </c>
      <c r="D241" s="199" t="s">
        <v>42</v>
      </c>
      <c r="E241" s="213"/>
      <c r="F241" s="211"/>
      <c r="G241" s="213"/>
      <c r="H241" s="213"/>
      <c r="I241" s="213"/>
      <c r="J241" s="213"/>
      <c r="K241" s="213"/>
      <c r="L241" s="213"/>
      <c r="M241" s="213">
        <v>97.88</v>
      </c>
      <c r="N241" s="246"/>
      <c r="O241" s="213"/>
      <c r="P241" s="213"/>
      <c r="Q241" s="213"/>
      <c r="R241" s="46">
        <f t="shared" si="7"/>
        <v>97.88</v>
      </c>
      <c r="S241" s="12">
        <f t="shared" si="8"/>
        <v>1</v>
      </c>
      <c r="T241" s="12"/>
    </row>
    <row r="242" spans="1:20" ht="12.75">
      <c r="A242" s="62">
        <v>238</v>
      </c>
      <c r="B242" s="62">
        <v>232</v>
      </c>
      <c r="C242" s="199" t="s">
        <v>444</v>
      </c>
      <c r="D242" s="199" t="s">
        <v>12</v>
      </c>
      <c r="E242" s="213"/>
      <c r="F242" s="211"/>
      <c r="G242" s="213">
        <v>97.64</v>
      </c>
      <c r="H242" s="213"/>
      <c r="I242" s="213"/>
      <c r="J242" s="213"/>
      <c r="K242" s="213"/>
      <c r="L242" s="213"/>
      <c r="M242" s="213"/>
      <c r="N242" s="246"/>
      <c r="O242" s="213"/>
      <c r="P242" s="213"/>
      <c r="Q242" s="213"/>
      <c r="R242" s="46">
        <f t="shared" si="7"/>
        <v>97.64</v>
      </c>
      <c r="S242" s="12">
        <f t="shared" si="8"/>
        <v>1</v>
      </c>
      <c r="T242" s="12"/>
    </row>
    <row r="243" spans="1:20" ht="12.75">
      <c r="A243" s="62">
        <v>239</v>
      </c>
      <c r="B243" s="62">
        <v>233</v>
      </c>
      <c r="C243" s="199" t="s">
        <v>528</v>
      </c>
      <c r="D243" s="199" t="s">
        <v>22</v>
      </c>
      <c r="E243" s="213"/>
      <c r="F243" s="211"/>
      <c r="G243" s="213"/>
      <c r="H243" s="213"/>
      <c r="I243" s="213"/>
      <c r="J243" s="213"/>
      <c r="K243" s="213">
        <v>97.43</v>
      </c>
      <c r="L243" s="213"/>
      <c r="M243" s="213"/>
      <c r="N243" s="246"/>
      <c r="O243" s="213"/>
      <c r="P243" s="213"/>
      <c r="Q243" s="213"/>
      <c r="R243" s="46">
        <f t="shared" si="7"/>
        <v>97.43</v>
      </c>
      <c r="S243" s="12">
        <f t="shared" si="8"/>
        <v>1</v>
      </c>
      <c r="T243" s="12">
        <v>1</v>
      </c>
    </row>
    <row r="244" spans="1:20" ht="12.75">
      <c r="A244" s="62">
        <v>240</v>
      </c>
      <c r="B244" s="62">
        <v>234</v>
      </c>
      <c r="C244" s="196" t="s">
        <v>321</v>
      </c>
      <c r="D244" s="196" t="s">
        <v>81</v>
      </c>
      <c r="E244" s="213"/>
      <c r="F244" s="211"/>
      <c r="G244" s="213">
        <v>97.17</v>
      </c>
      <c r="H244" s="213"/>
      <c r="I244" s="213"/>
      <c r="J244" s="213"/>
      <c r="K244" s="213"/>
      <c r="L244" s="213"/>
      <c r="M244" s="213"/>
      <c r="N244" s="246"/>
      <c r="O244" s="213"/>
      <c r="P244" s="213"/>
      <c r="Q244" s="213"/>
      <c r="R244" s="46">
        <f t="shared" si="7"/>
        <v>97.17</v>
      </c>
      <c r="S244" s="12">
        <f t="shared" si="8"/>
        <v>1</v>
      </c>
      <c r="T244" s="12">
        <v>1</v>
      </c>
    </row>
    <row r="245" spans="1:20" ht="12.75">
      <c r="A245" s="62">
        <v>241</v>
      </c>
      <c r="B245" s="62">
        <v>235</v>
      </c>
      <c r="C245" s="199" t="s">
        <v>551</v>
      </c>
      <c r="D245" s="199" t="s">
        <v>42</v>
      </c>
      <c r="E245" s="213"/>
      <c r="F245" s="211"/>
      <c r="G245" s="213"/>
      <c r="H245" s="213"/>
      <c r="I245" s="213"/>
      <c r="J245" s="213"/>
      <c r="K245" s="213"/>
      <c r="L245" s="213"/>
      <c r="M245" s="213">
        <v>96.7</v>
      </c>
      <c r="N245" s="246"/>
      <c r="O245" s="213"/>
      <c r="P245" s="213"/>
      <c r="Q245" s="213"/>
      <c r="R245" s="46">
        <f t="shared" si="7"/>
        <v>96.7</v>
      </c>
      <c r="S245" s="12">
        <f t="shared" si="8"/>
        <v>1</v>
      </c>
      <c r="T245" s="12"/>
    </row>
    <row r="246" spans="1:20" ht="12.75">
      <c r="A246" s="62">
        <v>242</v>
      </c>
      <c r="B246" s="62">
        <v>236</v>
      </c>
      <c r="C246" s="199" t="s">
        <v>445</v>
      </c>
      <c r="D246" s="199" t="s">
        <v>25</v>
      </c>
      <c r="E246" s="213"/>
      <c r="F246" s="211"/>
      <c r="G246" s="213">
        <v>96.56</v>
      </c>
      <c r="H246" s="213"/>
      <c r="I246" s="213"/>
      <c r="J246" s="213"/>
      <c r="K246" s="213"/>
      <c r="L246" s="213"/>
      <c r="M246" s="213"/>
      <c r="N246" s="246"/>
      <c r="O246" s="213"/>
      <c r="P246" s="213"/>
      <c r="Q246" s="213"/>
      <c r="R246" s="46">
        <f t="shared" si="7"/>
        <v>96.56</v>
      </c>
      <c r="S246" s="12">
        <f t="shared" si="8"/>
        <v>1</v>
      </c>
      <c r="T246" s="12"/>
    </row>
    <row r="247" spans="1:20" ht="12.75">
      <c r="A247" s="62">
        <v>243</v>
      </c>
      <c r="B247" s="62">
        <v>237</v>
      </c>
      <c r="C247" s="199" t="s">
        <v>195</v>
      </c>
      <c r="D247" s="199" t="s">
        <v>17</v>
      </c>
      <c r="E247" s="213"/>
      <c r="F247" s="211"/>
      <c r="G247" s="213"/>
      <c r="H247" s="213"/>
      <c r="I247" s="213"/>
      <c r="J247" s="213"/>
      <c r="K247" s="213"/>
      <c r="L247" s="213"/>
      <c r="M247" s="213"/>
      <c r="N247" s="246"/>
      <c r="O247" s="213"/>
      <c r="P247" s="213"/>
      <c r="Q247" s="213">
        <v>96.48</v>
      </c>
      <c r="R247" s="46">
        <f t="shared" si="7"/>
        <v>96.48</v>
      </c>
      <c r="S247" s="12">
        <f t="shared" si="8"/>
        <v>1</v>
      </c>
      <c r="T247" s="12">
        <v>1</v>
      </c>
    </row>
    <row r="248" spans="1:20" ht="12.75">
      <c r="A248" s="62">
        <v>244</v>
      </c>
      <c r="B248" s="62">
        <v>238</v>
      </c>
      <c r="C248" s="199" t="s">
        <v>446</v>
      </c>
      <c r="D248" s="199" t="s">
        <v>30</v>
      </c>
      <c r="E248" s="213"/>
      <c r="F248" s="211"/>
      <c r="G248" s="213">
        <v>96.38</v>
      </c>
      <c r="H248" s="213"/>
      <c r="I248" s="213"/>
      <c r="J248" s="213"/>
      <c r="K248" s="213"/>
      <c r="L248" s="213"/>
      <c r="M248" s="213"/>
      <c r="N248" s="246"/>
      <c r="O248" s="213"/>
      <c r="P248" s="213"/>
      <c r="Q248" s="213"/>
      <c r="R248" s="46">
        <f t="shared" si="7"/>
        <v>96.38</v>
      </c>
      <c r="S248" s="12">
        <f t="shared" si="8"/>
        <v>1</v>
      </c>
      <c r="T248" s="12"/>
    </row>
    <row r="249" spans="1:20" ht="12.75">
      <c r="A249" s="62">
        <v>245</v>
      </c>
      <c r="B249" s="62">
        <v>240</v>
      </c>
      <c r="C249" s="199" t="s">
        <v>296</v>
      </c>
      <c r="D249" s="199" t="s">
        <v>89</v>
      </c>
      <c r="E249" s="213"/>
      <c r="F249" s="211"/>
      <c r="G249" s="213">
        <v>94.81</v>
      </c>
      <c r="H249" s="213"/>
      <c r="I249" s="213"/>
      <c r="J249" s="213"/>
      <c r="K249" s="213"/>
      <c r="L249" s="213"/>
      <c r="M249" s="213"/>
      <c r="N249" s="246"/>
      <c r="O249" s="213"/>
      <c r="P249" s="213"/>
      <c r="Q249" s="213"/>
      <c r="R249" s="46">
        <f t="shared" si="7"/>
        <v>94.81</v>
      </c>
      <c r="S249" s="12">
        <f t="shared" si="8"/>
        <v>1</v>
      </c>
      <c r="T249" s="12"/>
    </row>
    <row r="250" spans="1:20" ht="12.75">
      <c r="A250" s="62">
        <v>246</v>
      </c>
      <c r="B250" s="62">
        <v>241</v>
      </c>
      <c r="C250" s="196" t="s">
        <v>552</v>
      </c>
      <c r="D250" s="196" t="s">
        <v>162</v>
      </c>
      <c r="E250" s="213"/>
      <c r="F250" s="211"/>
      <c r="G250" s="213"/>
      <c r="H250" s="213"/>
      <c r="I250" s="213"/>
      <c r="J250" s="213"/>
      <c r="K250" s="213"/>
      <c r="L250" s="213"/>
      <c r="M250" s="213">
        <v>94.36</v>
      </c>
      <c r="N250" s="246"/>
      <c r="O250" s="213"/>
      <c r="P250" s="213"/>
      <c r="Q250" s="213"/>
      <c r="R250" s="46">
        <f t="shared" si="7"/>
        <v>94.36</v>
      </c>
      <c r="S250" s="12">
        <f t="shared" si="8"/>
        <v>1</v>
      </c>
      <c r="T250" s="12"/>
    </row>
    <row r="251" spans="1:20" ht="12.75">
      <c r="A251" s="62">
        <v>247</v>
      </c>
      <c r="B251" s="62">
        <v>242</v>
      </c>
      <c r="C251" s="199" t="s">
        <v>334</v>
      </c>
      <c r="D251" s="199" t="s">
        <v>448</v>
      </c>
      <c r="E251" s="213"/>
      <c r="F251" s="211"/>
      <c r="G251" s="213">
        <v>94.12</v>
      </c>
      <c r="H251" s="213"/>
      <c r="I251" s="213"/>
      <c r="J251" s="213"/>
      <c r="K251" s="213"/>
      <c r="L251" s="213"/>
      <c r="M251" s="213"/>
      <c r="N251" s="246"/>
      <c r="O251" s="213"/>
      <c r="P251" s="213"/>
      <c r="Q251" s="213"/>
      <c r="R251" s="46">
        <f t="shared" si="7"/>
        <v>94.12</v>
      </c>
      <c r="S251" s="12">
        <f t="shared" si="8"/>
        <v>1</v>
      </c>
      <c r="T251" s="12"/>
    </row>
    <row r="252" spans="1:20" ht="12.75">
      <c r="A252" s="62">
        <v>248</v>
      </c>
      <c r="B252" s="62">
        <v>243</v>
      </c>
      <c r="C252" s="199" t="s">
        <v>223</v>
      </c>
      <c r="D252" s="199" t="s">
        <v>523</v>
      </c>
      <c r="E252" s="213"/>
      <c r="F252" s="211"/>
      <c r="G252" s="213"/>
      <c r="H252" s="213"/>
      <c r="I252" s="213"/>
      <c r="J252" s="213">
        <v>93.45</v>
      </c>
      <c r="K252" s="213"/>
      <c r="L252" s="213"/>
      <c r="M252" s="213"/>
      <c r="N252" s="246"/>
      <c r="O252" s="213"/>
      <c r="P252" s="213"/>
      <c r="Q252" s="213"/>
      <c r="R252" s="46">
        <f t="shared" si="7"/>
        <v>93.45</v>
      </c>
      <c r="S252" s="12">
        <f t="shared" si="8"/>
        <v>1</v>
      </c>
      <c r="T252" s="12"/>
    </row>
    <row r="253" spans="1:20" ht="12.75">
      <c r="A253" s="62">
        <v>249</v>
      </c>
      <c r="B253" s="62">
        <v>296</v>
      </c>
      <c r="C253" s="199" t="s">
        <v>363</v>
      </c>
      <c r="D253" s="199" t="s">
        <v>10</v>
      </c>
      <c r="E253" s="213"/>
      <c r="F253" s="211"/>
      <c r="G253" s="213"/>
      <c r="H253" s="213"/>
      <c r="I253" s="213"/>
      <c r="J253" s="213">
        <v>76.56</v>
      </c>
      <c r="K253" s="213"/>
      <c r="L253" s="213"/>
      <c r="M253" s="213"/>
      <c r="N253" s="246"/>
      <c r="O253" s="213"/>
      <c r="P253" s="213">
        <v>16.69</v>
      </c>
      <c r="Q253" s="213"/>
      <c r="R253" s="46">
        <f t="shared" si="7"/>
        <v>93.25</v>
      </c>
      <c r="S253" s="12">
        <f t="shared" si="8"/>
        <v>2</v>
      </c>
      <c r="T253" s="12"/>
    </row>
    <row r="254" spans="1:20" ht="12.75">
      <c r="A254" s="62">
        <v>250</v>
      </c>
      <c r="B254" s="62">
        <v>244</v>
      </c>
      <c r="C254" s="199" t="s">
        <v>400</v>
      </c>
      <c r="D254" s="199" t="s">
        <v>30</v>
      </c>
      <c r="E254" s="213"/>
      <c r="F254" s="211"/>
      <c r="G254" s="213"/>
      <c r="H254" s="213">
        <v>93.21</v>
      </c>
      <c r="I254" s="213"/>
      <c r="J254" s="213"/>
      <c r="K254" s="213"/>
      <c r="L254" s="213"/>
      <c r="M254" s="213"/>
      <c r="N254" s="246"/>
      <c r="O254" s="213"/>
      <c r="P254" s="213"/>
      <c r="Q254" s="213"/>
      <c r="R254" s="46">
        <f t="shared" si="7"/>
        <v>93.21</v>
      </c>
      <c r="S254" s="12">
        <f t="shared" si="8"/>
        <v>1</v>
      </c>
      <c r="T254" s="12">
        <v>1</v>
      </c>
    </row>
    <row r="255" spans="1:20" ht="12.75">
      <c r="A255" s="62">
        <v>251</v>
      </c>
      <c r="B255" s="62">
        <v>245</v>
      </c>
      <c r="C255" s="199" t="s">
        <v>280</v>
      </c>
      <c r="D255" s="199" t="s">
        <v>30</v>
      </c>
      <c r="E255" s="213"/>
      <c r="F255" s="211"/>
      <c r="G255" s="213">
        <v>93.19</v>
      </c>
      <c r="H255" s="213"/>
      <c r="I255" s="213"/>
      <c r="J255" s="213"/>
      <c r="K255" s="213"/>
      <c r="L255" s="213"/>
      <c r="M255" s="213"/>
      <c r="N255" s="246"/>
      <c r="O255" s="213"/>
      <c r="P255" s="213"/>
      <c r="Q255" s="213"/>
      <c r="R255" s="46">
        <f t="shared" si="7"/>
        <v>93.19</v>
      </c>
      <c r="S255" s="12">
        <f t="shared" si="8"/>
        <v>1</v>
      </c>
      <c r="T255" s="12"/>
    </row>
    <row r="256" spans="1:20" ht="12.75">
      <c r="A256" s="62">
        <v>252</v>
      </c>
      <c r="B256" s="62">
        <v>312</v>
      </c>
      <c r="C256" s="199" t="s">
        <v>72</v>
      </c>
      <c r="D256" s="194" t="s">
        <v>120</v>
      </c>
      <c r="E256" s="213"/>
      <c r="F256" s="211"/>
      <c r="G256" s="213"/>
      <c r="H256" s="213"/>
      <c r="I256" s="213">
        <v>69.08</v>
      </c>
      <c r="J256" s="213"/>
      <c r="K256" s="213"/>
      <c r="L256" s="213"/>
      <c r="M256" s="213"/>
      <c r="N256" s="246"/>
      <c r="O256" s="213"/>
      <c r="P256" s="213">
        <v>23.88</v>
      </c>
      <c r="Q256" s="213"/>
      <c r="R256" s="46">
        <f t="shared" si="7"/>
        <v>92.96</v>
      </c>
      <c r="S256" s="12">
        <f t="shared" si="8"/>
        <v>2</v>
      </c>
      <c r="T256" s="12"/>
    </row>
    <row r="257" spans="1:20" ht="12.75">
      <c r="A257" s="62">
        <v>253</v>
      </c>
      <c r="B257" s="62">
        <v>319</v>
      </c>
      <c r="C257" s="199" t="s">
        <v>88</v>
      </c>
      <c r="D257" s="199" t="s">
        <v>97</v>
      </c>
      <c r="E257" s="213"/>
      <c r="F257" s="211"/>
      <c r="G257" s="213"/>
      <c r="H257" s="213"/>
      <c r="I257" s="213"/>
      <c r="J257" s="213"/>
      <c r="K257" s="213"/>
      <c r="L257" s="213"/>
      <c r="M257" s="213"/>
      <c r="N257" s="246">
        <v>65.01</v>
      </c>
      <c r="O257" s="213"/>
      <c r="P257" s="213">
        <v>27.8</v>
      </c>
      <c r="Q257" s="213"/>
      <c r="R257" s="46">
        <f t="shared" si="7"/>
        <v>92.81</v>
      </c>
      <c r="S257" s="12">
        <f t="shared" si="8"/>
        <v>2</v>
      </c>
      <c r="T257" s="12"/>
    </row>
    <row r="258" spans="1:20" ht="12.75">
      <c r="A258" s="62">
        <v>254</v>
      </c>
      <c r="B258" s="62">
        <v>246</v>
      </c>
      <c r="C258" s="199" t="s">
        <v>270</v>
      </c>
      <c r="D258" s="199" t="s">
        <v>37</v>
      </c>
      <c r="E258" s="213"/>
      <c r="F258" s="211"/>
      <c r="G258" s="213">
        <v>92.5</v>
      </c>
      <c r="H258" s="213"/>
      <c r="I258" s="213"/>
      <c r="J258" s="213"/>
      <c r="K258" s="213"/>
      <c r="L258" s="213"/>
      <c r="M258" s="213"/>
      <c r="N258" s="246"/>
      <c r="O258" s="213"/>
      <c r="P258" s="213"/>
      <c r="Q258" s="213"/>
      <c r="R258" s="46">
        <f t="shared" si="7"/>
        <v>92.5</v>
      </c>
      <c r="S258" s="12">
        <f t="shared" si="8"/>
        <v>1</v>
      </c>
      <c r="T258" s="12"/>
    </row>
    <row r="259" spans="1:20" ht="12.75">
      <c r="A259" s="62">
        <v>255</v>
      </c>
      <c r="B259" s="62">
        <v>247</v>
      </c>
      <c r="C259" s="199" t="s">
        <v>595</v>
      </c>
      <c r="D259" s="199" t="s">
        <v>93</v>
      </c>
      <c r="E259" s="213"/>
      <c r="F259" s="211"/>
      <c r="G259" s="213"/>
      <c r="H259" s="213"/>
      <c r="I259" s="213"/>
      <c r="J259" s="213"/>
      <c r="K259" s="213"/>
      <c r="L259" s="213"/>
      <c r="M259" s="213"/>
      <c r="N259" s="246"/>
      <c r="O259" s="213">
        <v>92.49</v>
      </c>
      <c r="P259" s="213"/>
      <c r="Q259" s="213"/>
      <c r="R259" s="46">
        <f t="shared" si="7"/>
        <v>92.49</v>
      </c>
      <c r="S259" s="12">
        <f t="shared" si="8"/>
        <v>1</v>
      </c>
      <c r="T259" s="12">
        <v>1</v>
      </c>
    </row>
    <row r="260" spans="1:20" ht="12.75">
      <c r="A260" s="62">
        <v>256</v>
      </c>
      <c r="B260" s="62">
        <v>248</v>
      </c>
      <c r="C260" s="199" t="s">
        <v>596</v>
      </c>
      <c r="D260" s="199" t="s">
        <v>423</v>
      </c>
      <c r="E260" s="213"/>
      <c r="F260" s="211"/>
      <c r="G260" s="213"/>
      <c r="H260" s="213"/>
      <c r="I260" s="213"/>
      <c r="J260" s="213"/>
      <c r="K260" s="213"/>
      <c r="L260" s="213"/>
      <c r="M260" s="213"/>
      <c r="N260" s="246"/>
      <c r="O260" s="213">
        <v>91.8</v>
      </c>
      <c r="P260" s="213"/>
      <c r="Q260" s="213"/>
      <c r="R260" s="46">
        <f t="shared" si="7"/>
        <v>91.8</v>
      </c>
      <c r="S260" s="12">
        <f t="shared" si="8"/>
        <v>1</v>
      </c>
      <c r="T260" s="12">
        <v>1</v>
      </c>
    </row>
    <row r="261" spans="1:20" ht="12.75">
      <c r="A261" s="62">
        <v>257</v>
      </c>
      <c r="B261" s="62">
        <v>249</v>
      </c>
      <c r="C261" s="199" t="s">
        <v>153</v>
      </c>
      <c r="D261" s="199" t="s">
        <v>30</v>
      </c>
      <c r="E261" s="213"/>
      <c r="F261" s="211"/>
      <c r="G261" s="213"/>
      <c r="H261" s="213">
        <v>91.19</v>
      </c>
      <c r="I261" s="213"/>
      <c r="J261" s="213"/>
      <c r="K261" s="213"/>
      <c r="L261" s="213"/>
      <c r="M261" s="213"/>
      <c r="N261" s="246"/>
      <c r="O261" s="213"/>
      <c r="P261" s="213"/>
      <c r="Q261" s="213"/>
      <c r="R261" s="46">
        <f aca="true" t="shared" si="9" ref="R261:R324">E261+F261+G261+H261+I261+J261+K261+L261+M261+N261+O261+P261+Q261</f>
        <v>91.19</v>
      </c>
      <c r="S261" s="12">
        <f aca="true" t="shared" si="10" ref="S261:S324">COUNTA(E261:Q261)</f>
        <v>1</v>
      </c>
      <c r="T261" s="12">
        <v>1</v>
      </c>
    </row>
    <row r="262" spans="1:20" ht="12.75">
      <c r="A262" s="62">
        <v>258</v>
      </c>
      <c r="B262" s="62">
        <v>250</v>
      </c>
      <c r="C262" s="199" t="s">
        <v>210</v>
      </c>
      <c r="D262" s="199" t="s">
        <v>47</v>
      </c>
      <c r="E262" s="213"/>
      <c r="F262" s="211"/>
      <c r="G262" s="213">
        <v>90.77</v>
      </c>
      <c r="H262" s="213"/>
      <c r="I262" s="213"/>
      <c r="J262" s="213"/>
      <c r="K262" s="213"/>
      <c r="L262" s="213"/>
      <c r="M262" s="213"/>
      <c r="N262" s="246"/>
      <c r="O262" s="213"/>
      <c r="P262" s="213"/>
      <c r="Q262" s="213"/>
      <c r="R262" s="46">
        <f t="shared" si="9"/>
        <v>90.77</v>
      </c>
      <c r="S262" s="12">
        <f t="shared" si="10"/>
        <v>1</v>
      </c>
      <c r="T262" s="12"/>
    </row>
    <row r="263" spans="1:20" ht="12.75">
      <c r="A263" s="62">
        <v>259</v>
      </c>
      <c r="B263" s="62">
        <v>251</v>
      </c>
      <c r="C263" s="199" t="s">
        <v>400</v>
      </c>
      <c r="D263" s="199" t="s">
        <v>14</v>
      </c>
      <c r="E263" s="213"/>
      <c r="F263" s="211"/>
      <c r="G263" s="213"/>
      <c r="H263" s="213"/>
      <c r="I263" s="213"/>
      <c r="J263" s="213">
        <v>90.48</v>
      </c>
      <c r="K263" s="213"/>
      <c r="L263" s="213"/>
      <c r="M263" s="213"/>
      <c r="N263" s="246"/>
      <c r="O263" s="213"/>
      <c r="P263" s="213"/>
      <c r="Q263" s="213"/>
      <c r="R263" s="46">
        <f t="shared" si="9"/>
        <v>90.48</v>
      </c>
      <c r="S263" s="12">
        <f t="shared" si="10"/>
        <v>1</v>
      </c>
      <c r="T263" s="12"/>
    </row>
    <row r="264" spans="1:20" ht="12.75">
      <c r="A264" s="62">
        <v>260</v>
      </c>
      <c r="B264" s="62">
        <v>252</v>
      </c>
      <c r="C264" s="199" t="s">
        <v>85</v>
      </c>
      <c r="D264" s="199" t="s">
        <v>45</v>
      </c>
      <c r="E264" s="213"/>
      <c r="F264" s="211">
        <v>89.79</v>
      </c>
      <c r="G264" s="213"/>
      <c r="H264" s="213"/>
      <c r="I264" s="213"/>
      <c r="J264" s="213"/>
      <c r="K264" s="213"/>
      <c r="L264" s="213"/>
      <c r="M264" s="213"/>
      <c r="N264" s="246"/>
      <c r="O264" s="213"/>
      <c r="P264" s="213"/>
      <c r="Q264" s="213"/>
      <c r="R264" s="46">
        <f t="shared" si="9"/>
        <v>89.79</v>
      </c>
      <c r="S264" s="12">
        <f t="shared" si="10"/>
        <v>1</v>
      </c>
      <c r="T264" s="12">
        <v>1</v>
      </c>
    </row>
    <row r="265" spans="1:20" ht="12.75">
      <c r="A265" s="62">
        <v>261</v>
      </c>
      <c r="B265" s="62">
        <v>253</v>
      </c>
      <c r="C265" s="199" t="s">
        <v>451</v>
      </c>
      <c r="D265" s="199" t="s">
        <v>37</v>
      </c>
      <c r="E265" s="213"/>
      <c r="F265" s="211"/>
      <c r="G265" s="213">
        <v>89.52</v>
      </c>
      <c r="H265" s="213"/>
      <c r="I265" s="213"/>
      <c r="J265" s="213"/>
      <c r="K265" s="213"/>
      <c r="L265" s="213"/>
      <c r="M265" s="213"/>
      <c r="N265" s="246"/>
      <c r="O265" s="213"/>
      <c r="P265" s="213"/>
      <c r="Q265" s="213"/>
      <c r="R265" s="46">
        <f t="shared" si="9"/>
        <v>89.52</v>
      </c>
      <c r="S265" s="12">
        <f t="shared" si="10"/>
        <v>1</v>
      </c>
      <c r="T265" s="12"/>
    </row>
    <row r="266" spans="1:20" ht="12.75">
      <c r="A266" s="62">
        <v>262</v>
      </c>
      <c r="B266" s="62">
        <v>254</v>
      </c>
      <c r="C266" s="199" t="s">
        <v>433</v>
      </c>
      <c r="D266" s="199" t="s">
        <v>17</v>
      </c>
      <c r="E266" s="213"/>
      <c r="F266" s="211">
        <v>89.34</v>
      </c>
      <c r="G266" s="213"/>
      <c r="H266" s="213"/>
      <c r="I266" s="213"/>
      <c r="J266" s="213"/>
      <c r="K266" s="213"/>
      <c r="L266" s="213"/>
      <c r="M266" s="213"/>
      <c r="N266" s="246"/>
      <c r="O266" s="213"/>
      <c r="P266" s="213"/>
      <c r="Q266" s="213"/>
      <c r="R266" s="46">
        <f t="shared" si="9"/>
        <v>89.34</v>
      </c>
      <c r="S266" s="12">
        <f t="shared" si="10"/>
        <v>1</v>
      </c>
      <c r="T266" s="12">
        <v>1</v>
      </c>
    </row>
    <row r="267" spans="1:20" ht="12.75">
      <c r="A267" s="62">
        <v>263</v>
      </c>
      <c r="B267" s="62">
        <v>255</v>
      </c>
      <c r="C267" s="199" t="s">
        <v>452</v>
      </c>
      <c r="D267" s="199" t="s">
        <v>453</v>
      </c>
      <c r="E267" s="213"/>
      <c r="F267" s="211"/>
      <c r="G267" s="211">
        <v>89.19</v>
      </c>
      <c r="H267" s="213"/>
      <c r="I267" s="213"/>
      <c r="J267" s="213"/>
      <c r="K267" s="213"/>
      <c r="L267" s="213"/>
      <c r="M267" s="213"/>
      <c r="N267" s="246"/>
      <c r="O267" s="213"/>
      <c r="P267" s="213"/>
      <c r="Q267" s="213"/>
      <c r="R267" s="46">
        <f t="shared" si="9"/>
        <v>89.19</v>
      </c>
      <c r="S267" s="12">
        <f t="shared" si="10"/>
        <v>1</v>
      </c>
      <c r="T267" s="12"/>
    </row>
    <row r="268" spans="1:20" ht="12.75">
      <c r="A268" s="62">
        <v>264</v>
      </c>
      <c r="B268" s="62">
        <v>256</v>
      </c>
      <c r="C268" s="199" t="s">
        <v>207</v>
      </c>
      <c r="D268" s="199" t="s">
        <v>454</v>
      </c>
      <c r="E268" s="213"/>
      <c r="F268" s="211"/>
      <c r="G268" s="213">
        <v>88.99</v>
      </c>
      <c r="H268" s="213"/>
      <c r="I268" s="213"/>
      <c r="J268" s="213"/>
      <c r="K268" s="213"/>
      <c r="L268" s="213"/>
      <c r="M268" s="213"/>
      <c r="N268" s="246"/>
      <c r="O268" s="213"/>
      <c r="P268" s="213"/>
      <c r="Q268" s="213"/>
      <c r="R268" s="46">
        <f t="shared" si="9"/>
        <v>88.99</v>
      </c>
      <c r="S268" s="12">
        <f t="shared" si="10"/>
        <v>1</v>
      </c>
      <c r="T268" s="12"/>
    </row>
    <row r="269" spans="1:20" ht="12.75">
      <c r="A269" s="62">
        <v>265</v>
      </c>
      <c r="B269" s="62">
        <v>257</v>
      </c>
      <c r="C269" s="196" t="s">
        <v>467</v>
      </c>
      <c r="D269" s="196" t="s">
        <v>468</v>
      </c>
      <c r="E269" s="213"/>
      <c r="F269" s="211"/>
      <c r="G269" s="213"/>
      <c r="H269" s="213">
        <v>88.95</v>
      </c>
      <c r="I269" s="213"/>
      <c r="J269" s="213"/>
      <c r="K269" s="213"/>
      <c r="L269" s="213"/>
      <c r="M269" s="213"/>
      <c r="N269" s="246"/>
      <c r="O269" s="213"/>
      <c r="P269" s="213"/>
      <c r="Q269" s="213"/>
      <c r="R269" s="46">
        <f t="shared" si="9"/>
        <v>88.95</v>
      </c>
      <c r="S269" s="12">
        <f t="shared" si="10"/>
        <v>1</v>
      </c>
      <c r="T269" s="12">
        <v>1</v>
      </c>
    </row>
    <row r="270" spans="1:20" ht="12.75">
      <c r="A270" s="62">
        <v>266</v>
      </c>
      <c r="B270" s="62">
        <v>258</v>
      </c>
      <c r="C270" s="196" t="s">
        <v>471</v>
      </c>
      <c r="D270" s="196" t="s">
        <v>472</v>
      </c>
      <c r="E270" s="213"/>
      <c r="F270" s="211"/>
      <c r="G270" s="213"/>
      <c r="H270" s="213">
        <v>88.86</v>
      </c>
      <c r="I270" s="213"/>
      <c r="J270" s="213"/>
      <c r="K270" s="213"/>
      <c r="L270" s="213"/>
      <c r="M270" s="213"/>
      <c r="N270" s="246"/>
      <c r="O270" s="213"/>
      <c r="P270" s="213"/>
      <c r="Q270" s="213"/>
      <c r="R270" s="46">
        <f t="shared" si="9"/>
        <v>88.86</v>
      </c>
      <c r="S270" s="12">
        <f t="shared" si="10"/>
        <v>1</v>
      </c>
      <c r="T270" s="12">
        <v>1</v>
      </c>
    </row>
    <row r="271" spans="1:20" ht="12.75">
      <c r="A271" s="62">
        <v>267</v>
      </c>
      <c r="B271" s="62">
        <v>259</v>
      </c>
      <c r="C271" s="199" t="s">
        <v>303</v>
      </c>
      <c r="D271" s="199" t="s">
        <v>304</v>
      </c>
      <c r="E271" s="213"/>
      <c r="F271" s="211"/>
      <c r="G271" s="213">
        <v>88.67</v>
      </c>
      <c r="H271" s="213"/>
      <c r="I271" s="213"/>
      <c r="J271" s="213"/>
      <c r="K271" s="213"/>
      <c r="L271" s="213"/>
      <c r="M271" s="213"/>
      <c r="N271" s="246"/>
      <c r="O271" s="213"/>
      <c r="P271" s="213"/>
      <c r="Q271" s="213"/>
      <c r="R271" s="46">
        <f t="shared" si="9"/>
        <v>88.67</v>
      </c>
      <c r="S271" s="12">
        <f t="shared" si="10"/>
        <v>1</v>
      </c>
      <c r="T271" s="12"/>
    </row>
    <row r="272" spans="1:20" ht="12.75">
      <c r="A272" s="62">
        <v>268</v>
      </c>
      <c r="B272" s="62">
        <v>260</v>
      </c>
      <c r="C272" s="199" t="s">
        <v>156</v>
      </c>
      <c r="D272" s="199" t="s">
        <v>18</v>
      </c>
      <c r="E272" s="213">
        <v>88.64960075152653</v>
      </c>
      <c r="F272" s="211"/>
      <c r="G272" s="213"/>
      <c r="H272" s="213"/>
      <c r="I272" s="213"/>
      <c r="J272" s="213"/>
      <c r="K272" s="213"/>
      <c r="L272" s="213"/>
      <c r="M272" s="213"/>
      <c r="N272" s="246"/>
      <c r="O272" s="213"/>
      <c r="P272" s="213"/>
      <c r="Q272" s="213"/>
      <c r="R272" s="46">
        <f t="shared" si="9"/>
        <v>88.64960075152653</v>
      </c>
      <c r="S272" s="12">
        <f t="shared" si="10"/>
        <v>1</v>
      </c>
      <c r="T272" s="12"/>
    </row>
    <row r="273" spans="1:20" ht="12.75">
      <c r="A273" s="62">
        <v>269</v>
      </c>
      <c r="B273" s="62">
        <v>261</v>
      </c>
      <c r="C273" s="199" t="s">
        <v>368</v>
      </c>
      <c r="D273" s="199" t="s">
        <v>30</v>
      </c>
      <c r="E273" s="213"/>
      <c r="F273" s="211"/>
      <c r="G273" s="213">
        <v>87.92</v>
      </c>
      <c r="H273" s="213"/>
      <c r="I273" s="213"/>
      <c r="J273" s="213"/>
      <c r="K273" s="213"/>
      <c r="L273" s="213"/>
      <c r="M273" s="213"/>
      <c r="N273" s="246"/>
      <c r="O273" s="213"/>
      <c r="P273" s="213"/>
      <c r="Q273" s="213"/>
      <c r="R273" s="46">
        <f t="shared" si="9"/>
        <v>87.92</v>
      </c>
      <c r="S273" s="12">
        <f t="shared" si="10"/>
        <v>1</v>
      </c>
      <c r="T273" s="12"/>
    </row>
    <row r="274" spans="1:20" ht="12.75">
      <c r="A274" s="62">
        <v>270</v>
      </c>
      <c r="B274" s="62">
        <v>262</v>
      </c>
      <c r="C274" s="199" t="s">
        <v>553</v>
      </c>
      <c r="D274" s="199" t="s">
        <v>53</v>
      </c>
      <c r="E274" s="213"/>
      <c r="F274" s="211"/>
      <c r="G274" s="213"/>
      <c r="H274" s="213"/>
      <c r="I274" s="213"/>
      <c r="J274" s="213"/>
      <c r="K274" s="213"/>
      <c r="L274" s="213"/>
      <c r="M274" s="213">
        <v>87.81</v>
      </c>
      <c r="N274" s="246"/>
      <c r="O274" s="213"/>
      <c r="P274" s="213"/>
      <c r="Q274" s="213"/>
      <c r="R274" s="46">
        <f t="shared" si="9"/>
        <v>87.81</v>
      </c>
      <c r="S274" s="12">
        <f t="shared" si="10"/>
        <v>1</v>
      </c>
      <c r="T274" s="12"/>
    </row>
    <row r="275" spans="1:20" ht="12.75">
      <c r="A275" s="62">
        <v>271</v>
      </c>
      <c r="B275" s="62">
        <v>343</v>
      </c>
      <c r="C275" s="196" t="s">
        <v>557</v>
      </c>
      <c r="D275" s="196" t="s">
        <v>558</v>
      </c>
      <c r="E275" s="213"/>
      <c r="F275" s="211"/>
      <c r="G275" s="213"/>
      <c r="H275" s="213"/>
      <c r="I275" s="213"/>
      <c r="J275" s="213"/>
      <c r="K275" s="213"/>
      <c r="L275" s="213"/>
      <c r="M275" s="213"/>
      <c r="N275" s="246">
        <v>46.27</v>
      </c>
      <c r="O275" s="213"/>
      <c r="P275" s="213">
        <v>41.52</v>
      </c>
      <c r="Q275" s="213"/>
      <c r="R275" s="46">
        <f t="shared" si="9"/>
        <v>87.79</v>
      </c>
      <c r="S275" s="12">
        <f t="shared" si="10"/>
        <v>2</v>
      </c>
      <c r="T275" s="12"/>
    </row>
    <row r="276" spans="1:20" ht="12.75">
      <c r="A276" s="62">
        <v>272</v>
      </c>
      <c r="B276" s="62">
        <v>263</v>
      </c>
      <c r="C276" s="199" t="s">
        <v>466</v>
      </c>
      <c r="D276" s="199" t="s">
        <v>184</v>
      </c>
      <c r="E276" s="213"/>
      <c r="F276" s="211"/>
      <c r="G276" s="213"/>
      <c r="H276" s="213">
        <v>87.7</v>
      </c>
      <c r="I276" s="213"/>
      <c r="J276" s="213"/>
      <c r="K276" s="213"/>
      <c r="L276" s="213"/>
      <c r="M276" s="213"/>
      <c r="N276" s="246"/>
      <c r="O276" s="213"/>
      <c r="P276" s="213"/>
      <c r="Q276" s="213"/>
      <c r="R276" s="46">
        <f t="shared" si="9"/>
        <v>87.7</v>
      </c>
      <c r="S276" s="12">
        <f t="shared" si="10"/>
        <v>1</v>
      </c>
      <c r="T276" s="12"/>
    </row>
    <row r="277" spans="1:20" ht="12.75">
      <c r="A277" s="62">
        <v>273</v>
      </c>
      <c r="B277" s="62">
        <v>264</v>
      </c>
      <c r="C277" s="199" t="s">
        <v>455</v>
      </c>
      <c r="D277" s="199" t="s">
        <v>87</v>
      </c>
      <c r="E277" s="213"/>
      <c r="F277" s="211"/>
      <c r="G277" s="213">
        <v>87.54</v>
      </c>
      <c r="H277" s="213"/>
      <c r="I277" s="213"/>
      <c r="J277" s="213"/>
      <c r="K277" s="213"/>
      <c r="L277" s="213"/>
      <c r="M277" s="213"/>
      <c r="N277" s="246"/>
      <c r="O277" s="213"/>
      <c r="P277" s="213"/>
      <c r="Q277" s="213"/>
      <c r="R277" s="46">
        <f t="shared" si="9"/>
        <v>87.54</v>
      </c>
      <c r="S277" s="12">
        <f t="shared" si="10"/>
        <v>1</v>
      </c>
      <c r="T277" s="12"/>
    </row>
    <row r="278" spans="1:20" ht="12.75">
      <c r="A278" s="62">
        <v>274</v>
      </c>
      <c r="B278" s="62">
        <v>265</v>
      </c>
      <c r="C278" s="196" t="s">
        <v>469</v>
      </c>
      <c r="D278" s="196" t="s">
        <v>470</v>
      </c>
      <c r="E278" s="213"/>
      <c r="F278" s="211"/>
      <c r="G278" s="213"/>
      <c r="H278" s="213">
        <v>86.37</v>
      </c>
      <c r="I278" s="213"/>
      <c r="J278" s="213"/>
      <c r="K278" s="213"/>
      <c r="L278" s="213"/>
      <c r="M278" s="213"/>
      <c r="N278" s="246"/>
      <c r="O278" s="213"/>
      <c r="P278" s="213"/>
      <c r="Q278" s="213"/>
      <c r="R278" s="46">
        <f t="shared" si="9"/>
        <v>86.37</v>
      </c>
      <c r="S278" s="12">
        <f t="shared" si="10"/>
        <v>1</v>
      </c>
      <c r="T278" s="12">
        <v>1</v>
      </c>
    </row>
    <row r="279" spans="1:20" ht="12.75">
      <c r="A279" s="62">
        <v>275</v>
      </c>
      <c r="B279" s="62">
        <v>266</v>
      </c>
      <c r="C279" s="199" t="s">
        <v>465</v>
      </c>
      <c r="D279" s="199" t="s">
        <v>473</v>
      </c>
      <c r="E279" s="213"/>
      <c r="F279" s="211"/>
      <c r="G279" s="213"/>
      <c r="H279" s="213">
        <v>86.33</v>
      </c>
      <c r="I279" s="213"/>
      <c r="J279" s="213"/>
      <c r="K279" s="213"/>
      <c r="L279" s="213"/>
      <c r="M279" s="213"/>
      <c r="N279" s="246"/>
      <c r="O279" s="213"/>
      <c r="P279" s="213"/>
      <c r="Q279" s="213"/>
      <c r="R279" s="46">
        <f t="shared" si="9"/>
        <v>86.33</v>
      </c>
      <c r="S279" s="12">
        <f t="shared" si="10"/>
        <v>1</v>
      </c>
      <c r="T279" s="12"/>
    </row>
    <row r="280" spans="1:20" ht="12.75">
      <c r="A280" s="62">
        <v>276</v>
      </c>
      <c r="B280" s="62">
        <v>267</v>
      </c>
      <c r="C280" s="199" t="s">
        <v>122</v>
      </c>
      <c r="D280" s="199" t="s">
        <v>20</v>
      </c>
      <c r="E280" s="213">
        <v>85.88607594936708</v>
      </c>
      <c r="F280" s="211"/>
      <c r="G280" s="213"/>
      <c r="H280" s="213"/>
      <c r="I280" s="213"/>
      <c r="J280" s="213"/>
      <c r="K280" s="213"/>
      <c r="L280" s="213"/>
      <c r="M280" s="213"/>
      <c r="N280" s="246"/>
      <c r="O280" s="213"/>
      <c r="P280" s="213"/>
      <c r="Q280" s="213"/>
      <c r="R280" s="46">
        <f t="shared" si="9"/>
        <v>85.88607594936708</v>
      </c>
      <c r="S280" s="12">
        <f t="shared" si="10"/>
        <v>1</v>
      </c>
      <c r="T280" s="12"/>
    </row>
    <row r="281" spans="1:20" ht="12.75">
      <c r="A281" s="62">
        <v>277</v>
      </c>
      <c r="B281" s="62">
        <v>268</v>
      </c>
      <c r="C281" s="199" t="s">
        <v>375</v>
      </c>
      <c r="D281" s="199" t="s">
        <v>47</v>
      </c>
      <c r="E281" s="213"/>
      <c r="F281" s="211"/>
      <c r="G281" s="213"/>
      <c r="H281" s="213"/>
      <c r="I281" s="213"/>
      <c r="J281" s="213"/>
      <c r="K281" s="213"/>
      <c r="L281" s="213"/>
      <c r="M281" s="213"/>
      <c r="N281" s="246">
        <v>84.68</v>
      </c>
      <c r="O281" s="213"/>
      <c r="P281" s="213"/>
      <c r="Q281" s="213"/>
      <c r="R281" s="46">
        <f t="shared" si="9"/>
        <v>84.68</v>
      </c>
      <c r="S281" s="12">
        <f t="shared" si="10"/>
        <v>1</v>
      </c>
      <c r="T281" s="12">
        <v>1</v>
      </c>
    </row>
    <row r="282" spans="1:20" ht="12.75">
      <c r="A282" s="62">
        <v>278</v>
      </c>
      <c r="B282" s="62">
        <v>269</v>
      </c>
      <c r="C282" s="199" t="s">
        <v>279</v>
      </c>
      <c r="D282" s="199" t="s">
        <v>19</v>
      </c>
      <c r="E282" s="213"/>
      <c r="F282" s="211">
        <v>84.41</v>
      </c>
      <c r="G282" s="213"/>
      <c r="H282" s="213"/>
      <c r="I282" s="213"/>
      <c r="J282" s="213"/>
      <c r="K282" s="213"/>
      <c r="L282" s="213"/>
      <c r="M282" s="213"/>
      <c r="N282" s="246"/>
      <c r="O282" s="213"/>
      <c r="P282" s="213"/>
      <c r="Q282" s="213"/>
      <c r="R282" s="46">
        <f t="shared" si="9"/>
        <v>84.41</v>
      </c>
      <c r="S282" s="12">
        <f t="shared" si="10"/>
        <v>1</v>
      </c>
      <c r="T282" s="12">
        <v>1</v>
      </c>
    </row>
    <row r="283" spans="1:20" ht="12.75">
      <c r="A283" s="62">
        <v>279</v>
      </c>
      <c r="B283" s="62">
        <v>270</v>
      </c>
      <c r="C283" s="196" t="s">
        <v>405</v>
      </c>
      <c r="D283" s="196" t="s">
        <v>94</v>
      </c>
      <c r="E283" s="213"/>
      <c r="F283" s="211"/>
      <c r="G283" s="213"/>
      <c r="H283" s="213">
        <v>84.33</v>
      </c>
      <c r="I283" s="213"/>
      <c r="J283" s="213"/>
      <c r="K283" s="213"/>
      <c r="L283" s="213"/>
      <c r="M283" s="213"/>
      <c r="N283" s="246"/>
      <c r="O283" s="213"/>
      <c r="P283" s="213"/>
      <c r="Q283" s="213"/>
      <c r="R283" s="46">
        <f t="shared" si="9"/>
        <v>84.33</v>
      </c>
      <c r="S283" s="12">
        <f t="shared" si="10"/>
        <v>1</v>
      </c>
      <c r="T283" s="12"/>
    </row>
    <row r="284" spans="1:20" ht="12.75">
      <c r="A284" s="62">
        <v>280</v>
      </c>
      <c r="B284" s="62">
        <v>271</v>
      </c>
      <c r="C284" s="199" t="s">
        <v>457</v>
      </c>
      <c r="D284" s="199" t="s">
        <v>16</v>
      </c>
      <c r="E284" s="213"/>
      <c r="F284" s="211"/>
      <c r="G284" s="213">
        <v>83.53</v>
      </c>
      <c r="H284" s="213"/>
      <c r="I284" s="213"/>
      <c r="J284" s="213"/>
      <c r="K284" s="213"/>
      <c r="L284" s="213"/>
      <c r="M284" s="213"/>
      <c r="N284" s="246"/>
      <c r="O284" s="213"/>
      <c r="P284" s="213"/>
      <c r="Q284" s="213"/>
      <c r="R284" s="46">
        <f t="shared" si="9"/>
        <v>83.53</v>
      </c>
      <c r="S284" s="12">
        <f t="shared" si="10"/>
        <v>1</v>
      </c>
      <c r="T284" s="12"/>
    </row>
    <row r="285" spans="1:20" ht="12.75">
      <c r="A285" s="62">
        <v>281</v>
      </c>
      <c r="B285" s="62">
        <v>272</v>
      </c>
      <c r="C285" s="196" t="s">
        <v>432</v>
      </c>
      <c r="D285" s="196" t="s">
        <v>291</v>
      </c>
      <c r="E285" s="213"/>
      <c r="F285" s="211">
        <v>83.06</v>
      </c>
      <c r="G285" s="213"/>
      <c r="H285" s="213"/>
      <c r="I285" s="213"/>
      <c r="J285" s="213"/>
      <c r="K285" s="213"/>
      <c r="L285" s="213"/>
      <c r="M285" s="213"/>
      <c r="N285" s="246"/>
      <c r="O285" s="213"/>
      <c r="P285" s="213"/>
      <c r="Q285" s="213"/>
      <c r="R285" s="46">
        <f t="shared" si="9"/>
        <v>83.06</v>
      </c>
      <c r="S285" s="12">
        <f t="shared" si="10"/>
        <v>1</v>
      </c>
      <c r="T285" s="12">
        <v>1</v>
      </c>
    </row>
    <row r="286" spans="1:20" ht="12.75">
      <c r="A286" s="62">
        <v>282</v>
      </c>
      <c r="B286" s="62">
        <v>273</v>
      </c>
      <c r="C286" s="199" t="s">
        <v>508</v>
      </c>
      <c r="D286" s="199" t="s">
        <v>83</v>
      </c>
      <c r="E286" s="213"/>
      <c r="F286" s="211"/>
      <c r="G286" s="213"/>
      <c r="H286" s="213"/>
      <c r="I286" s="213"/>
      <c r="J286" s="213">
        <v>82.3</v>
      </c>
      <c r="K286" s="213"/>
      <c r="L286" s="213"/>
      <c r="M286" s="213"/>
      <c r="N286" s="246"/>
      <c r="O286" s="213"/>
      <c r="P286" s="213"/>
      <c r="Q286" s="213"/>
      <c r="R286" s="46">
        <f t="shared" si="9"/>
        <v>82.3</v>
      </c>
      <c r="S286" s="12">
        <f t="shared" si="10"/>
        <v>1</v>
      </c>
      <c r="T286" s="12"/>
    </row>
    <row r="287" spans="1:20" ht="12.75">
      <c r="A287" s="62">
        <v>283</v>
      </c>
      <c r="B287" s="62">
        <v>274</v>
      </c>
      <c r="C287" s="199" t="s">
        <v>409</v>
      </c>
      <c r="D287" s="199" t="s">
        <v>410</v>
      </c>
      <c r="E287" s="213"/>
      <c r="F287" s="211"/>
      <c r="G287" s="213"/>
      <c r="H287" s="213"/>
      <c r="I287" s="213"/>
      <c r="J287" s="213"/>
      <c r="K287" s="213"/>
      <c r="L287" s="213"/>
      <c r="M287" s="213"/>
      <c r="N287" s="246"/>
      <c r="O287" s="213"/>
      <c r="P287" s="213"/>
      <c r="Q287" s="213">
        <v>82.27</v>
      </c>
      <c r="R287" s="46">
        <f t="shared" si="9"/>
        <v>82.27</v>
      </c>
      <c r="S287" s="12">
        <f t="shared" si="10"/>
        <v>1</v>
      </c>
      <c r="T287" s="12"/>
    </row>
    <row r="288" spans="1:20" ht="12.75">
      <c r="A288" s="62">
        <v>284</v>
      </c>
      <c r="B288" s="62">
        <v>275</v>
      </c>
      <c r="C288" s="196" t="s">
        <v>298</v>
      </c>
      <c r="D288" s="196" t="s">
        <v>430</v>
      </c>
      <c r="E288" s="213"/>
      <c r="F288" s="211">
        <v>81.72</v>
      </c>
      <c r="G288" s="213"/>
      <c r="H288" s="213"/>
      <c r="I288" s="213"/>
      <c r="J288" s="213"/>
      <c r="K288" s="213"/>
      <c r="L288" s="213"/>
      <c r="M288" s="213"/>
      <c r="N288" s="246"/>
      <c r="O288" s="213"/>
      <c r="P288" s="213"/>
      <c r="Q288" s="213"/>
      <c r="R288" s="46">
        <f t="shared" si="9"/>
        <v>81.72</v>
      </c>
      <c r="S288" s="12">
        <f t="shared" si="10"/>
        <v>1</v>
      </c>
      <c r="T288" s="12">
        <v>1</v>
      </c>
    </row>
    <row r="289" spans="1:20" ht="12.75">
      <c r="A289" s="62">
        <v>285</v>
      </c>
      <c r="B289" s="62">
        <v>276</v>
      </c>
      <c r="C289" s="199" t="s">
        <v>57</v>
      </c>
      <c r="D289" s="199" t="s">
        <v>22</v>
      </c>
      <c r="E289" s="213"/>
      <c r="F289" s="211"/>
      <c r="G289" s="213"/>
      <c r="H289" s="213"/>
      <c r="I289" s="213"/>
      <c r="J289" s="213"/>
      <c r="K289" s="213"/>
      <c r="L289" s="213"/>
      <c r="M289" s="213"/>
      <c r="N289" s="246"/>
      <c r="O289" s="213"/>
      <c r="P289" s="213"/>
      <c r="Q289" s="213">
        <v>81.4</v>
      </c>
      <c r="R289" s="46">
        <f t="shared" si="9"/>
        <v>81.4</v>
      </c>
      <c r="S289" s="12">
        <f t="shared" si="10"/>
        <v>1</v>
      </c>
      <c r="T289" s="12"/>
    </row>
    <row r="290" spans="1:20" ht="12.75">
      <c r="A290" s="62">
        <v>286</v>
      </c>
      <c r="B290" s="62">
        <v>277</v>
      </c>
      <c r="C290" s="199" t="s">
        <v>475</v>
      </c>
      <c r="D290" s="199" t="s">
        <v>218</v>
      </c>
      <c r="E290" s="213"/>
      <c r="F290" s="211"/>
      <c r="G290" s="213"/>
      <c r="H290" s="213">
        <v>81.37</v>
      </c>
      <c r="I290" s="213"/>
      <c r="J290" s="213"/>
      <c r="K290" s="213"/>
      <c r="L290" s="213"/>
      <c r="M290" s="213"/>
      <c r="N290" s="246"/>
      <c r="O290" s="213"/>
      <c r="P290" s="213"/>
      <c r="Q290" s="213"/>
      <c r="R290" s="46">
        <f t="shared" si="9"/>
        <v>81.37</v>
      </c>
      <c r="S290" s="12">
        <f t="shared" si="10"/>
        <v>1</v>
      </c>
      <c r="T290" s="12"/>
    </row>
    <row r="291" spans="1:20" ht="12.75">
      <c r="A291" s="62">
        <v>287</v>
      </c>
      <c r="B291" s="62">
        <v>278</v>
      </c>
      <c r="C291" s="199" t="s">
        <v>459</v>
      </c>
      <c r="D291" s="199" t="s">
        <v>20</v>
      </c>
      <c r="E291" s="213"/>
      <c r="F291" s="211"/>
      <c r="G291" s="213">
        <v>80.67</v>
      </c>
      <c r="H291" s="213"/>
      <c r="I291" s="213"/>
      <c r="J291" s="213"/>
      <c r="K291" s="213"/>
      <c r="L291" s="213"/>
      <c r="M291" s="213"/>
      <c r="N291" s="246"/>
      <c r="O291" s="213"/>
      <c r="P291" s="213"/>
      <c r="Q291" s="213"/>
      <c r="R291" s="46">
        <f t="shared" si="9"/>
        <v>80.67</v>
      </c>
      <c r="S291" s="12">
        <f t="shared" si="10"/>
        <v>1</v>
      </c>
      <c r="T291" s="12"/>
    </row>
    <row r="292" spans="1:20" ht="12.75">
      <c r="A292" s="62">
        <v>288</v>
      </c>
      <c r="B292" s="62">
        <v>279</v>
      </c>
      <c r="C292" s="199" t="s">
        <v>370</v>
      </c>
      <c r="D292" s="199" t="s">
        <v>53</v>
      </c>
      <c r="E292" s="213">
        <v>80.57925554161437</v>
      </c>
      <c r="F292" s="211"/>
      <c r="G292" s="213"/>
      <c r="H292" s="213"/>
      <c r="I292" s="213"/>
      <c r="J292" s="213"/>
      <c r="K292" s="213"/>
      <c r="L292" s="213"/>
      <c r="M292" s="213"/>
      <c r="N292" s="246"/>
      <c r="O292" s="213"/>
      <c r="P292" s="213"/>
      <c r="Q292" s="213"/>
      <c r="R292" s="46">
        <f t="shared" si="9"/>
        <v>80.57925554161437</v>
      </c>
      <c r="S292" s="12">
        <f t="shared" si="10"/>
        <v>1</v>
      </c>
      <c r="T292" s="12"/>
    </row>
    <row r="293" spans="1:20" ht="12.75">
      <c r="A293" s="62">
        <v>289</v>
      </c>
      <c r="B293" s="62">
        <v>280</v>
      </c>
      <c r="C293" s="196" t="s">
        <v>474</v>
      </c>
      <c r="D293" s="196" t="s">
        <v>188</v>
      </c>
      <c r="E293" s="213"/>
      <c r="F293" s="211"/>
      <c r="G293" s="213"/>
      <c r="H293" s="213">
        <v>80.48</v>
      </c>
      <c r="I293" s="213"/>
      <c r="J293" s="213"/>
      <c r="K293" s="213"/>
      <c r="L293" s="213"/>
      <c r="M293" s="213"/>
      <c r="N293" s="246"/>
      <c r="O293" s="213"/>
      <c r="P293" s="213"/>
      <c r="Q293" s="213"/>
      <c r="R293" s="46">
        <f t="shared" si="9"/>
        <v>80.48</v>
      </c>
      <c r="S293" s="12">
        <f t="shared" si="10"/>
        <v>1</v>
      </c>
      <c r="T293" s="12"/>
    </row>
    <row r="294" spans="1:20" ht="12.75">
      <c r="A294" s="62">
        <v>290</v>
      </c>
      <c r="B294" s="62">
        <v>281</v>
      </c>
      <c r="C294" s="199" t="s">
        <v>288</v>
      </c>
      <c r="D294" s="199" t="s">
        <v>22</v>
      </c>
      <c r="E294" s="213"/>
      <c r="F294" s="211">
        <v>37.32</v>
      </c>
      <c r="G294" s="213"/>
      <c r="H294" s="213">
        <v>43.16</v>
      </c>
      <c r="I294" s="213"/>
      <c r="J294" s="213"/>
      <c r="K294" s="213"/>
      <c r="L294" s="213"/>
      <c r="M294" s="213"/>
      <c r="N294" s="246"/>
      <c r="O294" s="213"/>
      <c r="P294" s="213"/>
      <c r="Q294" s="213"/>
      <c r="R294" s="46">
        <f t="shared" si="9"/>
        <v>80.47999999999999</v>
      </c>
      <c r="S294" s="12">
        <f t="shared" si="10"/>
        <v>2</v>
      </c>
      <c r="T294" s="12"/>
    </row>
    <row r="295" spans="1:20" ht="12.75">
      <c r="A295" s="62">
        <v>291</v>
      </c>
      <c r="B295" s="62">
        <v>282</v>
      </c>
      <c r="C295" s="196" t="s">
        <v>522</v>
      </c>
      <c r="D295" s="196" t="s">
        <v>40</v>
      </c>
      <c r="E295" s="213"/>
      <c r="F295" s="211"/>
      <c r="G295" s="213"/>
      <c r="H295" s="213"/>
      <c r="I295" s="213"/>
      <c r="J295" s="213">
        <v>79.87</v>
      </c>
      <c r="K295" s="213"/>
      <c r="L295" s="213"/>
      <c r="M295" s="213"/>
      <c r="N295" s="246"/>
      <c r="O295" s="213"/>
      <c r="P295" s="213"/>
      <c r="Q295" s="213"/>
      <c r="R295" s="46">
        <f t="shared" si="9"/>
        <v>79.87</v>
      </c>
      <c r="S295" s="12">
        <f t="shared" si="10"/>
        <v>1</v>
      </c>
      <c r="T295" s="12"/>
    </row>
    <row r="296" spans="1:20" ht="12.75">
      <c r="A296" s="62">
        <v>292</v>
      </c>
      <c r="B296" s="62">
        <v>283</v>
      </c>
      <c r="C296" s="199" t="s">
        <v>26</v>
      </c>
      <c r="D296" s="199" t="s">
        <v>412</v>
      </c>
      <c r="E296" s="213"/>
      <c r="F296" s="211"/>
      <c r="G296" s="213"/>
      <c r="H296" s="213"/>
      <c r="I296" s="213"/>
      <c r="J296" s="213"/>
      <c r="K296" s="213"/>
      <c r="L296" s="213"/>
      <c r="M296" s="213"/>
      <c r="N296" s="246"/>
      <c r="O296" s="213"/>
      <c r="P296" s="213"/>
      <c r="Q296" s="213">
        <v>79.73</v>
      </c>
      <c r="R296" s="46">
        <f t="shared" si="9"/>
        <v>79.73</v>
      </c>
      <c r="S296" s="12">
        <f t="shared" si="10"/>
        <v>1</v>
      </c>
      <c r="T296" s="12"/>
    </row>
    <row r="297" spans="1:20" ht="12.75">
      <c r="A297" s="62">
        <v>293</v>
      </c>
      <c r="B297" s="62">
        <v>284</v>
      </c>
      <c r="C297" s="199" t="s">
        <v>26</v>
      </c>
      <c r="D297" s="199" t="s">
        <v>71</v>
      </c>
      <c r="E297" s="213"/>
      <c r="F297" s="211"/>
      <c r="G297" s="211"/>
      <c r="H297" s="213"/>
      <c r="I297" s="213"/>
      <c r="J297" s="213"/>
      <c r="K297" s="213"/>
      <c r="L297" s="213"/>
      <c r="M297" s="213"/>
      <c r="N297" s="246"/>
      <c r="O297" s="213"/>
      <c r="P297" s="213"/>
      <c r="Q297" s="213">
        <v>79.45</v>
      </c>
      <c r="R297" s="46">
        <f t="shared" si="9"/>
        <v>79.45</v>
      </c>
      <c r="S297" s="12">
        <f t="shared" si="10"/>
        <v>1</v>
      </c>
      <c r="T297" s="12"/>
    </row>
    <row r="298" spans="1:20" ht="12.75">
      <c r="A298" s="62">
        <v>294</v>
      </c>
      <c r="B298" s="62">
        <v>285</v>
      </c>
      <c r="C298" s="199" t="s">
        <v>563</v>
      </c>
      <c r="D298" s="199" t="s">
        <v>22</v>
      </c>
      <c r="E298" s="213"/>
      <c r="F298" s="211"/>
      <c r="G298" s="213"/>
      <c r="H298" s="213"/>
      <c r="I298" s="213"/>
      <c r="J298" s="213"/>
      <c r="K298" s="213"/>
      <c r="L298" s="213"/>
      <c r="M298" s="213"/>
      <c r="N298" s="246">
        <v>78.98</v>
      </c>
      <c r="O298" s="213"/>
      <c r="P298" s="213"/>
      <c r="Q298" s="213"/>
      <c r="R298" s="46">
        <f t="shared" si="9"/>
        <v>78.98</v>
      </c>
      <c r="S298" s="12">
        <f t="shared" si="10"/>
        <v>1</v>
      </c>
      <c r="T298" s="12">
        <v>1</v>
      </c>
    </row>
    <row r="299" spans="1:20" ht="12.75">
      <c r="A299" s="62">
        <v>295</v>
      </c>
      <c r="B299" s="62">
        <v>286</v>
      </c>
      <c r="C299" s="199" t="s">
        <v>72</v>
      </c>
      <c r="D299" s="199" t="s">
        <v>17</v>
      </c>
      <c r="E299" s="213"/>
      <c r="F299" s="211"/>
      <c r="G299" s="213">
        <v>78.91</v>
      </c>
      <c r="H299" s="213"/>
      <c r="I299" s="213"/>
      <c r="J299" s="213"/>
      <c r="K299" s="213"/>
      <c r="L299" s="213"/>
      <c r="M299" s="213"/>
      <c r="N299" s="246"/>
      <c r="O299" s="213"/>
      <c r="P299" s="213"/>
      <c r="Q299" s="213"/>
      <c r="R299" s="46">
        <f t="shared" si="9"/>
        <v>78.91</v>
      </c>
      <c r="S299" s="12">
        <f t="shared" si="10"/>
        <v>1</v>
      </c>
      <c r="T299" s="12"/>
    </row>
    <row r="300" spans="1:20" ht="12.75">
      <c r="A300" s="62">
        <v>296</v>
      </c>
      <c r="B300" s="62">
        <v>287</v>
      </c>
      <c r="C300" s="199" t="s">
        <v>374</v>
      </c>
      <c r="D300" s="199" t="s">
        <v>53</v>
      </c>
      <c r="E300" s="213">
        <v>78.84364820846905</v>
      </c>
      <c r="F300" s="211"/>
      <c r="G300" s="213"/>
      <c r="H300" s="213"/>
      <c r="I300" s="213"/>
      <c r="J300" s="213"/>
      <c r="K300" s="213"/>
      <c r="L300" s="213"/>
      <c r="M300" s="213"/>
      <c r="N300" s="246"/>
      <c r="O300" s="213"/>
      <c r="P300" s="213"/>
      <c r="Q300" s="213"/>
      <c r="R300" s="46">
        <f t="shared" si="9"/>
        <v>78.84364820846905</v>
      </c>
      <c r="S300" s="12">
        <f t="shared" si="10"/>
        <v>1</v>
      </c>
      <c r="T300" s="12"/>
    </row>
    <row r="301" spans="1:20" ht="12.75">
      <c r="A301" s="62">
        <v>297</v>
      </c>
      <c r="B301" s="62">
        <v>288</v>
      </c>
      <c r="C301" s="196" t="s">
        <v>484</v>
      </c>
      <c r="D301" s="196" t="s">
        <v>70</v>
      </c>
      <c r="E301" s="213"/>
      <c r="F301" s="211"/>
      <c r="G301" s="213"/>
      <c r="H301" s="213"/>
      <c r="I301" s="213">
        <v>78.44</v>
      </c>
      <c r="J301" s="213"/>
      <c r="K301" s="213"/>
      <c r="L301" s="213"/>
      <c r="M301" s="213"/>
      <c r="N301" s="246"/>
      <c r="O301" s="213"/>
      <c r="P301" s="213"/>
      <c r="Q301" s="213"/>
      <c r="R301" s="46">
        <f t="shared" si="9"/>
        <v>78.44</v>
      </c>
      <c r="S301" s="12">
        <f t="shared" si="10"/>
        <v>1</v>
      </c>
      <c r="T301" s="12"/>
    </row>
    <row r="302" spans="1:20" ht="12.75">
      <c r="A302" s="62">
        <v>298</v>
      </c>
      <c r="B302" s="62">
        <v>289</v>
      </c>
      <c r="C302" s="199" t="s">
        <v>513</v>
      </c>
      <c r="D302" s="199" t="s">
        <v>516</v>
      </c>
      <c r="E302" s="213"/>
      <c r="F302" s="211"/>
      <c r="G302" s="213"/>
      <c r="H302" s="213"/>
      <c r="I302" s="213"/>
      <c r="J302" s="213">
        <v>77.96</v>
      </c>
      <c r="K302" s="213"/>
      <c r="L302" s="213"/>
      <c r="M302" s="213"/>
      <c r="N302" s="246"/>
      <c r="O302" s="213"/>
      <c r="P302" s="213"/>
      <c r="Q302" s="213"/>
      <c r="R302" s="46">
        <f t="shared" si="9"/>
        <v>77.96</v>
      </c>
      <c r="S302" s="12">
        <f t="shared" si="10"/>
        <v>1</v>
      </c>
      <c r="T302" s="12"/>
    </row>
    <row r="303" spans="1:20" ht="12.75">
      <c r="A303" s="62">
        <v>299</v>
      </c>
      <c r="B303" s="62">
        <v>290</v>
      </c>
      <c r="C303" s="199" t="s">
        <v>161</v>
      </c>
      <c r="D303" s="199" t="s">
        <v>19</v>
      </c>
      <c r="E303" s="213"/>
      <c r="F303" s="211">
        <v>77.68</v>
      </c>
      <c r="G303" s="213"/>
      <c r="H303" s="213"/>
      <c r="I303" s="213"/>
      <c r="J303" s="213"/>
      <c r="K303" s="213"/>
      <c r="L303" s="213"/>
      <c r="M303" s="213"/>
      <c r="N303" s="246"/>
      <c r="O303" s="213"/>
      <c r="P303" s="213"/>
      <c r="Q303" s="213"/>
      <c r="R303" s="46">
        <f t="shared" si="9"/>
        <v>77.68</v>
      </c>
      <c r="S303" s="12">
        <f t="shared" si="10"/>
        <v>1</v>
      </c>
      <c r="T303" s="12"/>
    </row>
    <row r="304" spans="1:20" ht="12.75">
      <c r="A304" s="62">
        <v>300</v>
      </c>
      <c r="B304" s="62">
        <v>291</v>
      </c>
      <c r="C304" s="199" t="s">
        <v>137</v>
      </c>
      <c r="D304" s="199" t="s">
        <v>37</v>
      </c>
      <c r="E304" s="213"/>
      <c r="F304" s="211">
        <v>77.68</v>
      </c>
      <c r="G304" s="213"/>
      <c r="H304" s="213"/>
      <c r="I304" s="213"/>
      <c r="J304" s="213"/>
      <c r="K304" s="213"/>
      <c r="L304" s="213"/>
      <c r="M304" s="213"/>
      <c r="N304" s="246"/>
      <c r="O304" s="213"/>
      <c r="P304" s="213"/>
      <c r="Q304" s="213"/>
      <c r="R304" s="46">
        <f t="shared" si="9"/>
        <v>77.68</v>
      </c>
      <c r="S304" s="12">
        <f t="shared" si="10"/>
        <v>1</v>
      </c>
      <c r="T304" s="12"/>
    </row>
    <row r="305" spans="1:20" ht="12.75">
      <c r="A305" s="62">
        <v>301</v>
      </c>
      <c r="B305" s="62">
        <v>292</v>
      </c>
      <c r="C305" s="199" t="s">
        <v>597</v>
      </c>
      <c r="D305" s="199" t="s">
        <v>141</v>
      </c>
      <c r="E305" s="213"/>
      <c r="F305" s="211"/>
      <c r="G305" s="213"/>
      <c r="H305" s="213"/>
      <c r="I305" s="213"/>
      <c r="J305" s="213"/>
      <c r="K305" s="213"/>
      <c r="L305" s="213"/>
      <c r="M305" s="213"/>
      <c r="N305" s="246"/>
      <c r="O305" s="213">
        <v>77.64</v>
      </c>
      <c r="P305" s="213"/>
      <c r="Q305" s="213"/>
      <c r="R305" s="46">
        <f t="shared" si="9"/>
        <v>77.64</v>
      </c>
      <c r="S305" s="12">
        <f t="shared" si="10"/>
        <v>1</v>
      </c>
      <c r="T305" s="12">
        <v>1</v>
      </c>
    </row>
    <row r="306" spans="1:20" ht="12.75">
      <c r="A306" s="62">
        <v>302</v>
      </c>
      <c r="B306" s="62">
        <v>293</v>
      </c>
      <c r="C306" s="196" t="s">
        <v>311</v>
      </c>
      <c r="D306" s="196" t="s">
        <v>117</v>
      </c>
      <c r="E306" s="213"/>
      <c r="F306" s="211"/>
      <c r="G306" s="213"/>
      <c r="H306" s="213">
        <v>77.27</v>
      </c>
      <c r="I306" s="213"/>
      <c r="J306" s="213"/>
      <c r="K306" s="213"/>
      <c r="L306" s="213"/>
      <c r="M306" s="213"/>
      <c r="N306" s="246"/>
      <c r="O306" s="213"/>
      <c r="P306" s="213"/>
      <c r="Q306" s="213"/>
      <c r="R306" s="46">
        <f t="shared" si="9"/>
        <v>77.27</v>
      </c>
      <c r="S306" s="12">
        <f t="shared" si="10"/>
        <v>1</v>
      </c>
      <c r="T306" s="12"/>
    </row>
    <row r="307" spans="1:20" ht="12.75">
      <c r="A307" s="62">
        <v>303</v>
      </c>
      <c r="B307" s="62">
        <v>294</v>
      </c>
      <c r="C307" s="196" t="s">
        <v>271</v>
      </c>
      <c r="D307" s="196" t="s">
        <v>59</v>
      </c>
      <c r="E307" s="213"/>
      <c r="F307" s="211"/>
      <c r="G307" s="213"/>
      <c r="H307" s="213"/>
      <c r="I307" s="213"/>
      <c r="J307" s="213"/>
      <c r="K307" s="213"/>
      <c r="L307" s="213"/>
      <c r="M307" s="213"/>
      <c r="N307" s="246"/>
      <c r="O307" s="213"/>
      <c r="P307" s="213"/>
      <c r="Q307" s="213">
        <v>77.08</v>
      </c>
      <c r="R307" s="46">
        <f t="shared" si="9"/>
        <v>77.08</v>
      </c>
      <c r="S307" s="12">
        <f t="shared" si="10"/>
        <v>1</v>
      </c>
      <c r="T307" s="12">
        <v>1</v>
      </c>
    </row>
    <row r="308" spans="1:20" ht="12.75">
      <c r="A308" s="62">
        <v>304</v>
      </c>
      <c r="B308" s="62">
        <v>295</v>
      </c>
      <c r="C308" s="196" t="s">
        <v>478</v>
      </c>
      <c r="D308" s="196" t="s">
        <v>117</v>
      </c>
      <c r="E308" s="213"/>
      <c r="F308" s="211"/>
      <c r="G308" s="213"/>
      <c r="H308" s="213"/>
      <c r="I308" s="213">
        <v>76.62</v>
      </c>
      <c r="J308" s="213"/>
      <c r="K308" s="213"/>
      <c r="L308" s="213"/>
      <c r="M308" s="213"/>
      <c r="N308" s="246"/>
      <c r="O308" s="213"/>
      <c r="P308" s="213"/>
      <c r="Q308" s="213"/>
      <c r="R308" s="46">
        <f t="shared" si="9"/>
        <v>76.62</v>
      </c>
      <c r="S308" s="12">
        <f t="shared" si="10"/>
        <v>1</v>
      </c>
      <c r="T308" s="12"/>
    </row>
    <row r="309" spans="1:20" ht="12.75">
      <c r="A309" s="62">
        <v>305</v>
      </c>
      <c r="B309" s="62">
        <v>297</v>
      </c>
      <c r="C309" s="196" t="s">
        <v>490</v>
      </c>
      <c r="D309" s="196" t="s">
        <v>141</v>
      </c>
      <c r="E309" s="213"/>
      <c r="F309" s="211"/>
      <c r="G309" s="213"/>
      <c r="H309" s="213"/>
      <c r="I309" s="213">
        <v>75.97</v>
      </c>
      <c r="J309" s="213"/>
      <c r="K309" s="213"/>
      <c r="L309" s="213"/>
      <c r="M309" s="213"/>
      <c r="N309" s="246"/>
      <c r="O309" s="213"/>
      <c r="P309" s="213"/>
      <c r="Q309" s="213"/>
      <c r="R309" s="46">
        <f t="shared" si="9"/>
        <v>75.97</v>
      </c>
      <c r="S309" s="12">
        <f t="shared" si="10"/>
        <v>1</v>
      </c>
      <c r="T309" s="12"/>
    </row>
    <row r="310" spans="1:20" ht="12.75">
      <c r="A310" s="62">
        <v>306</v>
      </c>
      <c r="B310" s="62">
        <v>298</v>
      </c>
      <c r="C310" s="199" t="s">
        <v>460</v>
      </c>
      <c r="D310" s="199" t="s">
        <v>37</v>
      </c>
      <c r="E310" s="213"/>
      <c r="F310" s="211"/>
      <c r="G310" s="213">
        <v>75.86</v>
      </c>
      <c r="H310" s="213"/>
      <c r="I310" s="213"/>
      <c r="J310" s="213"/>
      <c r="K310" s="213"/>
      <c r="L310" s="213"/>
      <c r="M310" s="213"/>
      <c r="N310" s="246"/>
      <c r="O310" s="213"/>
      <c r="P310" s="213"/>
      <c r="Q310" s="213"/>
      <c r="R310" s="46">
        <f t="shared" si="9"/>
        <v>75.86</v>
      </c>
      <c r="S310" s="12">
        <f t="shared" si="10"/>
        <v>1</v>
      </c>
      <c r="T310" s="12"/>
    </row>
    <row r="311" spans="1:20" ht="12.75">
      <c r="A311" s="62">
        <v>307</v>
      </c>
      <c r="B311" s="62">
        <v>299</v>
      </c>
      <c r="C311" s="199" t="s">
        <v>562</v>
      </c>
      <c r="D311" s="199" t="s">
        <v>19</v>
      </c>
      <c r="E311" s="213"/>
      <c r="F311" s="211"/>
      <c r="G311" s="213"/>
      <c r="H311" s="213"/>
      <c r="I311" s="213"/>
      <c r="J311" s="213"/>
      <c r="K311" s="213"/>
      <c r="L311" s="213"/>
      <c r="M311" s="213"/>
      <c r="N311" s="246">
        <v>74.24</v>
      </c>
      <c r="O311" s="213"/>
      <c r="P311" s="213"/>
      <c r="Q311" s="213"/>
      <c r="R311" s="46">
        <f t="shared" si="9"/>
        <v>74.24</v>
      </c>
      <c r="S311" s="12">
        <f t="shared" si="10"/>
        <v>1</v>
      </c>
      <c r="T311" s="12">
        <v>1</v>
      </c>
    </row>
    <row r="312" spans="1:20" ht="12.75">
      <c r="A312" s="62">
        <v>308</v>
      </c>
      <c r="B312" s="62">
        <v>300</v>
      </c>
      <c r="C312" s="194" t="s">
        <v>308</v>
      </c>
      <c r="D312" s="194" t="s">
        <v>73</v>
      </c>
      <c r="E312" s="213"/>
      <c r="F312" s="211">
        <v>73.2</v>
      </c>
      <c r="G312" s="213"/>
      <c r="H312" s="213"/>
      <c r="I312" s="213"/>
      <c r="J312" s="213"/>
      <c r="K312" s="213"/>
      <c r="L312" s="213"/>
      <c r="M312" s="213"/>
      <c r="N312" s="246"/>
      <c r="O312" s="213"/>
      <c r="P312" s="213"/>
      <c r="Q312" s="213"/>
      <c r="R312" s="46">
        <f t="shared" si="9"/>
        <v>73.2</v>
      </c>
      <c r="S312" s="12">
        <f t="shared" si="10"/>
        <v>1</v>
      </c>
      <c r="T312" s="12"/>
    </row>
    <row r="313" spans="1:20" ht="12.75">
      <c r="A313" s="62">
        <v>309</v>
      </c>
      <c r="B313" s="62">
        <v>301</v>
      </c>
      <c r="C313" s="199" t="s">
        <v>369</v>
      </c>
      <c r="D313" s="199" t="s">
        <v>10</v>
      </c>
      <c r="E313" s="213"/>
      <c r="F313" s="211"/>
      <c r="G313" s="213"/>
      <c r="H313" s="213"/>
      <c r="I313" s="213"/>
      <c r="J313" s="213">
        <v>73.16</v>
      </c>
      <c r="K313" s="213"/>
      <c r="L313" s="213"/>
      <c r="M313" s="213"/>
      <c r="N313" s="246"/>
      <c r="O313" s="213"/>
      <c r="P313" s="213"/>
      <c r="Q313" s="213"/>
      <c r="R313" s="46">
        <f t="shared" si="9"/>
        <v>73.16</v>
      </c>
      <c r="S313" s="12">
        <f t="shared" si="10"/>
        <v>1</v>
      </c>
      <c r="T313" s="12"/>
    </row>
    <row r="314" spans="1:20" ht="12.75">
      <c r="A314" s="62">
        <v>310</v>
      </c>
      <c r="B314" s="62">
        <v>302</v>
      </c>
      <c r="C314" s="199" t="s">
        <v>481</v>
      </c>
      <c r="D314" s="199" t="s">
        <v>14</v>
      </c>
      <c r="E314" s="213"/>
      <c r="F314" s="211"/>
      <c r="G314" s="213"/>
      <c r="H314" s="213"/>
      <c r="I314" s="213"/>
      <c r="J314" s="213"/>
      <c r="K314" s="213"/>
      <c r="L314" s="213"/>
      <c r="M314" s="213"/>
      <c r="N314" s="246"/>
      <c r="O314" s="213">
        <v>72.71</v>
      </c>
      <c r="P314" s="213"/>
      <c r="Q314" s="213"/>
      <c r="R314" s="46">
        <f t="shared" si="9"/>
        <v>72.71</v>
      </c>
      <c r="S314" s="12">
        <f t="shared" si="10"/>
        <v>1</v>
      </c>
      <c r="T314" s="12"/>
    </row>
    <row r="315" spans="1:20" ht="12.75">
      <c r="A315" s="62">
        <v>311</v>
      </c>
      <c r="B315" s="62">
        <v>303</v>
      </c>
      <c r="C315" s="194" t="s">
        <v>518</v>
      </c>
      <c r="D315" s="194" t="s">
        <v>519</v>
      </c>
      <c r="E315" s="213"/>
      <c r="F315" s="211"/>
      <c r="G315" s="213"/>
      <c r="H315" s="213"/>
      <c r="I315" s="213"/>
      <c r="J315" s="213">
        <v>72.71</v>
      </c>
      <c r="K315" s="213"/>
      <c r="L315" s="213"/>
      <c r="M315" s="213"/>
      <c r="N315" s="246"/>
      <c r="O315" s="213"/>
      <c r="P315" s="213"/>
      <c r="Q315" s="213"/>
      <c r="R315" s="46">
        <f t="shared" si="9"/>
        <v>72.71</v>
      </c>
      <c r="S315" s="12">
        <f t="shared" si="10"/>
        <v>1</v>
      </c>
      <c r="T315" s="12"/>
    </row>
    <row r="316" spans="1:20" ht="12.75">
      <c r="A316" s="62">
        <v>312</v>
      </c>
      <c r="B316" s="62">
        <v>304</v>
      </c>
      <c r="C316" s="194" t="s">
        <v>461</v>
      </c>
      <c r="D316" s="194" t="s">
        <v>19</v>
      </c>
      <c r="E316" s="213"/>
      <c r="F316" s="211"/>
      <c r="G316" s="213">
        <v>71.46</v>
      </c>
      <c r="H316" s="213"/>
      <c r="I316" s="213"/>
      <c r="J316" s="213"/>
      <c r="K316" s="213"/>
      <c r="L316" s="213"/>
      <c r="M316" s="213"/>
      <c r="N316" s="246"/>
      <c r="O316" s="213"/>
      <c r="P316" s="213"/>
      <c r="Q316" s="213"/>
      <c r="R316" s="46">
        <f t="shared" si="9"/>
        <v>71.46</v>
      </c>
      <c r="S316" s="12">
        <f t="shared" si="10"/>
        <v>1</v>
      </c>
      <c r="T316" s="12"/>
    </row>
    <row r="317" spans="1:20" ht="12.75">
      <c r="A317" s="62">
        <v>313</v>
      </c>
      <c r="B317" s="62">
        <v>305</v>
      </c>
      <c r="C317" s="199" t="s">
        <v>466</v>
      </c>
      <c r="D317" s="199" t="s">
        <v>328</v>
      </c>
      <c r="E317" s="213"/>
      <c r="F317" s="211"/>
      <c r="G317" s="213"/>
      <c r="H317" s="213">
        <v>71.39</v>
      </c>
      <c r="I317" s="213"/>
      <c r="J317" s="213"/>
      <c r="K317" s="213"/>
      <c r="L317" s="213"/>
      <c r="M317" s="213"/>
      <c r="N317" s="246"/>
      <c r="O317" s="213"/>
      <c r="P317" s="213"/>
      <c r="Q317" s="213"/>
      <c r="R317" s="46">
        <f t="shared" si="9"/>
        <v>71.39</v>
      </c>
      <c r="S317" s="12">
        <f t="shared" si="10"/>
        <v>1</v>
      </c>
      <c r="T317" s="12"/>
    </row>
    <row r="318" spans="1:20" ht="12.75">
      <c r="A318" s="62">
        <v>314</v>
      </c>
      <c r="B318" s="62">
        <v>307</v>
      </c>
      <c r="C318" s="194" t="s">
        <v>436</v>
      </c>
      <c r="D318" s="194" t="s">
        <v>209</v>
      </c>
      <c r="E318" s="213"/>
      <c r="F318" s="211">
        <v>70.96</v>
      </c>
      <c r="G318" s="213"/>
      <c r="H318" s="213"/>
      <c r="I318" s="213"/>
      <c r="J318" s="213"/>
      <c r="K318" s="213"/>
      <c r="L318" s="213"/>
      <c r="M318" s="213"/>
      <c r="N318" s="246"/>
      <c r="O318" s="213"/>
      <c r="P318" s="213"/>
      <c r="Q318" s="213"/>
      <c r="R318" s="46">
        <f t="shared" si="9"/>
        <v>70.96</v>
      </c>
      <c r="S318" s="12">
        <f t="shared" si="10"/>
        <v>1</v>
      </c>
      <c r="T318" s="12"/>
    </row>
    <row r="319" spans="1:20" ht="12.75">
      <c r="A319" s="62">
        <v>315</v>
      </c>
      <c r="B319" s="62">
        <v>308</v>
      </c>
      <c r="C319" s="196" t="s">
        <v>491</v>
      </c>
      <c r="D319" s="196" t="s">
        <v>492</v>
      </c>
      <c r="E319" s="213"/>
      <c r="F319" s="211"/>
      <c r="G319" s="213"/>
      <c r="H319" s="213"/>
      <c r="I319" s="213">
        <v>70.72</v>
      </c>
      <c r="J319" s="213"/>
      <c r="K319" s="213"/>
      <c r="L319" s="213"/>
      <c r="M319" s="213"/>
      <c r="N319" s="246"/>
      <c r="O319" s="213"/>
      <c r="P319" s="213"/>
      <c r="Q319" s="213"/>
      <c r="R319" s="46">
        <f t="shared" si="9"/>
        <v>70.72</v>
      </c>
      <c r="S319" s="12">
        <f t="shared" si="10"/>
        <v>1</v>
      </c>
      <c r="T319" s="12"/>
    </row>
    <row r="320" spans="1:20" ht="12.75">
      <c r="A320" s="62">
        <v>316</v>
      </c>
      <c r="B320" s="62">
        <v>309</v>
      </c>
      <c r="C320" s="199" t="s">
        <v>300</v>
      </c>
      <c r="D320" s="199" t="s">
        <v>14</v>
      </c>
      <c r="E320" s="213"/>
      <c r="F320" s="211"/>
      <c r="G320" s="213"/>
      <c r="H320" s="213"/>
      <c r="I320" s="213"/>
      <c r="J320" s="213">
        <v>69.89</v>
      </c>
      <c r="K320" s="213"/>
      <c r="L320" s="213"/>
      <c r="M320" s="213"/>
      <c r="N320" s="246"/>
      <c r="O320" s="213"/>
      <c r="P320" s="213"/>
      <c r="Q320" s="213"/>
      <c r="R320" s="46">
        <f t="shared" si="9"/>
        <v>69.89</v>
      </c>
      <c r="S320" s="12">
        <f t="shared" si="10"/>
        <v>1</v>
      </c>
      <c r="T320" s="12"/>
    </row>
    <row r="321" spans="1:20" ht="12.75">
      <c r="A321" s="62">
        <v>317</v>
      </c>
      <c r="B321" s="62">
        <v>310</v>
      </c>
      <c r="C321" s="199" t="s">
        <v>465</v>
      </c>
      <c r="D321" s="199" t="s">
        <v>192</v>
      </c>
      <c r="E321" s="213"/>
      <c r="F321" s="211"/>
      <c r="G321" s="213"/>
      <c r="H321" s="213">
        <v>69.69</v>
      </c>
      <c r="I321" s="213"/>
      <c r="J321" s="213"/>
      <c r="K321" s="213"/>
      <c r="L321" s="213"/>
      <c r="M321" s="213"/>
      <c r="N321" s="246"/>
      <c r="O321" s="213"/>
      <c r="P321" s="213"/>
      <c r="Q321" s="213"/>
      <c r="R321" s="46">
        <f t="shared" si="9"/>
        <v>69.69</v>
      </c>
      <c r="S321" s="12">
        <f t="shared" si="10"/>
        <v>1</v>
      </c>
      <c r="T321" s="12"/>
    </row>
    <row r="322" spans="1:20" ht="12.75">
      <c r="A322" s="62">
        <v>318</v>
      </c>
      <c r="B322" s="62">
        <v>313</v>
      </c>
      <c r="C322" s="199" t="s">
        <v>425</v>
      </c>
      <c r="D322" s="199" t="s">
        <v>17</v>
      </c>
      <c r="E322" s="213"/>
      <c r="F322" s="211">
        <v>67.37</v>
      </c>
      <c r="G322" s="213"/>
      <c r="H322" s="213"/>
      <c r="I322" s="213"/>
      <c r="J322" s="213"/>
      <c r="K322" s="213"/>
      <c r="L322" s="213"/>
      <c r="M322" s="213"/>
      <c r="N322" s="246"/>
      <c r="O322" s="213"/>
      <c r="P322" s="213"/>
      <c r="Q322" s="213"/>
      <c r="R322" s="46">
        <f t="shared" si="9"/>
        <v>67.37</v>
      </c>
      <c r="S322" s="12">
        <f t="shared" si="10"/>
        <v>1</v>
      </c>
      <c r="T322" s="12"/>
    </row>
    <row r="323" spans="1:20" ht="12.75">
      <c r="A323" s="62">
        <v>319</v>
      </c>
      <c r="B323" s="62">
        <v>314</v>
      </c>
      <c r="C323" s="194" t="s">
        <v>411</v>
      </c>
      <c r="D323" s="194" t="s">
        <v>19</v>
      </c>
      <c r="E323" s="213"/>
      <c r="F323" s="211"/>
      <c r="G323" s="213"/>
      <c r="H323" s="213"/>
      <c r="I323" s="213"/>
      <c r="J323" s="213"/>
      <c r="K323" s="213"/>
      <c r="L323" s="213"/>
      <c r="M323" s="213"/>
      <c r="N323" s="246"/>
      <c r="O323" s="213"/>
      <c r="P323" s="213"/>
      <c r="Q323" s="213">
        <v>67.2</v>
      </c>
      <c r="R323" s="46">
        <f t="shared" si="9"/>
        <v>67.2</v>
      </c>
      <c r="S323" s="12">
        <f t="shared" si="10"/>
        <v>1</v>
      </c>
      <c r="T323" s="12"/>
    </row>
    <row r="324" spans="1:20" ht="12.75">
      <c r="A324" s="62">
        <v>320</v>
      </c>
      <c r="B324" s="62">
        <v>315</v>
      </c>
      <c r="C324" s="195" t="s">
        <v>379</v>
      </c>
      <c r="D324" s="195" t="s">
        <v>380</v>
      </c>
      <c r="E324" s="213">
        <v>67.12765957446808</v>
      </c>
      <c r="F324" s="211"/>
      <c r="G324" s="213"/>
      <c r="H324" s="213"/>
      <c r="I324" s="213"/>
      <c r="J324" s="213"/>
      <c r="K324" s="213"/>
      <c r="L324" s="213"/>
      <c r="M324" s="213"/>
      <c r="N324" s="246"/>
      <c r="O324" s="213"/>
      <c r="P324" s="213"/>
      <c r="Q324" s="213"/>
      <c r="R324" s="46">
        <f t="shared" si="9"/>
        <v>67.12765957446808</v>
      </c>
      <c r="S324" s="12">
        <f t="shared" si="10"/>
        <v>1</v>
      </c>
      <c r="T324" s="12"/>
    </row>
    <row r="325" spans="1:20" ht="12.75">
      <c r="A325" s="62">
        <v>321</v>
      </c>
      <c r="B325" s="62">
        <v>316</v>
      </c>
      <c r="C325" s="196" t="s">
        <v>489</v>
      </c>
      <c r="D325" s="196" t="s">
        <v>35</v>
      </c>
      <c r="E325" s="213"/>
      <c r="F325" s="211"/>
      <c r="G325" s="213"/>
      <c r="H325" s="213"/>
      <c r="I325" s="213">
        <v>65.83</v>
      </c>
      <c r="J325" s="213"/>
      <c r="K325" s="213"/>
      <c r="L325" s="213"/>
      <c r="M325" s="213"/>
      <c r="N325" s="246"/>
      <c r="O325" s="213"/>
      <c r="P325" s="213"/>
      <c r="Q325" s="213"/>
      <c r="R325" s="46">
        <f aca="true" t="shared" si="11" ref="R325:R362">E325+F325+G325+H325+I325+J325+K325+L325+M325+N325+O325+P325+Q325</f>
        <v>65.83</v>
      </c>
      <c r="S325" s="12">
        <f aca="true" t="shared" si="12" ref="S325:S362">COUNTA(E325:Q325)</f>
        <v>1</v>
      </c>
      <c r="T325" s="12"/>
    </row>
    <row r="326" spans="1:20" ht="12.75">
      <c r="A326" s="62">
        <v>322</v>
      </c>
      <c r="B326" s="62">
        <v>318</v>
      </c>
      <c r="C326" s="195" t="s">
        <v>381</v>
      </c>
      <c r="D326" s="195" t="s">
        <v>382</v>
      </c>
      <c r="E326" s="213">
        <v>65.41800643086816</v>
      </c>
      <c r="F326" s="211"/>
      <c r="G326" s="213"/>
      <c r="H326" s="213"/>
      <c r="I326" s="213"/>
      <c r="J326" s="213"/>
      <c r="K326" s="213"/>
      <c r="L326" s="213"/>
      <c r="M326" s="213"/>
      <c r="N326" s="246"/>
      <c r="O326" s="213"/>
      <c r="P326" s="213"/>
      <c r="Q326" s="213"/>
      <c r="R326" s="46">
        <f t="shared" si="11"/>
        <v>65.41800643086816</v>
      </c>
      <c r="S326" s="12">
        <f t="shared" si="12"/>
        <v>1</v>
      </c>
      <c r="T326" s="12"/>
    </row>
    <row r="327" spans="1:20" ht="12.75">
      <c r="A327" s="62">
        <v>323</v>
      </c>
      <c r="B327" s="62">
        <v>320</v>
      </c>
      <c r="C327" s="194" t="s">
        <v>272</v>
      </c>
      <c r="D327" s="194" t="s">
        <v>120</v>
      </c>
      <c r="E327" s="213">
        <v>64.30817610062893</v>
      </c>
      <c r="F327" s="211"/>
      <c r="G327" s="213"/>
      <c r="H327" s="213"/>
      <c r="I327" s="213"/>
      <c r="J327" s="213"/>
      <c r="K327" s="213"/>
      <c r="L327" s="213"/>
      <c r="M327" s="213"/>
      <c r="N327" s="246"/>
      <c r="O327" s="213"/>
      <c r="P327" s="213"/>
      <c r="Q327" s="213"/>
      <c r="R327" s="46">
        <f t="shared" si="11"/>
        <v>64.30817610062893</v>
      </c>
      <c r="S327" s="12">
        <f t="shared" si="12"/>
        <v>1</v>
      </c>
      <c r="T327" s="12"/>
    </row>
    <row r="328" spans="1:20" ht="12.75">
      <c r="A328" s="62">
        <v>324</v>
      </c>
      <c r="B328" s="62">
        <v>321</v>
      </c>
      <c r="C328" s="196" t="s">
        <v>522</v>
      </c>
      <c r="D328" s="196" t="s">
        <v>141</v>
      </c>
      <c r="E328" s="213"/>
      <c r="F328" s="211"/>
      <c r="G328" s="213"/>
      <c r="H328" s="213"/>
      <c r="I328" s="213"/>
      <c r="J328" s="213">
        <v>62.13</v>
      </c>
      <c r="K328" s="213"/>
      <c r="L328" s="213"/>
      <c r="M328" s="213"/>
      <c r="N328" s="246"/>
      <c r="O328" s="213"/>
      <c r="P328" s="213"/>
      <c r="Q328" s="213"/>
      <c r="R328" s="46">
        <f t="shared" si="11"/>
        <v>62.13</v>
      </c>
      <c r="S328" s="12">
        <f t="shared" si="12"/>
        <v>1</v>
      </c>
      <c r="T328" s="12"/>
    </row>
    <row r="329" spans="1:20" ht="12.75">
      <c r="A329" s="62">
        <v>325</v>
      </c>
      <c r="B329" s="62">
        <v>322</v>
      </c>
      <c r="C329" s="194" t="s">
        <v>124</v>
      </c>
      <c r="D329" s="194" t="s">
        <v>327</v>
      </c>
      <c r="E329" s="213"/>
      <c r="F329" s="211"/>
      <c r="G329" s="213"/>
      <c r="H329" s="213"/>
      <c r="I329" s="213"/>
      <c r="J329" s="213"/>
      <c r="K329" s="213"/>
      <c r="L329" s="213"/>
      <c r="M329" s="213"/>
      <c r="N329" s="246"/>
      <c r="O329" s="213"/>
      <c r="P329" s="213"/>
      <c r="Q329" s="213">
        <v>61.82</v>
      </c>
      <c r="R329" s="46">
        <f t="shared" si="11"/>
        <v>61.82</v>
      </c>
      <c r="S329" s="12">
        <f t="shared" si="12"/>
        <v>1</v>
      </c>
      <c r="T329" s="12"/>
    </row>
    <row r="330" spans="1:20" ht="12.75">
      <c r="A330" s="62">
        <v>326</v>
      </c>
      <c r="B330" s="62">
        <v>324</v>
      </c>
      <c r="C330" s="196" t="s">
        <v>420</v>
      </c>
      <c r="D330" s="196" t="s">
        <v>70</v>
      </c>
      <c r="E330" s="213"/>
      <c r="F330" s="211">
        <v>61.54</v>
      </c>
      <c r="G330" s="213"/>
      <c r="H330" s="213"/>
      <c r="I330" s="213"/>
      <c r="J330" s="213"/>
      <c r="K330" s="213"/>
      <c r="L330" s="213"/>
      <c r="M330" s="213"/>
      <c r="N330" s="246"/>
      <c r="O330" s="213"/>
      <c r="P330" s="213"/>
      <c r="Q330" s="213"/>
      <c r="R330" s="46">
        <f t="shared" si="11"/>
        <v>61.54</v>
      </c>
      <c r="S330" s="12">
        <f t="shared" si="12"/>
        <v>1</v>
      </c>
      <c r="T330" s="12"/>
    </row>
    <row r="331" spans="1:20" ht="12.75">
      <c r="A331" s="62">
        <v>327</v>
      </c>
      <c r="B331" s="62">
        <v>325</v>
      </c>
      <c r="C331" s="196" t="s">
        <v>385</v>
      </c>
      <c r="D331" s="196" t="s">
        <v>386</v>
      </c>
      <c r="E331" s="213">
        <v>61.240047183721614</v>
      </c>
      <c r="F331" s="211"/>
      <c r="G331" s="213"/>
      <c r="H331" s="213"/>
      <c r="I331" s="213"/>
      <c r="J331" s="213"/>
      <c r="K331" s="213"/>
      <c r="L331" s="213"/>
      <c r="M331" s="213"/>
      <c r="N331" s="246"/>
      <c r="O331" s="213"/>
      <c r="P331" s="213"/>
      <c r="Q331" s="213"/>
      <c r="R331" s="46">
        <f t="shared" si="11"/>
        <v>61.240047183721614</v>
      </c>
      <c r="S331" s="12">
        <f t="shared" si="12"/>
        <v>1</v>
      </c>
      <c r="T331" s="12"/>
    </row>
    <row r="332" spans="1:20" ht="12.75">
      <c r="A332" s="62">
        <v>328</v>
      </c>
      <c r="B332" s="62">
        <v>326</v>
      </c>
      <c r="C332" s="196" t="s">
        <v>464</v>
      </c>
      <c r="D332" s="196" t="s">
        <v>141</v>
      </c>
      <c r="E332" s="213"/>
      <c r="F332" s="211"/>
      <c r="G332" s="213"/>
      <c r="H332" s="213">
        <v>60.59</v>
      </c>
      <c r="I332" s="213"/>
      <c r="J332" s="213"/>
      <c r="K332" s="213"/>
      <c r="L332" s="213"/>
      <c r="M332" s="213"/>
      <c r="N332" s="246"/>
      <c r="O332" s="213"/>
      <c r="P332" s="213"/>
      <c r="Q332" s="213"/>
      <c r="R332" s="46">
        <f t="shared" si="11"/>
        <v>60.59</v>
      </c>
      <c r="S332" s="12">
        <f t="shared" si="12"/>
        <v>1</v>
      </c>
      <c r="T332" s="12"/>
    </row>
    <row r="333" spans="1:20" ht="12.75">
      <c r="A333" s="62">
        <v>329</v>
      </c>
      <c r="B333" s="62">
        <v>327</v>
      </c>
      <c r="C333" s="196" t="s">
        <v>187</v>
      </c>
      <c r="D333" s="196" t="s">
        <v>188</v>
      </c>
      <c r="E333" s="213"/>
      <c r="F333" s="211"/>
      <c r="G333" s="213"/>
      <c r="H333" s="213"/>
      <c r="I333" s="213"/>
      <c r="J333" s="213"/>
      <c r="K333" s="213"/>
      <c r="L333" s="213"/>
      <c r="M333" s="213"/>
      <c r="N333" s="246">
        <v>60.57</v>
      </c>
      <c r="O333" s="213"/>
      <c r="P333" s="213"/>
      <c r="Q333" s="213"/>
      <c r="R333" s="46">
        <f t="shared" si="11"/>
        <v>60.57</v>
      </c>
      <c r="S333" s="12">
        <f t="shared" si="12"/>
        <v>1</v>
      </c>
      <c r="T333" s="12"/>
    </row>
    <row r="334" spans="1:20" ht="12.75">
      <c r="A334" s="62">
        <v>330</v>
      </c>
      <c r="B334" s="62"/>
      <c r="C334" s="196" t="s">
        <v>321</v>
      </c>
      <c r="D334" s="196" t="s">
        <v>626</v>
      </c>
      <c r="E334" s="213"/>
      <c r="F334" s="211"/>
      <c r="G334" s="213"/>
      <c r="H334" s="213"/>
      <c r="I334" s="213"/>
      <c r="J334" s="213"/>
      <c r="K334" s="213"/>
      <c r="L334" s="213"/>
      <c r="M334" s="213"/>
      <c r="N334" s="246"/>
      <c r="O334" s="213"/>
      <c r="P334" s="213">
        <v>60.48</v>
      </c>
      <c r="Q334" s="213"/>
      <c r="R334" s="46">
        <f t="shared" si="11"/>
        <v>60.48</v>
      </c>
      <c r="S334" s="12">
        <f t="shared" si="12"/>
        <v>1</v>
      </c>
      <c r="T334" s="12">
        <v>1</v>
      </c>
    </row>
    <row r="335" spans="1:20" ht="12.75">
      <c r="A335" s="62">
        <v>331</v>
      </c>
      <c r="B335" s="62">
        <v>328</v>
      </c>
      <c r="C335" s="194" t="s">
        <v>428</v>
      </c>
      <c r="D335" s="194" t="s">
        <v>34</v>
      </c>
      <c r="E335" s="213"/>
      <c r="F335" s="211">
        <v>60.19</v>
      </c>
      <c r="G335" s="213"/>
      <c r="H335" s="213"/>
      <c r="I335" s="213"/>
      <c r="J335" s="213"/>
      <c r="K335" s="213"/>
      <c r="L335" s="213"/>
      <c r="M335" s="213"/>
      <c r="N335" s="246"/>
      <c r="O335" s="213"/>
      <c r="P335" s="213"/>
      <c r="Q335" s="213"/>
      <c r="R335" s="46">
        <f t="shared" si="11"/>
        <v>60.19</v>
      </c>
      <c r="S335" s="12">
        <f t="shared" si="12"/>
        <v>1</v>
      </c>
      <c r="T335" s="12"/>
    </row>
    <row r="336" spans="1:20" ht="12.75">
      <c r="A336" s="62">
        <v>332</v>
      </c>
      <c r="B336" s="62">
        <v>329</v>
      </c>
      <c r="C336" s="194" t="s">
        <v>434</v>
      </c>
      <c r="D336" s="194" t="s">
        <v>435</v>
      </c>
      <c r="E336" s="213"/>
      <c r="F336" s="211">
        <v>58.85</v>
      </c>
      <c r="G336" s="213"/>
      <c r="H336" s="213"/>
      <c r="I336" s="213"/>
      <c r="J336" s="213"/>
      <c r="K336" s="213"/>
      <c r="L336" s="213"/>
      <c r="M336" s="213"/>
      <c r="N336" s="246"/>
      <c r="O336" s="213"/>
      <c r="P336" s="213"/>
      <c r="Q336" s="213"/>
      <c r="R336" s="46">
        <f t="shared" si="11"/>
        <v>58.85</v>
      </c>
      <c r="S336" s="12">
        <f t="shared" si="12"/>
        <v>1</v>
      </c>
      <c r="T336" s="12"/>
    </row>
    <row r="337" spans="1:20" ht="12.75">
      <c r="A337" s="62">
        <v>333</v>
      </c>
      <c r="B337" s="62">
        <v>344</v>
      </c>
      <c r="C337" s="196" t="s">
        <v>277</v>
      </c>
      <c r="D337" s="196" t="s">
        <v>70</v>
      </c>
      <c r="E337" s="213"/>
      <c r="F337" s="211"/>
      <c r="G337" s="213"/>
      <c r="H337" s="213"/>
      <c r="I337" s="213"/>
      <c r="J337" s="213"/>
      <c r="K337" s="213"/>
      <c r="L337" s="213"/>
      <c r="M337" s="213"/>
      <c r="N337" s="246">
        <v>46.24</v>
      </c>
      <c r="O337" s="213"/>
      <c r="P337" s="213">
        <v>12.11</v>
      </c>
      <c r="Q337" s="213"/>
      <c r="R337" s="46">
        <f t="shared" si="11"/>
        <v>58.35</v>
      </c>
      <c r="S337" s="12">
        <f t="shared" si="12"/>
        <v>2</v>
      </c>
      <c r="T337" s="12"/>
    </row>
    <row r="338" spans="1:20" ht="12.75">
      <c r="A338" s="62">
        <v>334</v>
      </c>
      <c r="B338" s="62"/>
      <c r="C338" s="199" t="s">
        <v>627</v>
      </c>
      <c r="D338" s="199" t="s">
        <v>14</v>
      </c>
      <c r="E338" s="213"/>
      <c r="F338" s="211"/>
      <c r="G338" s="213"/>
      <c r="H338" s="213"/>
      <c r="I338" s="213"/>
      <c r="J338" s="213"/>
      <c r="K338" s="213"/>
      <c r="L338" s="213"/>
      <c r="M338" s="213"/>
      <c r="N338" s="246"/>
      <c r="O338" s="213"/>
      <c r="P338" s="213">
        <v>57.86</v>
      </c>
      <c r="Q338" s="213"/>
      <c r="R338" s="46">
        <f t="shared" si="11"/>
        <v>57.86</v>
      </c>
      <c r="S338" s="12">
        <f t="shared" si="12"/>
        <v>1</v>
      </c>
      <c r="T338" s="12"/>
    </row>
    <row r="339" spans="1:20" ht="12.75">
      <c r="A339" s="62">
        <v>335</v>
      </c>
      <c r="B339" s="62">
        <v>330</v>
      </c>
      <c r="C339" s="199" t="s">
        <v>307</v>
      </c>
      <c r="D339" s="199" t="s">
        <v>10</v>
      </c>
      <c r="E339" s="213"/>
      <c r="F339" s="211">
        <v>57.5</v>
      </c>
      <c r="G339" s="213"/>
      <c r="H339" s="213"/>
      <c r="I339" s="213"/>
      <c r="J339" s="213"/>
      <c r="K339" s="213"/>
      <c r="L339" s="213"/>
      <c r="M339" s="213"/>
      <c r="N339" s="246"/>
      <c r="O339" s="213"/>
      <c r="P339" s="213"/>
      <c r="Q339" s="213"/>
      <c r="R339" s="46">
        <f t="shared" si="11"/>
        <v>57.5</v>
      </c>
      <c r="S339" s="12">
        <f t="shared" si="12"/>
        <v>1</v>
      </c>
      <c r="T339" s="12"/>
    </row>
    <row r="340" spans="1:20" ht="12.75">
      <c r="A340" s="62">
        <v>336</v>
      </c>
      <c r="B340" s="62">
        <v>331</v>
      </c>
      <c r="C340" s="199" t="s">
        <v>111</v>
      </c>
      <c r="D340" s="199" t="s">
        <v>286</v>
      </c>
      <c r="E340" s="213"/>
      <c r="F340" s="211">
        <v>57.5</v>
      </c>
      <c r="G340" s="213"/>
      <c r="H340" s="213"/>
      <c r="I340" s="213"/>
      <c r="J340" s="213"/>
      <c r="K340" s="213"/>
      <c r="L340" s="213"/>
      <c r="M340" s="213"/>
      <c r="N340" s="246"/>
      <c r="O340" s="213"/>
      <c r="P340" s="213"/>
      <c r="Q340" s="213"/>
      <c r="R340" s="46">
        <f t="shared" si="11"/>
        <v>57.5</v>
      </c>
      <c r="S340" s="12">
        <f t="shared" si="12"/>
        <v>1</v>
      </c>
      <c r="T340" s="12"/>
    </row>
    <row r="341" spans="1:20" ht="12.75">
      <c r="A341" s="62">
        <v>337</v>
      </c>
      <c r="B341" s="62">
        <v>332</v>
      </c>
      <c r="C341" s="194" t="s">
        <v>189</v>
      </c>
      <c r="D341" s="194" t="s">
        <v>198</v>
      </c>
      <c r="E341" s="213"/>
      <c r="F341" s="211"/>
      <c r="G341" s="213"/>
      <c r="H341" s="213"/>
      <c r="I341" s="213">
        <v>56.45</v>
      </c>
      <c r="J341" s="213"/>
      <c r="K341" s="213"/>
      <c r="L341" s="213"/>
      <c r="M341" s="213"/>
      <c r="N341" s="246"/>
      <c r="O341" s="213"/>
      <c r="P341" s="213"/>
      <c r="Q341" s="213"/>
      <c r="R341" s="46">
        <f t="shared" si="11"/>
        <v>56.45</v>
      </c>
      <c r="S341" s="12">
        <f t="shared" si="12"/>
        <v>1</v>
      </c>
      <c r="T341" s="12"/>
    </row>
    <row r="342" spans="1:20" ht="12.75">
      <c r="A342" s="62">
        <v>338</v>
      </c>
      <c r="B342" s="62">
        <v>333</v>
      </c>
      <c r="C342" s="194" t="s">
        <v>332</v>
      </c>
      <c r="D342" s="194" t="s">
        <v>30</v>
      </c>
      <c r="E342" s="213"/>
      <c r="F342" s="211"/>
      <c r="G342" s="213"/>
      <c r="H342" s="213"/>
      <c r="I342" s="213"/>
      <c r="J342" s="213"/>
      <c r="K342" s="213">
        <v>55.88</v>
      </c>
      <c r="L342" s="213"/>
      <c r="M342" s="213"/>
      <c r="N342" s="246"/>
      <c r="O342" s="213"/>
      <c r="P342" s="213"/>
      <c r="Q342" s="213"/>
      <c r="R342" s="46">
        <f t="shared" si="11"/>
        <v>55.88</v>
      </c>
      <c r="S342" s="12">
        <f t="shared" si="12"/>
        <v>1</v>
      </c>
      <c r="T342" s="12"/>
    </row>
    <row r="343" spans="1:20" ht="12.75">
      <c r="A343" s="62">
        <v>339</v>
      </c>
      <c r="B343" s="62">
        <v>334</v>
      </c>
      <c r="C343" s="194" t="s">
        <v>189</v>
      </c>
      <c r="D343" s="194" t="s">
        <v>287</v>
      </c>
      <c r="E343" s="213"/>
      <c r="F343" s="211"/>
      <c r="G343" s="213"/>
      <c r="H343" s="213"/>
      <c r="I343" s="213">
        <v>54.96</v>
      </c>
      <c r="J343" s="213"/>
      <c r="K343" s="213"/>
      <c r="L343" s="213"/>
      <c r="M343" s="213"/>
      <c r="N343" s="246"/>
      <c r="O343" s="213"/>
      <c r="P343" s="213"/>
      <c r="Q343" s="213"/>
      <c r="R343" s="46">
        <f t="shared" si="11"/>
        <v>54.96</v>
      </c>
      <c r="S343" s="12">
        <f t="shared" si="12"/>
        <v>1</v>
      </c>
      <c r="T343" s="12"/>
    </row>
    <row r="344" spans="1:20" ht="12.75">
      <c r="A344" s="62">
        <v>340</v>
      </c>
      <c r="B344" s="62">
        <v>335</v>
      </c>
      <c r="C344" s="194" t="s">
        <v>402</v>
      </c>
      <c r="D344" s="194" t="s">
        <v>517</v>
      </c>
      <c r="E344" s="213"/>
      <c r="F344" s="211"/>
      <c r="G344" s="213"/>
      <c r="H344" s="213"/>
      <c r="I344" s="213"/>
      <c r="J344" s="213">
        <v>54.53</v>
      </c>
      <c r="K344" s="213"/>
      <c r="L344" s="213"/>
      <c r="M344" s="213"/>
      <c r="N344" s="246"/>
      <c r="O344" s="213"/>
      <c r="P344" s="213"/>
      <c r="Q344" s="213"/>
      <c r="R344" s="46">
        <f t="shared" si="11"/>
        <v>54.53</v>
      </c>
      <c r="S344" s="12">
        <f t="shared" si="12"/>
        <v>1</v>
      </c>
      <c r="T344" s="12"/>
    </row>
    <row r="345" spans="1:20" ht="12.75">
      <c r="A345" s="62">
        <v>341</v>
      </c>
      <c r="B345" s="62">
        <v>336</v>
      </c>
      <c r="C345" s="196" t="s">
        <v>462</v>
      </c>
      <c r="D345" s="196" t="s">
        <v>463</v>
      </c>
      <c r="E345" s="213"/>
      <c r="F345" s="211"/>
      <c r="G345" s="213"/>
      <c r="H345" s="213">
        <v>52.6</v>
      </c>
      <c r="I345" s="213"/>
      <c r="J345" s="213"/>
      <c r="K345" s="213"/>
      <c r="L345" s="213"/>
      <c r="M345" s="213"/>
      <c r="N345" s="246"/>
      <c r="O345" s="213"/>
      <c r="P345" s="213"/>
      <c r="Q345" s="213"/>
      <c r="R345" s="46">
        <f t="shared" si="11"/>
        <v>52.6</v>
      </c>
      <c r="S345" s="12">
        <f t="shared" si="12"/>
        <v>1</v>
      </c>
      <c r="T345" s="12"/>
    </row>
    <row r="346" spans="1:20" ht="12.75">
      <c r="A346" s="62">
        <v>342</v>
      </c>
      <c r="B346" s="62">
        <v>337</v>
      </c>
      <c r="C346" s="199" t="s">
        <v>560</v>
      </c>
      <c r="D346" s="199" t="s">
        <v>30</v>
      </c>
      <c r="E346" s="213"/>
      <c r="F346" s="211"/>
      <c r="G346" s="213"/>
      <c r="H346" s="213"/>
      <c r="I346" s="213"/>
      <c r="J346" s="213"/>
      <c r="K346" s="213"/>
      <c r="L346" s="213"/>
      <c r="M346" s="213"/>
      <c r="N346" s="246">
        <v>52.4</v>
      </c>
      <c r="O346" s="213"/>
      <c r="P346" s="213"/>
      <c r="Q346" s="213"/>
      <c r="R346" s="46">
        <f t="shared" si="11"/>
        <v>52.4</v>
      </c>
      <c r="S346" s="12">
        <f t="shared" si="12"/>
        <v>1</v>
      </c>
      <c r="T346" s="12"/>
    </row>
    <row r="347" spans="1:20" ht="12.75">
      <c r="A347" s="62">
        <v>343</v>
      </c>
      <c r="B347" s="62">
        <v>338</v>
      </c>
      <c r="C347" s="199" t="s">
        <v>76</v>
      </c>
      <c r="D347" s="199" t="s">
        <v>144</v>
      </c>
      <c r="E347" s="213"/>
      <c r="F347" s="211">
        <v>52.12</v>
      </c>
      <c r="G347" s="213"/>
      <c r="H347" s="213"/>
      <c r="I347" s="213"/>
      <c r="J347" s="213"/>
      <c r="K347" s="213"/>
      <c r="L347" s="213"/>
      <c r="M347" s="213"/>
      <c r="N347" s="246"/>
      <c r="O347" s="213"/>
      <c r="P347" s="213"/>
      <c r="Q347" s="213"/>
      <c r="R347" s="46">
        <f t="shared" si="11"/>
        <v>52.12</v>
      </c>
      <c r="S347" s="12">
        <f t="shared" si="12"/>
        <v>1</v>
      </c>
      <c r="T347" s="12"/>
    </row>
    <row r="348" spans="1:20" ht="12.75">
      <c r="A348" s="62">
        <v>344</v>
      </c>
      <c r="B348" s="62">
        <v>340</v>
      </c>
      <c r="C348" s="195" t="s">
        <v>145</v>
      </c>
      <c r="D348" s="195" t="s">
        <v>437</v>
      </c>
      <c r="E348" s="213"/>
      <c r="F348" s="211">
        <v>50.78</v>
      </c>
      <c r="G348" s="213"/>
      <c r="H348" s="213"/>
      <c r="I348" s="213"/>
      <c r="J348" s="213"/>
      <c r="K348" s="213"/>
      <c r="L348" s="213"/>
      <c r="M348" s="213"/>
      <c r="N348" s="246"/>
      <c r="O348" s="213"/>
      <c r="P348" s="213"/>
      <c r="Q348" s="213"/>
      <c r="R348" s="46">
        <f t="shared" si="11"/>
        <v>50.78</v>
      </c>
      <c r="S348" s="12">
        <f t="shared" si="12"/>
        <v>1</v>
      </c>
      <c r="T348" s="12"/>
    </row>
    <row r="349" spans="1:20" ht="12.75">
      <c r="A349" s="62">
        <v>345</v>
      </c>
      <c r="B349" s="62">
        <v>341</v>
      </c>
      <c r="C349" s="194" t="s">
        <v>431</v>
      </c>
      <c r="D349" s="194" t="s">
        <v>68</v>
      </c>
      <c r="E349" s="213"/>
      <c r="F349" s="211">
        <v>49.88</v>
      </c>
      <c r="G349" s="213"/>
      <c r="H349" s="213"/>
      <c r="I349" s="213"/>
      <c r="J349" s="213"/>
      <c r="K349" s="213"/>
      <c r="L349" s="213"/>
      <c r="M349" s="213"/>
      <c r="N349" s="246"/>
      <c r="O349" s="213"/>
      <c r="P349" s="213"/>
      <c r="Q349" s="213"/>
      <c r="R349" s="46">
        <f t="shared" si="11"/>
        <v>49.88</v>
      </c>
      <c r="S349" s="12">
        <f t="shared" si="12"/>
        <v>1</v>
      </c>
      <c r="T349" s="12"/>
    </row>
    <row r="350" spans="1:20" ht="12.75">
      <c r="A350" s="62">
        <v>346</v>
      </c>
      <c r="B350" s="62">
        <v>342</v>
      </c>
      <c r="C350" s="196" t="s">
        <v>290</v>
      </c>
      <c r="D350" s="196" t="s">
        <v>183</v>
      </c>
      <c r="E350" s="213"/>
      <c r="F350" s="211">
        <v>47.64</v>
      </c>
      <c r="G350" s="213"/>
      <c r="H350" s="213"/>
      <c r="I350" s="213"/>
      <c r="J350" s="213"/>
      <c r="K350" s="213"/>
      <c r="L350" s="213"/>
      <c r="M350" s="213"/>
      <c r="N350" s="246"/>
      <c r="O350" s="213"/>
      <c r="P350" s="213"/>
      <c r="Q350" s="213"/>
      <c r="R350" s="46">
        <f t="shared" si="11"/>
        <v>47.64</v>
      </c>
      <c r="S350" s="12">
        <f t="shared" si="12"/>
        <v>1</v>
      </c>
      <c r="T350" s="12"/>
    </row>
    <row r="351" spans="1:20" ht="12.75">
      <c r="A351" s="62">
        <v>347</v>
      </c>
      <c r="B351" s="62"/>
      <c r="C351" s="199" t="s">
        <v>628</v>
      </c>
      <c r="D351" s="199" t="s">
        <v>8</v>
      </c>
      <c r="E351" s="213"/>
      <c r="F351" s="211"/>
      <c r="G351" s="213"/>
      <c r="H351" s="213"/>
      <c r="I351" s="213"/>
      <c r="J351" s="213"/>
      <c r="K351" s="213"/>
      <c r="L351" s="213"/>
      <c r="M351" s="213"/>
      <c r="N351" s="246"/>
      <c r="O351" s="213"/>
      <c r="P351" s="213">
        <v>47.41</v>
      </c>
      <c r="Q351" s="213"/>
      <c r="R351" s="46">
        <f t="shared" si="11"/>
        <v>47.41</v>
      </c>
      <c r="S351" s="12">
        <f t="shared" si="12"/>
        <v>1</v>
      </c>
      <c r="T351" s="12"/>
    </row>
    <row r="352" spans="1:20" ht="12.75">
      <c r="A352" s="62">
        <v>348</v>
      </c>
      <c r="B352" s="62"/>
      <c r="C352" s="199" t="s">
        <v>152</v>
      </c>
      <c r="D352" s="199" t="s">
        <v>22</v>
      </c>
      <c r="E352" s="213"/>
      <c r="F352" s="211"/>
      <c r="G352" s="213"/>
      <c r="H352" s="213"/>
      <c r="I352" s="213"/>
      <c r="J352" s="213"/>
      <c r="K352" s="213"/>
      <c r="L352" s="213"/>
      <c r="M352" s="213"/>
      <c r="N352" s="246"/>
      <c r="O352" s="213"/>
      <c r="P352" s="213">
        <v>46.1</v>
      </c>
      <c r="Q352" s="213"/>
      <c r="R352" s="46">
        <f t="shared" si="11"/>
        <v>46.1</v>
      </c>
      <c r="S352" s="12">
        <f t="shared" si="12"/>
        <v>1</v>
      </c>
      <c r="T352" s="12"/>
    </row>
    <row r="353" spans="1:20" ht="12.75">
      <c r="A353" s="62">
        <v>349</v>
      </c>
      <c r="B353" s="62">
        <v>345</v>
      </c>
      <c r="C353" s="196" t="s">
        <v>160</v>
      </c>
      <c r="D353" s="196" t="s">
        <v>174</v>
      </c>
      <c r="E353" s="213"/>
      <c r="F353" s="211">
        <v>45.84</v>
      </c>
      <c r="G353" s="213"/>
      <c r="H353" s="213"/>
      <c r="I353" s="213"/>
      <c r="J353" s="213"/>
      <c r="K353" s="213"/>
      <c r="L353" s="213"/>
      <c r="M353" s="213"/>
      <c r="N353" s="246"/>
      <c r="O353" s="213"/>
      <c r="P353" s="213"/>
      <c r="Q353" s="213"/>
      <c r="R353" s="46">
        <f t="shared" si="11"/>
        <v>45.84</v>
      </c>
      <c r="S353" s="12">
        <f t="shared" si="12"/>
        <v>1</v>
      </c>
      <c r="T353" s="12"/>
    </row>
    <row r="354" spans="1:20" ht="12.75">
      <c r="A354" s="62">
        <v>350</v>
      </c>
      <c r="B354" s="62">
        <v>346</v>
      </c>
      <c r="C354" s="196" t="s">
        <v>39</v>
      </c>
      <c r="D354" s="196" t="s">
        <v>427</v>
      </c>
      <c r="E354" s="213"/>
      <c r="F354" s="211">
        <v>45.39</v>
      </c>
      <c r="G354" s="213"/>
      <c r="H354" s="213"/>
      <c r="I354" s="213"/>
      <c r="J354" s="213"/>
      <c r="K354" s="213"/>
      <c r="L354" s="213"/>
      <c r="M354" s="213"/>
      <c r="N354" s="246"/>
      <c r="O354" s="213"/>
      <c r="P354" s="213"/>
      <c r="Q354" s="213"/>
      <c r="R354" s="46">
        <f t="shared" si="11"/>
        <v>45.39</v>
      </c>
      <c r="S354" s="12">
        <f t="shared" si="12"/>
        <v>1</v>
      </c>
      <c r="T354" s="12"/>
    </row>
    <row r="355" spans="1:20" ht="12.75">
      <c r="A355" s="62">
        <v>351</v>
      </c>
      <c r="B355" s="62"/>
      <c r="C355" s="199" t="s">
        <v>629</v>
      </c>
      <c r="D355" s="199" t="s">
        <v>10</v>
      </c>
      <c r="E355" s="213"/>
      <c r="F355" s="211"/>
      <c r="G355" s="213"/>
      <c r="H355" s="213"/>
      <c r="I355" s="213"/>
      <c r="J355" s="213"/>
      <c r="K355" s="213"/>
      <c r="L355" s="213"/>
      <c r="M355" s="213"/>
      <c r="N355" s="246"/>
      <c r="O355" s="213"/>
      <c r="P355" s="213">
        <v>44.79</v>
      </c>
      <c r="Q355" s="213"/>
      <c r="R355" s="46">
        <f t="shared" si="11"/>
        <v>44.79</v>
      </c>
      <c r="S355" s="12">
        <f t="shared" si="12"/>
        <v>1</v>
      </c>
      <c r="T355" s="12"/>
    </row>
    <row r="356" spans="1:20" ht="12.75">
      <c r="A356" s="62">
        <v>352</v>
      </c>
      <c r="B356" s="62">
        <v>347</v>
      </c>
      <c r="C356" s="194" t="s">
        <v>158</v>
      </c>
      <c r="D356" s="194" t="s">
        <v>22</v>
      </c>
      <c r="E356" s="213"/>
      <c r="F356" s="211">
        <v>41.36</v>
      </c>
      <c r="G356" s="213"/>
      <c r="H356" s="213"/>
      <c r="I356" s="213"/>
      <c r="J356" s="213"/>
      <c r="K356" s="213"/>
      <c r="L356" s="213"/>
      <c r="M356" s="213"/>
      <c r="N356" s="246"/>
      <c r="O356" s="213"/>
      <c r="P356" s="213"/>
      <c r="Q356" s="213"/>
      <c r="R356" s="46">
        <f t="shared" si="11"/>
        <v>41.36</v>
      </c>
      <c r="S356" s="12">
        <f t="shared" si="12"/>
        <v>1</v>
      </c>
      <c r="T356" s="12"/>
    </row>
    <row r="357" spans="1:20" ht="12.75">
      <c r="A357" s="62">
        <v>353</v>
      </c>
      <c r="B357" s="62">
        <v>348</v>
      </c>
      <c r="C357" s="195" t="s">
        <v>208</v>
      </c>
      <c r="D357" s="195" t="s">
        <v>430</v>
      </c>
      <c r="E357" s="213"/>
      <c r="F357" s="211"/>
      <c r="G357" s="213"/>
      <c r="H357" s="213">
        <v>40.77</v>
      </c>
      <c r="I357" s="213"/>
      <c r="J357" s="213"/>
      <c r="K357" s="213"/>
      <c r="L357" s="213"/>
      <c r="M357" s="213"/>
      <c r="N357" s="246"/>
      <c r="O357" s="213"/>
      <c r="P357" s="213"/>
      <c r="Q357" s="213"/>
      <c r="R357" s="46">
        <f t="shared" si="11"/>
        <v>40.77</v>
      </c>
      <c r="S357" s="12">
        <f t="shared" si="12"/>
        <v>1</v>
      </c>
      <c r="T357" s="12"/>
    </row>
    <row r="358" spans="1:20" ht="12.75">
      <c r="A358" s="62">
        <v>354</v>
      </c>
      <c r="B358" s="62">
        <v>349</v>
      </c>
      <c r="C358" s="196" t="s">
        <v>396</v>
      </c>
      <c r="D358" s="196" t="s">
        <v>75</v>
      </c>
      <c r="E358" s="213"/>
      <c r="F358" s="211"/>
      <c r="G358" s="213"/>
      <c r="H358" s="213"/>
      <c r="I358" s="213"/>
      <c r="J358" s="213"/>
      <c r="K358" s="213"/>
      <c r="L358" s="213"/>
      <c r="M358" s="213"/>
      <c r="N358" s="246"/>
      <c r="O358" s="213"/>
      <c r="P358" s="213"/>
      <c r="Q358" s="213">
        <v>40.73</v>
      </c>
      <c r="R358" s="46">
        <f t="shared" si="11"/>
        <v>40.73</v>
      </c>
      <c r="S358" s="12">
        <f t="shared" si="12"/>
        <v>1</v>
      </c>
      <c r="T358" s="12"/>
    </row>
    <row r="359" spans="1:20" ht="12.75">
      <c r="A359" s="62">
        <v>355</v>
      </c>
      <c r="B359" s="62">
        <v>350</v>
      </c>
      <c r="C359" s="196" t="s">
        <v>486</v>
      </c>
      <c r="D359" s="196" t="s">
        <v>561</v>
      </c>
      <c r="E359" s="213"/>
      <c r="F359" s="211"/>
      <c r="G359" s="213"/>
      <c r="H359" s="213"/>
      <c r="I359" s="213"/>
      <c r="J359" s="213"/>
      <c r="K359" s="213"/>
      <c r="L359" s="213"/>
      <c r="M359" s="213"/>
      <c r="N359" s="246">
        <v>38.95</v>
      </c>
      <c r="O359" s="213"/>
      <c r="P359" s="213"/>
      <c r="Q359" s="213"/>
      <c r="R359" s="46">
        <f t="shared" si="11"/>
        <v>38.95</v>
      </c>
      <c r="S359" s="12">
        <f t="shared" si="12"/>
        <v>1</v>
      </c>
      <c r="T359" s="12"/>
    </row>
    <row r="360" spans="1:20" ht="12.75">
      <c r="A360" s="62">
        <v>356</v>
      </c>
      <c r="B360" s="62">
        <v>351</v>
      </c>
      <c r="C360" s="194" t="s">
        <v>375</v>
      </c>
      <c r="D360" s="194" t="s">
        <v>423</v>
      </c>
      <c r="E360" s="213"/>
      <c r="F360" s="211">
        <v>35.08</v>
      </c>
      <c r="G360" s="213"/>
      <c r="H360" s="213"/>
      <c r="I360" s="213"/>
      <c r="J360" s="213"/>
      <c r="K360" s="213"/>
      <c r="L360" s="213"/>
      <c r="M360" s="213"/>
      <c r="N360" s="246"/>
      <c r="O360" s="213"/>
      <c r="P360" s="213"/>
      <c r="Q360" s="213"/>
      <c r="R360" s="46">
        <f t="shared" si="11"/>
        <v>35.08</v>
      </c>
      <c r="S360" s="12">
        <f t="shared" si="12"/>
        <v>1</v>
      </c>
      <c r="T360" s="12"/>
    </row>
    <row r="361" spans="1:20" ht="12.75">
      <c r="A361" s="62">
        <v>357</v>
      </c>
      <c r="B361" s="62">
        <v>352</v>
      </c>
      <c r="C361" s="195" t="s">
        <v>396</v>
      </c>
      <c r="D361" s="195" t="s">
        <v>35</v>
      </c>
      <c r="E361" s="213"/>
      <c r="F361" s="211"/>
      <c r="G361" s="213"/>
      <c r="H361" s="213"/>
      <c r="I361" s="213"/>
      <c r="J361" s="213"/>
      <c r="K361" s="213"/>
      <c r="L361" s="213"/>
      <c r="M361" s="213"/>
      <c r="N361" s="246"/>
      <c r="O361" s="213"/>
      <c r="P361" s="213"/>
      <c r="Q361" s="213">
        <v>33.9</v>
      </c>
      <c r="R361" s="46">
        <f t="shared" si="11"/>
        <v>33.9</v>
      </c>
      <c r="S361" s="12">
        <f t="shared" si="12"/>
        <v>1</v>
      </c>
      <c r="T361" s="12"/>
    </row>
    <row r="362" spans="1:20" ht="12.75">
      <c r="A362" s="62">
        <v>358</v>
      </c>
      <c r="B362" s="62"/>
      <c r="C362" s="196" t="s">
        <v>478</v>
      </c>
      <c r="D362" s="196" t="s">
        <v>630</v>
      </c>
      <c r="E362" s="213"/>
      <c r="F362" s="211"/>
      <c r="G362" s="213"/>
      <c r="H362" s="213"/>
      <c r="I362" s="213"/>
      <c r="J362" s="213"/>
      <c r="K362" s="213"/>
      <c r="L362" s="213"/>
      <c r="M362" s="213"/>
      <c r="N362" s="246"/>
      <c r="O362" s="213"/>
      <c r="P362" s="213">
        <v>23.22</v>
      </c>
      <c r="Q362" s="213"/>
      <c r="R362" s="46">
        <f t="shared" si="11"/>
        <v>23.22</v>
      </c>
      <c r="S362" s="12">
        <f t="shared" si="12"/>
        <v>1</v>
      </c>
      <c r="T362" s="12"/>
    </row>
  </sheetData>
  <mergeCells count="5">
    <mergeCell ref="A1:T1"/>
    <mergeCell ref="S2:S4"/>
    <mergeCell ref="T2:T4"/>
    <mergeCell ref="A3:D4"/>
    <mergeCell ref="R2:R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CE,Tučné"&amp;7http://zrliga.zrnet.cz&amp;C&amp;"Arial CE,Tučné"&amp;8 4. ročník LIGY MISTRŮ&amp;R&amp;8&amp;D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187"/>
  <sheetViews>
    <sheetView workbookViewId="0" topLeftCell="A1">
      <pane xSplit="4" ySplit="4" topLeftCell="E5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3" sqref="A3:D4"/>
    </sheetView>
  </sheetViews>
  <sheetFormatPr defaultColWidth="9.00390625" defaultRowHeight="12.75"/>
  <cols>
    <col min="1" max="2" width="3.125" style="0" bestFit="1" customWidth="1"/>
    <col min="3" max="3" width="11.625" style="0" customWidth="1"/>
    <col min="4" max="4" width="10.00390625" style="0" customWidth="1"/>
    <col min="5" max="13" width="4.75390625" style="0" customWidth="1"/>
    <col min="14" max="14" width="4.75390625" style="247" customWidth="1"/>
    <col min="15" max="17" width="4.75390625" style="0" customWidth="1"/>
    <col min="18" max="18" width="9.00390625" style="0" customWidth="1"/>
    <col min="19" max="19" width="7.75390625" style="0" customWidth="1"/>
    <col min="20" max="21" width="3.125" style="0" bestFit="1" customWidth="1"/>
    <col min="22" max="22" width="4.00390625" style="0" bestFit="1" customWidth="1"/>
    <col min="23" max="23" width="4.25390625" style="0" bestFit="1" customWidth="1"/>
    <col min="24" max="24" width="4.00390625" style="0" bestFit="1" customWidth="1"/>
  </cols>
  <sheetData>
    <row r="1" spans="1:21" ht="27" customHeight="1">
      <c r="A1" s="278" t="s">
        <v>67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</row>
    <row r="2" spans="5:24" ht="12.75" customHeight="1">
      <c r="E2" s="26">
        <f aca="true" t="shared" si="0" ref="E2:Q2">COUNTA(E5:E172)</f>
        <v>19</v>
      </c>
      <c r="F2" s="26">
        <f t="shared" si="0"/>
        <v>36</v>
      </c>
      <c r="G2" s="26">
        <f t="shared" si="0"/>
        <v>21</v>
      </c>
      <c r="H2" s="26">
        <f t="shared" si="0"/>
        <v>33</v>
      </c>
      <c r="I2" s="26">
        <f t="shared" si="0"/>
        <v>31</v>
      </c>
      <c r="J2" s="26">
        <f t="shared" si="0"/>
        <v>18</v>
      </c>
      <c r="K2" s="26">
        <f t="shared" si="0"/>
        <v>10</v>
      </c>
      <c r="L2" s="26">
        <f t="shared" si="0"/>
        <v>9</v>
      </c>
      <c r="M2" s="26">
        <f t="shared" si="0"/>
        <v>12</v>
      </c>
      <c r="N2" s="26">
        <f t="shared" si="0"/>
        <v>26</v>
      </c>
      <c r="O2" s="26">
        <f t="shared" si="0"/>
        <v>18</v>
      </c>
      <c r="P2" s="26">
        <f t="shared" si="0"/>
        <v>25</v>
      </c>
      <c r="Q2" s="26">
        <f t="shared" si="0"/>
        <v>17</v>
      </c>
      <c r="R2" s="274" t="s">
        <v>65</v>
      </c>
      <c r="S2" s="274" t="s">
        <v>636</v>
      </c>
      <c r="T2" s="274" t="s">
        <v>66</v>
      </c>
      <c r="U2" s="274" t="s">
        <v>98</v>
      </c>
      <c r="V2" s="257">
        <f>MIN(E2:Q2)</f>
        <v>9</v>
      </c>
      <c r="W2" s="257">
        <f>MAX(E2:Q2)</f>
        <v>36</v>
      </c>
      <c r="X2" s="254">
        <f>AVERAGE(E2:Q2)</f>
        <v>21.153846153846153</v>
      </c>
    </row>
    <row r="3" spans="1:24" ht="120" customHeight="1">
      <c r="A3" s="280" t="s">
        <v>632</v>
      </c>
      <c r="B3" s="281"/>
      <c r="C3" s="281"/>
      <c r="D3" s="282"/>
      <c r="E3" s="14" t="s">
        <v>171</v>
      </c>
      <c r="F3" s="14" t="s">
        <v>61</v>
      </c>
      <c r="G3" s="14" t="s">
        <v>27</v>
      </c>
      <c r="H3" s="14" t="s">
        <v>62</v>
      </c>
      <c r="I3" s="14" t="s">
        <v>172</v>
      </c>
      <c r="J3" s="14" t="s">
        <v>63</v>
      </c>
      <c r="K3" s="14" t="s">
        <v>50</v>
      </c>
      <c r="L3" s="14" t="s">
        <v>54</v>
      </c>
      <c r="M3" s="14" t="s">
        <v>56</v>
      </c>
      <c r="N3" s="243" t="s">
        <v>64</v>
      </c>
      <c r="O3" s="14" t="s">
        <v>108</v>
      </c>
      <c r="P3" s="14" t="s">
        <v>109</v>
      </c>
      <c r="Q3" s="14" t="s">
        <v>387</v>
      </c>
      <c r="R3" s="276"/>
      <c r="S3" s="276"/>
      <c r="T3" s="276"/>
      <c r="U3" s="276"/>
      <c r="V3" s="274" t="s">
        <v>633</v>
      </c>
      <c r="W3" s="274" t="s">
        <v>634</v>
      </c>
      <c r="X3" s="274" t="s">
        <v>635</v>
      </c>
    </row>
    <row r="4" spans="1:24" ht="15" customHeight="1" thickBot="1">
      <c r="A4" s="283"/>
      <c r="B4" s="284"/>
      <c r="C4" s="284"/>
      <c r="D4" s="285"/>
      <c r="E4" s="47">
        <v>1</v>
      </c>
      <c r="F4" s="47">
        <v>2</v>
      </c>
      <c r="G4" s="47">
        <v>3</v>
      </c>
      <c r="H4" s="47">
        <v>4</v>
      </c>
      <c r="I4" s="47">
        <v>5</v>
      </c>
      <c r="J4" s="47">
        <v>6</v>
      </c>
      <c r="K4" s="47">
        <v>7</v>
      </c>
      <c r="L4" s="47">
        <v>8</v>
      </c>
      <c r="M4" s="47">
        <v>9</v>
      </c>
      <c r="N4" s="267">
        <v>10</v>
      </c>
      <c r="O4" s="47">
        <v>11</v>
      </c>
      <c r="P4" s="47">
        <v>12</v>
      </c>
      <c r="Q4" s="47">
        <v>13</v>
      </c>
      <c r="R4" s="277"/>
      <c r="S4" s="277"/>
      <c r="T4" s="277"/>
      <c r="U4" s="277"/>
      <c r="V4" s="275"/>
      <c r="W4" s="275"/>
      <c r="X4" s="275"/>
    </row>
    <row r="5" spans="1:24" ht="12.75">
      <c r="A5" s="256">
        <v>1</v>
      </c>
      <c r="B5" s="62">
        <v>9</v>
      </c>
      <c r="C5" s="269" t="s">
        <v>215</v>
      </c>
      <c r="D5" s="269" t="s">
        <v>141</v>
      </c>
      <c r="E5" s="262">
        <v>98.85026737967912</v>
      </c>
      <c r="F5" s="262">
        <v>49.43</v>
      </c>
      <c r="G5" s="259">
        <v>101.31</v>
      </c>
      <c r="H5" s="259">
        <v>82.32</v>
      </c>
      <c r="I5" s="259">
        <v>76.22</v>
      </c>
      <c r="J5" s="259">
        <v>95.24</v>
      </c>
      <c r="K5" s="259">
        <v>82.41</v>
      </c>
      <c r="L5" s="259">
        <v>113.31</v>
      </c>
      <c r="M5" s="259">
        <v>117.42</v>
      </c>
      <c r="N5" s="261">
        <v>49.76</v>
      </c>
      <c r="O5" s="259">
        <v>57.27</v>
      </c>
      <c r="P5" s="259"/>
      <c r="Q5" s="259">
        <v>90</v>
      </c>
      <c r="R5" s="266">
        <f>E5+F5+G5+H5+I5+J5+K5+L5+M5+N5+O5+P5+Q5</f>
        <v>1013.540267379679</v>
      </c>
      <c r="S5" s="258"/>
      <c r="T5" s="253">
        <f aca="true" t="shared" si="1" ref="T5:T13">COUNTA(E5:Q5)</f>
        <v>12</v>
      </c>
      <c r="U5" s="253">
        <v>6</v>
      </c>
      <c r="V5" s="254">
        <f aca="true" t="shared" si="2" ref="V5:V13">MIN(E5:Q5)</f>
        <v>49.43</v>
      </c>
      <c r="W5" s="254">
        <f aca="true" t="shared" si="3" ref="W5:W13">MAX(E5:Q5)</f>
        <v>117.42</v>
      </c>
      <c r="X5" s="254">
        <f aca="true" t="shared" si="4" ref="X5:X13">AVERAGE(E5:Q5)</f>
        <v>84.46168894830659</v>
      </c>
    </row>
    <row r="6" spans="1:24" ht="12.75">
      <c r="A6" s="256">
        <v>2</v>
      </c>
      <c r="B6" s="62">
        <v>17</v>
      </c>
      <c r="C6" s="206" t="s">
        <v>80</v>
      </c>
      <c r="D6" s="206" t="s">
        <v>367</v>
      </c>
      <c r="E6" s="259">
        <v>85.0312639571237</v>
      </c>
      <c r="F6" s="262">
        <v>73.2</v>
      </c>
      <c r="G6" s="259">
        <v>88.12</v>
      </c>
      <c r="H6" s="259">
        <v>77.83</v>
      </c>
      <c r="I6" s="259">
        <v>76.93</v>
      </c>
      <c r="J6" s="259">
        <v>82.64</v>
      </c>
      <c r="K6" s="259">
        <v>87.67</v>
      </c>
      <c r="L6" s="259">
        <v>110.43</v>
      </c>
      <c r="M6" s="259">
        <v>102.82</v>
      </c>
      <c r="N6" s="261">
        <v>59.76</v>
      </c>
      <c r="O6" s="263">
        <v>54.14</v>
      </c>
      <c r="P6" s="259">
        <v>64.4</v>
      </c>
      <c r="Q6" s="259">
        <v>70.81</v>
      </c>
      <c r="R6" s="266">
        <f>E6+F6+G6+H6+I6+J6+K6+L6+M6+N6+P6+Q6</f>
        <v>979.6412639571236</v>
      </c>
      <c r="S6" s="258">
        <f>R6-R$5</f>
        <v>-33.89900342255544</v>
      </c>
      <c r="T6" s="253">
        <f t="shared" si="1"/>
        <v>13</v>
      </c>
      <c r="U6" s="253">
        <v>5</v>
      </c>
      <c r="V6" s="254">
        <f t="shared" si="2"/>
        <v>54.14</v>
      </c>
      <c r="W6" s="254">
        <f t="shared" si="3"/>
        <v>110.43</v>
      </c>
      <c r="X6" s="254">
        <f t="shared" si="4"/>
        <v>79.5216356890095</v>
      </c>
    </row>
    <row r="7" spans="1:24" ht="12.75">
      <c r="A7" s="256">
        <v>3</v>
      </c>
      <c r="B7" s="62">
        <v>30</v>
      </c>
      <c r="C7" s="206" t="s">
        <v>208</v>
      </c>
      <c r="D7" s="206" t="s">
        <v>40</v>
      </c>
      <c r="E7" s="259">
        <v>67.28409469823274</v>
      </c>
      <c r="F7" s="262">
        <v>48.53</v>
      </c>
      <c r="G7" s="259">
        <v>89.12</v>
      </c>
      <c r="H7" s="259">
        <v>67.71</v>
      </c>
      <c r="I7" s="259">
        <v>76.8</v>
      </c>
      <c r="J7" s="259">
        <v>81.84</v>
      </c>
      <c r="K7" s="259">
        <v>101.14</v>
      </c>
      <c r="L7" s="259">
        <v>114.62</v>
      </c>
      <c r="M7" s="259">
        <v>99.59</v>
      </c>
      <c r="N7" s="261">
        <v>58.85</v>
      </c>
      <c r="O7" s="259">
        <v>83.24</v>
      </c>
      <c r="P7" s="259">
        <v>53.94</v>
      </c>
      <c r="Q7" s="259"/>
      <c r="R7" s="266">
        <f>E7+F7+G7+H7+I7+J7+K7+L7+M7+N7+O7+P7+Q7</f>
        <v>942.6640946982327</v>
      </c>
      <c r="S7" s="258">
        <f aca="true" t="shared" si="5" ref="S7:S22">R7-R$5</f>
        <v>-70.87617268144629</v>
      </c>
      <c r="T7" s="253">
        <f t="shared" si="1"/>
        <v>12</v>
      </c>
      <c r="U7" s="253">
        <v>3</v>
      </c>
      <c r="V7" s="254">
        <f t="shared" si="2"/>
        <v>48.53</v>
      </c>
      <c r="W7" s="254">
        <f t="shared" si="3"/>
        <v>114.62</v>
      </c>
      <c r="X7" s="254">
        <f t="shared" si="4"/>
        <v>78.55534122485273</v>
      </c>
    </row>
    <row r="8" spans="1:24" ht="12.75">
      <c r="A8" s="256">
        <v>4</v>
      </c>
      <c r="B8" s="62">
        <v>34</v>
      </c>
      <c r="C8" s="206" t="s">
        <v>281</v>
      </c>
      <c r="D8" s="206" t="s">
        <v>312</v>
      </c>
      <c r="E8" s="259">
        <v>62.3287051011168</v>
      </c>
      <c r="F8" s="262">
        <v>35.53</v>
      </c>
      <c r="G8" s="259">
        <v>83.02</v>
      </c>
      <c r="H8" s="259">
        <v>69.9</v>
      </c>
      <c r="I8" s="259">
        <v>72.65</v>
      </c>
      <c r="J8" s="259">
        <v>74.55</v>
      </c>
      <c r="K8" s="259">
        <v>97.01</v>
      </c>
      <c r="L8" s="259">
        <v>108.83</v>
      </c>
      <c r="M8" s="259">
        <v>101.34</v>
      </c>
      <c r="N8" s="261">
        <v>53.91</v>
      </c>
      <c r="O8" s="259">
        <v>76.66</v>
      </c>
      <c r="P8" s="259">
        <v>19.95</v>
      </c>
      <c r="Q8" s="259"/>
      <c r="R8" s="266">
        <f>E8+F8+G8+H8+I8+J8+K8+L8+M8+N8+O8+P8+Q8</f>
        <v>855.6787051011169</v>
      </c>
      <c r="S8" s="258">
        <f t="shared" si="5"/>
        <v>-157.86156227856213</v>
      </c>
      <c r="T8" s="253">
        <f t="shared" si="1"/>
        <v>12</v>
      </c>
      <c r="U8" s="253">
        <v>3</v>
      </c>
      <c r="V8" s="254">
        <f t="shared" si="2"/>
        <v>19.95</v>
      </c>
      <c r="W8" s="254">
        <f t="shared" si="3"/>
        <v>108.83</v>
      </c>
      <c r="X8" s="254">
        <f t="shared" si="4"/>
        <v>71.3065587584264</v>
      </c>
    </row>
    <row r="9" spans="1:24" ht="12.75">
      <c r="A9" s="256">
        <v>5</v>
      </c>
      <c r="B9" s="62">
        <v>42</v>
      </c>
      <c r="C9" s="206" t="s">
        <v>114</v>
      </c>
      <c r="D9" s="206" t="s">
        <v>115</v>
      </c>
      <c r="E9" s="259">
        <v>66.30890052356021</v>
      </c>
      <c r="F9" s="262">
        <v>79.03</v>
      </c>
      <c r="G9" s="259">
        <v>75.89</v>
      </c>
      <c r="H9" s="259">
        <v>54.28</v>
      </c>
      <c r="I9" s="259">
        <v>72.17</v>
      </c>
      <c r="J9" s="259">
        <v>71.17</v>
      </c>
      <c r="K9" s="259">
        <v>85.06</v>
      </c>
      <c r="L9" s="259">
        <v>99.1</v>
      </c>
      <c r="M9" s="259"/>
      <c r="N9" s="261">
        <v>48.89</v>
      </c>
      <c r="O9" s="259">
        <v>67.91</v>
      </c>
      <c r="P9" s="259">
        <v>65.05</v>
      </c>
      <c r="Q9" s="259">
        <v>46.8</v>
      </c>
      <c r="R9" s="266">
        <f>E9+F9+G9+H9+I9+J9+K9+L9+M9+N9+O9+P9+Q9</f>
        <v>831.6589005235601</v>
      </c>
      <c r="S9" s="258">
        <f t="shared" si="5"/>
        <v>-181.88136685611892</v>
      </c>
      <c r="T9" s="253">
        <f t="shared" si="1"/>
        <v>12</v>
      </c>
      <c r="U9" s="253">
        <v>3</v>
      </c>
      <c r="V9" s="254">
        <f t="shared" si="2"/>
        <v>46.8</v>
      </c>
      <c r="W9" s="254">
        <f t="shared" si="3"/>
        <v>99.1</v>
      </c>
      <c r="X9" s="254">
        <f t="shared" si="4"/>
        <v>69.30490837696334</v>
      </c>
    </row>
    <row r="10" spans="1:24" ht="12.75">
      <c r="A10" s="256">
        <v>6</v>
      </c>
      <c r="B10" s="62">
        <v>40</v>
      </c>
      <c r="C10" s="206" t="s">
        <v>271</v>
      </c>
      <c r="D10" s="206" t="s">
        <v>35</v>
      </c>
      <c r="E10" s="259">
        <v>78.32794830371566</v>
      </c>
      <c r="F10" s="262">
        <v>60.64</v>
      </c>
      <c r="G10" s="259">
        <v>77.73</v>
      </c>
      <c r="H10" s="259">
        <v>60.99</v>
      </c>
      <c r="I10" s="259">
        <v>68.62</v>
      </c>
      <c r="J10" s="259">
        <v>77.54</v>
      </c>
      <c r="K10" s="259"/>
      <c r="L10" s="259">
        <v>98.33</v>
      </c>
      <c r="M10" s="259">
        <v>93.9</v>
      </c>
      <c r="N10" s="261">
        <v>43.47</v>
      </c>
      <c r="O10" s="259">
        <v>57.13</v>
      </c>
      <c r="P10" s="259">
        <v>50.67</v>
      </c>
      <c r="Q10" s="259">
        <v>53.57</v>
      </c>
      <c r="R10" s="266">
        <f>E10+F10+G10+H10+I10+J10+K10+L10+M10+N10+O10+P10+Q10</f>
        <v>820.9179483037158</v>
      </c>
      <c r="S10" s="258">
        <f t="shared" si="5"/>
        <v>-192.62231907596322</v>
      </c>
      <c r="T10" s="253">
        <f t="shared" si="1"/>
        <v>12</v>
      </c>
      <c r="U10" s="253"/>
      <c r="V10" s="254">
        <f t="shared" si="2"/>
        <v>43.47</v>
      </c>
      <c r="W10" s="254">
        <f t="shared" si="3"/>
        <v>98.33</v>
      </c>
      <c r="X10" s="254">
        <f t="shared" si="4"/>
        <v>68.40982902530965</v>
      </c>
    </row>
    <row r="11" spans="1:24" ht="12.75">
      <c r="A11" s="256">
        <v>7</v>
      </c>
      <c r="B11" s="62">
        <v>39</v>
      </c>
      <c r="C11" s="206" t="s">
        <v>285</v>
      </c>
      <c r="D11" s="206" t="s">
        <v>141</v>
      </c>
      <c r="E11" s="259">
        <v>66.90334326381992</v>
      </c>
      <c r="F11" s="262">
        <v>48.09</v>
      </c>
      <c r="G11" s="259">
        <v>77.49</v>
      </c>
      <c r="H11" s="259">
        <v>62.61</v>
      </c>
      <c r="I11" s="259">
        <v>69.04</v>
      </c>
      <c r="J11" s="259">
        <v>73.11</v>
      </c>
      <c r="K11" s="259">
        <v>73.92</v>
      </c>
      <c r="L11" s="259">
        <v>97.79</v>
      </c>
      <c r="M11" s="259">
        <v>90.29</v>
      </c>
      <c r="N11" s="261">
        <v>56.54</v>
      </c>
      <c r="O11" s="259">
        <v>43.89</v>
      </c>
      <c r="P11" s="259">
        <v>48.71</v>
      </c>
      <c r="Q11" s="263">
        <v>40.17</v>
      </c>
      <c r="R11" s="266">
        <f>E11+F11+G11+H11+I11+J11+K11+L11+M11+N11+O11+P11</f>
        <v>808.3833432638199</v>
      </c>
      <c r="S11" s="258">
        <f t="shared" si="5"/>
        <v>-205.15692411585906</v>
      </c>
      <c r="T11" s="253">
        <f t="shared" si="1"/>
        <v>13</v>
      </c>
      <c r="U11" s="253"/>
      <c r="V11" s="254">
        <f t="shared" si="2"/>
        <v>40.17</v>
      </c>
      <c r="W11" s="254">
        <f t="shared" si="3"/>
        <v>97.79</v>
      </c>
      <c r="X11" s="254">
        <f t="shared" si="4"/>
        <v>65.27333409721692</v>
      </c>
    </row>
    <row r="12" spans="1:24" ht="12.75">
      <c r="A12" s="256">
        <v>8</v>
      </c>
      <c r="B12" s="62">
        <v>62</v>
      </c>
      <c r="C12" s="206" t="s">
        <v>405</v>
      </c>
      <c r="D12" s="206" t="s">
        <v>406</v>
      </c>
      <c r="E12" s="259"/>
      <c r="F12" s="262">
        <v>60.64</v>
      </c>
      <c r="G12" s="259"/>
      <c r="H12" s="259">
        <v>68.25</v>
      </c>
      <c r="I12" s="259">
        <v>76.8</v>
      </c>
      <c r="J12" s="259">
        <v>72.8</v>
      </c>
      <c r="K12" s="259">
        <v>75.83</v>
      </c>
      <c r="L12" s="259"/>
      <c r="M12" s="259"/>
      <c r="N12" s="261">
        <v>59.47</v>
      </c>
      <c r="O12" s="259">
        <v>57.73</v>
      </c>
      <c r="P12" s="259">
        <v>41.52</v>
      </c>
      <c r="Q12" s="259">
        <v>77.34</v>
      </c>
      <c r="R12" s="266">
        <f aca="true" t="shared" si="6" ref="R12:R24">E12+F12+G12+H12+I12+J12+K12+L12+M12+N12+O12+P12+Q12</f>
        <v>590.38</v>
      </c>
      <c r="S12" s="258">
        <f t="shared" si="5"/>
        <v>-423.160267379679</v>
      </c>
      <c r="T12" s="253">
        <f t="shared" si="1"/>
        <v>9</v>
      </c>
      <c r="U12" s="253">
        <v>1</v>
      </c>
      <c r="V12" s="254">
        <f t="shared" si="2"/>
        <v>41.52</v>
      </c>
      <c r="W12" s="254">
        <f t="shared" si="3"/>
        <v>77.34</v>
      </c>
      <c r="X12" s="254">
        <f t="shared" si="4"/>
        <v>65.59777777777778</v>
      </c>
    </row>
    <row r="13" spans="1:24" ht="12.75">
      <c r="A13" s="256">
        <v>9</v>
      </c>
      <c r="B13" s="62">
        <v>64</v>
      </c>
      <c r="C13" s="206" t="s">
        <v>114</v>
      </c>
      <c r="D13" s="206" t="s">
        <v>169</v>
      </c>
      <c r="E13" s="259">
        <v>63.469860896445134</v>
      </c>
      <c r="F13" s="262">
        <v>66.02</v>
      </c>
      <c r="G13" s="259">
        <v>76.28</v>
      </c>
      <c r="H13" s="259">
        <v>54.45</v>
      </c>
      <c r="I13" s="259">
        <v>66.84</v>
      </c>
      <c r="J13" s="259">
        <v>59.84</v>
      </c>
      <c r="K13" s="259"/>
      <c r="L13" s="259"/>
      <c r="M13" s="259"/>
      <c r="N13" s="261">
        <v>36.58</v>
      </c>
      <c r="O13" s="259">
        <v>74.05</v>
      </c>
      <c r="P13" s="259">
        <v>47.41</v>
      </c>
      <c r="Q13" s="259">
        <v>41.76</v>
      </c>
      <c r="R13" s="266">
        <f t="shared" si="6"/>
        <v>586.6998608964451</v>
      </c>
      <c r="S13" s="258">
        <f t="shared" si="5"/>
        <v>-426.8404064832339</v>
      </c>
      <c r="T13" s="253">
        <f t="shared" si="1"/>
        <v>10</v>
      </c>
      <c r="U13" s="253">
        <v>1</v>
      </c>
      <c r="V13" s="254">
        <f t="shared" si="2"/>
        <v>36.58</v>
      </c>
      <c r="W13" s="254">
        <f t="shared" si="3"/>
        <v>76.28</v>
      </c>
      <c r="X13" s="254">
        <f t="shared" si="4"/>
        <v>58.66998608964451</v>
      </c>
    </row>
    <row r="14" spans="1:24" ht="12.75">
      <c r="A14" s="256">
        <v>10</v>
      </c>
      <c r="B14" s="62">
        <v>66</v>
      </c>
      <c r="C14" s="206" t="s">
        <v>271</v>
      </c>
      <c r="D14" s="206" t="s">
        <v>144</v>
      </c>
      <c r="E14" s="259">
        <v>75.3076923076923</v>
      </c>
      <c r="F14" s="262">
        <v>33.74</v>
      </c>
      <c r="G14" s="259">
        <v>77.39</v>
      </c>
      <c r="H14" s="259"/>
      <c r="I14" s="259">
        <v>64.26</v>
      </c>
      <c r="J14" s="259">
        <v>71.62</v>
      </c>
      <c r="K14" s="259"/>
      <c r="L14" s="259"/>
      <c r="M14" s="259">
        <v>92.49</v>
      </c>
      <c r="N14" s="261">
        <v>51.46</v>
      </c>
      <c r="O14" s="259"/>
      <c r="P14" s="259">
        <v>30.41</v>
      </c>
      <c r="Q14" s="259">
        <v>59.11</v>
      </c>
      <c r="R14" s="266">
        <f t="shared" si="6"/>
        <v>555.7876923076923</v>
      </c>
      <c r="S14" s="258">
        <f t="shared" si="5"/>
        <v>-457.7525750719867</v>
      </c>
      <c r="T14" s="253">
        <f aca="true" t="shared" si="7" ref="T14:T27">COUNTA(E14:Q14)</f>
        <v>9</v>
      </c>
      <c r="U14" s="253"/>
      <c r="V14" s="254">
        <f aca="true" t="shared" si="8" ref="V14:V27">MIN(E14:Q14)</f>
        <v>30.41</v>
      </c>
      <c r="W14" s="254">
        <f aca="true" t="shared" si="9" ref="W14:W27">MAX(E14:Q14)</f>
        <v>92.49</v>
      </c>
      <c r="X14" s="254">
        <f aca="true" t="shared" si="10" ref="X14:X27">AVERAGE(E14:Q14)</f>
        <v>61.75418803418803</v>
      </c>
    </row>
    <row r="15" spans="1:24" ht="12.75">
      <c r="A15" s="256">
        <v>11</v>
      </c>
      <c r="B15" s="62">
        <v>73</v>
      </c>
      <c r="C15" s="206" t="s">
        <v>298</v>
      </c>
      <c r="D15" s="206" t="s">
        <v>183</v>
      </c>
      <c r="E15" s="259">
        <v>85.1565995525727</v>
      </c>
      <c r="F15" s="262">
        <v>61.09</v>
      </c>
      <c r="G15" s="259">
        <v>89.37</v>
      </c>
      <c r="H15" s="259">
        <v>65.91</v>
      </c>
      <c r="I15" s="259"/>
      <c r="J15" s="259">
        <v>76.18</v>
      </c>
      <c r="K15" s="259"/>
      <c r="L15" s="259"/>
      <c r="M15" s="259"/>
      <c r="N15" s="261"/>
      <c r="O15" s="259"/>
      <c r="P15" s="259">
        <v>80.74</v>
      </c>
      <c r="Q15" s="259">
        <v>75.59</v>
      </c>
      <c r="R15" s="266">
        <f t="shared" si="6"/>
        <v>534.0365995525727</v>
      </c>
      <c r="S15" s="258">
        <f t="shared" si="5"/>
        <v>-479.50366782710626</v>
      </c>
      <c r="T15" s="253">
        <f t="shared" si="7"/>
        <v>7</v>
      </c>
      <c r="U15" s="253">
        <v>3</v>
      </c>
      <c r="V15" s="254">
        <f t="shared" si="8"/>
        <v>61.09</v>
      </c>
      <c r="W15" s="254">
        <f t="shared" si="9"/>
        <v>89.37</v>
      </c>
      <c r="X15" s="254">
        <f t="shared" si="10"/>
        <v>76.29094279322467</v>
      </c>
    </row>
    <row r="16" spans="1:24" ht="12.75">
      <c r="A16" s="256">
        <v>12</v>
      </c>
      <c r="B16" s="62">
        <v>72</v>
      </c>
      <c r="C16" s="206" t="s">
        <v>95</v>
      </c>
      <c r="D16" s="206" t="s">
        <v>55</v>
      </c>
      <c r="E16" s="259"/>
      <c r="F16" s="262">
        <v>40.01</v>
      </c>
      <c r="G16" s="259">
        <v>60.02</v>
      </c>
      <c r="H16" s="259">
        <v>51.98</v>
      </c>
      <c r="I16" s="259">
        <v>73.99</v>
      </c>
      <c r="J16" s="259">
        <v>60.68</v>
      </c>
      <c r="K16" s="259">
        <v>70.24</v>
      </c>
      <c r="L16" s="259"/>
      <c r="M16" s="259"/>
      <c r="N16" s="261">
        <v>54.86</v>
      </c>
      <c r="O16" s="259">
        <v>42.98</v>
      </c>
      <c r="P16" s="259">
        <v>59.17</v>
      </c>
      <c r="Q16" s="259"/>
      <c r="R16" s="266">
        <f t="shared" si="6"/>
        <v>513.9300000000001</v>
      </c>
      <c r="S16" s="258">
        <f t="shared" si="5"/>
        <v>-499.61026737967893</v>
      </c>
      <c r="T16" s="253">
        <f t="shared" si="7"/>
        <v>9</v>
      </c>
      <c r="U16" s="253">
        <v>1</v>
      </c>
      <c r="V16" s="254">
        <f t="shared" si="8"/>
        <v>40.01</v>
      </c>
      <c r="W16" s="254">
        <f t="shared" si="9"/>
        <v>73.99</v>
      </c>
      <c r="X16" s="254">
        <f t="shared" si="10"/>
        <v>57.10333333333334</v>
      </c>
    </row>
    <row r="17" spans="1:24" ht="12.75">
      <c r="A17" s="256">
        <v>13</v>
      </c>
      <c r="B17" s="62">
        <v>76</v>
      </c>
      <c r="C17" s="196" t="s">
        <v>168</v>
      </c>
      <c r="D17" s="196" t="s">
        <v>70</v>
      </c>
      <c r="E17" s="259"/>
      <c r="F17" s="262"/>
      <c r="G17" s="259">
        <v>76.79</v>
      </c>
      <c r="H17" s="259">
        <v>64.59</v>
      </c>
      <c r="I17" s="259">
        <v>73.19</v>
      </c>
      <c r="J17" s="259">
        <v>76.88</v>
      </c>
      <c r="K17" s="259"/>
      <c r="L17" s="259"/>
      <c r="M17" s="259">
        <v>90.29</v>
      </c>
      <c r="N17" s="261"/>
      <c r="O17" s="259">
        <v>67.09</v>
      </c>
      <c r="P17" s="259">
        <v>55.9</v>
      </c>
      <c r="Q17" s="259"/>
      <c r="R17" s="266">
        <f t="shared" si="6"/>
        <v>504.73</v>
      </c>
      <c r="S17" s="258">
        <f t="shared" si="5"/>
        <v>-508.810267379679</v>
      </c>
      <c r="T17" s="253">
        <f t="shared" si="7"/>
        <v>7</v>
      </c>
      <c r="U17" s="253">
        <v>1</v>
      </c>
      <c r="V17" s="254">
        <f t="shared" si="8"/>
        <v>55.9</v>
      </c>
      <c r="W17" s="254">
        <f t="shared" si="9"/>
        <v>90.29</v>
      </c>
      <c r="X17" s="254">
        <f t="shared" si="10"/>
        <v>72.10428571428572</v>
      </c>
    </row>
    <row r="18" spans="1:24" ht="12.75">
      <c r="A18" s="256">
        <v>14</v>
      </c>
      <c r="B18" s="62">
        <v>79</v>
      </c>
      <c r="C18" s="196" t="s">
        <v>74</v>
      </c>
      <c r="D18" s="196" t="s">
        <v>75</v>
      </c>
      <c r="E18" s="259"/>
      <c r="F18" s="262">
        <v>66.47</v>
      </c>
      <c r="G18" s="259"/>
      <c r="H18" s="259"/>
      <c r="I18" s="259">
        <v>58.68</v>
      </c>
      <c r="J18" s="259">
        <v>53.49</v>
      </c>
      <c r="K18" s="259">
        <v>70.28</v>
      </c>
      <c r="L18" s="259"/>
      <c r="M18" s="259">
        <v>66.64</v>
      </c>
      <c r="N18" s="261">
        <v>48.36</v>
      </c>
      <c r="O18" s="259">
        <v>51.47</v>
      </c>
      <c r="P18" s="259">
        <v>66.36</v>
      </c>
      <c r="Q18" s="259"/>
      <c r="R18" s="266">
        <f t="shared" si="6"/>
        <v>481.75</v>
      </c>
      <c r="S18" s="258">
        <f t="shared" si="5"/>
        <v>-531.790267379679</v>
      </c>
      <c r="T18" s="253">
        <f t="shared" si="7"/>
        <v>8</v>
      </c>
      <c r="U18" s="253">
        <v>1</v>
      </c>
      <c r="V18" s="254">
        <f t="shared" si="8"/>
        <v>48.36</v>
      </c>
      <c r="W18" s="254">
        <f t="shared" si="9"/>
        <v>70.28</v>
      </c>
      <c r="X18" s="254">
        <f t="shared" si="10"/>
        <v>60.21875</v>
      </c>
    </row>
    <row r="19" spans="1:24" ht="12.75">
      <c r="A19" s="256">
        <v>15</v>
      </c>
      <c r="B19" s="62">
        <v>75</v>
      </c>
      <c r="C19" s="196" t="s">
        <v>421</v>
      </c>
      <c r="D19" s="196" t="s">
        <v>422</v>
      </c>
      <c r="E19" s="259"/>
      <c r="F19" s="262">
        <v>53.91</v>
      </c>
      <c r="G19" s="259">
        <v>76.94</v>
      </c>
      <c r="H19" s="259">
        <v>59.12</v>
      </c>
      <c r="I19" s="259"/>
      <c r="J19" s="259">
        <v>73.11</v>
      </c>
      <c r="K19" s="259"/>
      <c r="L19" s="259">
        <v>98.73</v>
      </c>
      <c r="M19" s="259">
        <v>87.16</v>
      </c>
      <c r="N19" s="261"/>
      <c r="O19" s="259"/>
      <c r="P19" s="259"/>
      <c r="Q19" s="259"/>
      <c r="R19" s="266">
        <f t="shared" si="6"/>
        <v>448.97</v>
      </c>
      <c r="S19" s="258">
        <f t="shared" si="5"/>
        <v>-564.570267379679</v>
      </c>
      <c r="T19" s="253">
        <f t="shared" si="7"/>
        <v>6</v>
      </c>
      <c r="U19" s="253"/>
      <c r="V19" s="254">
        <f t="shared" si="8"/>
        <v>53.91</v>
      </c>
      <c r="W19" s="254">
        <f t="shared" si="9"/>
        <v>98.73</v>
      </c>
      <c r="X19" s="254">
        <f t="shared" si="10"/>
        <v>74.82833333333333</v>
      </c>
    </row>
    <row r="20" spans="1:24" ht="12.75">
      <c r="A20" s="256">
        <v>16</v>
      </c>
      <c r="B20" s="62">
        <v>78</v>
      </c>
      <c r="C20" s="196" t="s">
        <v>110</v>
      </c>
      <c r="D20" s="196" t="s">
        <v>55</v>
      </c>
      <c r="E20" s="259">
        <v>72.49908324165749</v>
      </c>
      <c r="F20" s="262">
        <v>72.75</v>
      </c>
      <c r="G20" s="259">
        <v>80.33</v>
      </c>
      <c r="H20" s="259">
        <v>59.08</v>
      </c>
      <c r="I20" s="259">
        <v>69.66</v>
      </c>
      <c r="J20" s="259"/>
      <c r="K20" s="259"/>
      <c r="L20" s="259"/>
      <c r="M20" s="259"/>
      <c r="N20" s="261"/>
      <c r="O20" s="259"/>
      <c r="P20" s="259"/>
      <c r="Q20" s="259">
        <v>64.48</v>
      </c>
      <c r="R20" s="266">
        <f t="shared" si="6"/>
        <v>418.7990832416575</v>
      </c>
      <c r="S20" s="258">
        <f t="shared" si="5"/>
        <v>-594.7411841380215</v>
      </c>
      <c r="T20" s="253">
        <f t="shared" si="7"/>
        <v>6</v>
      </c>
      <c r="U20" s="253">
        <v>1</v>
      </c>
      <c r="V20" s="254">
        <f t="shared" si="8"/>
        <v>59.08</v>
      </c>
      <c r="W20" s="254">
        <f t="shared" si="9"/>
        <v>80.33</v>
      </c>
      <c r="X20" s="254">
        <f t="shared" si="10"/>
        <v>69.79984720694291</v>
      </c>
    </row>
    <row r="21" spans="1:24" ht="12.75">
      <c r="A21" s="256">
        <v>17</v>
      </c>
      <c r="B21" s="62">
        <v>80</v>
      </c>
      <c r="C21" s="196" t="s">
        <v>100</v>
      </c>
      <c r="D21" s="196" t="s">
        <v>101</v>
      </c>
      <c r="E21" s="259">
        <v>88.40823970037451</v>
      </c>
      <c r="F21" s="262">
        <v>63.78</v>
      </c>
      <c r="G21" s="259">
        <v>93.89</v>
      </c>
      <c r="H21" s="259">
        <v>85.36</v>
      </c>
      <c r="I21" s="259"/>
      <c r="J21" s="259"/>
      <c r="K21" s="259"/>
      <c r="L21" s="259"/>
      <c r="M21" s="259"/>
      <c r="N21" s="261"/>
      <c r="O21" s="259"/>
      <c r="P21" s="259"/>
      <c r="Q21" s="259">
        <v>76.83</v>
      </c>
      <c r="R21" s="266">
        <f t="shared" si="6"/>
        <v>408.2682397003745</v>
      </c>
      <c r="S21" s="258">
        <f t="shared" si="5"/>
        <v>-605.2720276793045</v>
      </c>
      <c r="T21" s="253">
        <f t="shared" si="7"/>
        <v>5</v>
      </c>
      <c r="U21" s="253">
        <v>5</v>
      </c>
      <c r="V21" s="254">
        <f t="shared" si="8"/>
        <v>63.78</v>
      </c>
      <c r="W21" s="254">
        <f t="shared" si="9"/>
        <v>93.89</v>
      </c>
      <c r="X21" s="254">
        <f t="shared" si="10"/>
        <v>81.6536479400749</v>
      </c>
    </row>
    <row r="22" spans="1:24" ht="12.75">
      <c r="A22" s="256">
        <v>18</v>
      </c>
      <c r="B22" s="62">
        <v>83</v>
      </c>
      <c r="C22" s="196" t="s">
        <v>407</v>
      </c>
      <c r="D22" s="196" t="s">
        <v>408</v>
      </c>
      <c r="E22" s="259"/>
      <c r="F22" s="262">
        <v>72.3</v>
      </c>
      <c r="G22" s="259">
        <v>84.71</v>
      </c>
      <c r="H22" s="259">
        <v>62.92</v>
      </c>
      <c r="I22" s="259">
        <v>48.4</v>
      </c>
      <c r="J22" s="259"/>
      <c r="K22" s="259">
        <v>73.59</v>
      </c>
      <c r="L22" s="259"/>
      <c r="M22" s="259"/>
      <c r="N22" s="261"/>
      <c r="O22" s="259"/>
      <c r="P22" s="259"/>
      <c r="Q22" s="259">
        <v>54.39</v>
      </c>
      <c r="R22" s="266">
        <f t="shared" si="6"/>
        <v>396.30999999999995</v>
      </c>
      <c r="S22" s="258">
        <f t="shared" si="5"/>
        <v>-617.230267379679</v>
      </c>
      <c r="T22" s="253">
        <f t="shared" si="7"/>
        <v>6</v>
      </c>
      <c r="U22" s="253">
        <v>1</v>
      </c>
      <c r="V22" s="254">
        <f t="shared" si="8"/>
        <v>48.4</v>
      </c>
      <c r="W22" s="254">
        <f t="shared" si="9"/>
        <v>84.71</v>
      </c>
      <c r="X22" s="254">
        <f t="shared" si="10"/>
        <v>66.05166666666666</v>
      </c>
    </row>
    <row r="23" spans="1:24" ht="12.75">
      <c r="A23" s="256">
        <v>19</v>
      </c>
      <c r="B23" s="62">
        <v>105</v>
      </c>
      <c r="C23" s="196" t="s">
        <v>163</v>
      </c>
      <c r="D23" s="196" t="s">
        <v>92</v>
      </c>
      <c r="E23" s="259"/>
      <c r="F23" s="262">
        <v>70.06</v>
      </c>
      <c r="G23" s="259"/>
      <c r="H23" s="259"/>
      <c r="I23" s="259">
        <v>80.96</v>
      </c>
      <c r="J23" s="259"/>
      <c r="K23" s="259"/>
      <c r="L23" s="259"/>
      <c r="M23" s="259"/>
      <c r="N23" s="261">
        <v>66.37</v>
      </c>
      <c r="O23" s="259">
        <v>47.72</v>
      </c>
      <c r="P23" s="259">
        <v>21.92</v>
      </c>
      <c r="Q23" s="259">
        <v>46.8</v>
      </c>
      <c r="R23" s="266">
        <f t="shared" si="6"/>
        <v>333.83000000000004</v>
      </c>
      <c r="S23" s="258">
        <f aca="true" t="shared" si="11" ref="S23:S29">R23-R$5</f>
        <v>-679.710267379679</v>
      </c>
      <c r="T23" s="253">
        <f t="shared" si="7"/>
        <v>6</v>
      </c>
      <c r="U23" s="253">
        <v>1</v>
      </c>
      <c r="V23" s="254">
        <f t="shared" si="8"/>
        <v>21.92</v>
      </c>
      <c r="W23" s="254">
        <f t="shared" si="9"/>
        <v>80.96</v>
      </c>
      <c r="X23" s="254">
        <f t="shared" si="10"/>
        <v>55.63833333333334</v>
      </c>
    </row>
    <row r="24" spans="1:24" ht="12.75">
      <c r="A24" s="256">
        <v>20</v>
      </c>
      <c r="B24" s="62">
        <v>114</v>
      </c>
      <c r="C24" s="196" t="s">
        <v>181</v>
      </c>
      <c r="D24" s="196" t="s">
        <v>182</v>
      </c>
      <c r="E24" s="259"/>
      <c r="F24" s="262">
        <v>74.09</v>
      </c>
      <c r="G24" s="259"/>
      <c r="H24" s="259">
        <v>60.08</v>
      </c>
      <c r="I24" s="259">
        <v>68.93</v>
      </c>
      <c r="J24" s="259"/>
      <c r="K24" s="259"/>
      <c r="L24" s="259"/>
      <c r="M24" s="259"/>
      <c r="N24" s="261">
        <v>56.78</v>
      </c>
      <c r="O24" s="259"/>
      <c r="P24" s="259">
        <v>72.9</v>
      </c>
      <c r="Q24" s="259"/>
      <c r="R24" s="266">
        <f t="shared" si="6"/>
        <v>332.78</v>
      </c>
      <c r="S24" s="258">
        <f t="shared" si="11"/>
        <v>-680.760267379679</v>
      </c>
      <c r="T24" s="253">
        <f t="shared" si="7"/>
        <v>5</v>
      </c>
      <c r="U24" s="253">
        <v>2</v>
      </c>
      <c r="V24" s="254">
        <f t="shared" si="8"/>
        <v>56.78</v>
      </c>
      <c r="W24" s="254">
        <f t="shared" si="9"/>
        <v>74.09</v>
      </c>
      <c r="X24" s="254">
        <f t="shared" si="10"/>
        <v>66.556</v>
      </c>
    </row>
    <row r="25" spans="1:24" ht="12.75">
      <c r="A25" s="256">
        <v>21</v>
      </c>
      <c r="B25" s="62">
        <v>111</v>
      </c>
      <c r="C25" s="196" t="s">
        <v>372</v>
      </c>
      <c r="D25" s="196" t="s">
        <v>373</v>
      </c>
      <c r="E25" s="259">
        <v>76.10678098207326</v>
      </c>
      <c r="F25" s="262"/>
      <c r="G25" s="259"/>
      <c r="H25" s="259"/>
      <c r="I25" s="259"/>
      <c r="J25" s="259"/>
      <c r="K25" s="259"/>
      <c r="L25" s="259">
        <v>101.08</v>
      </c>
      <c r="M25" s="259">
        <v>96.7</v>
      </c>
      <c r="N25" s="261"/>
      <c r="O25" s="259"/>
      <c r="P25" s="259"/>
      <c r="Q25" s="259"/>
      <c r="R25" s="266">
        <f aca="true" t="shared" si="12" ref="R25:R32">E25+F25+G25+H25+I25+J25+K25+L25+M25+N25+O25+P25+Q25</f>
        <v>273.8867809820733</v>
      </c>
      <c r="S25" s="258">
        <f t="shared" si="11"/>
        <v>-739.6534863976058</v>
      </c>
      <c r="T25" s="253">
        <f t="shared" si="7"/>
        <v>3</v>
      </c>
      <c r="U25" s="253"/>
      <c r="V25" s="254">
        <f t="shared" si="8"/>
        <v>76.10678098207326</v>
      </c>
      <c r="W25" s="254">
        <f t="shared" si="9"/>
        <v>101.08</v>
      </c>
      <c r="X25" s="254">
        <f t="shared" si="10"/>
        <v>91.2955936606911</v>
      </c>
    </row>
    <row r="26" spans="1:24" ht="12.75">
      <c r="A26" s="256">
        <v>22</v>
      </c>
      <c r="B26" s="62">
        <v>123</v>
      </c>
      <c r="C26" s="196" t="s">
        <v>365</v>
      </c>
      <c r="D26" s="196" t="s">
        <v>366</v>
      </c>
      <c r="E26" s="259">
        <v>81.95132365499572</v>
      </c>
      <c r="F26" s="262"/>
      <c r="G26" s="259">
        <v>88.58</v>
      </c>
      <c r="H26" s="259"/>
      <c r="I26" s="259">
        <v>67.61</v>
      </c>
      <c r="J26" s="259"/>
      <c r="K26" s="259"/>
      <c r="L26" s="259"/>
      <c r="M26" s="259"/>
      <c r="N26" s="261"/>
      <c r="O26" s="259"/>
      <c r="P26" s="259"/>
      <c r="Q26" s="259"/>
      <c r="R26" s="266">
        <f t="shared" si="12"/>
        <v>238.14132365499574</v>
      </c>
      <c r="S26" s="258">
        <f t="shared" si="11"/>
        <v>-775.3989437246832</v>
      </c>
      <c r="T26" s="253">
        <f t="shared" si="7"/>
        <v>3</v>
      </c>
      <c r="U26" s="253">
        <v>1</v>
      </c>
      <c r="V26" s="254">
        <f t="shared" si="8"/>
        <v>67.61</v>
      </c>
      <c r="W26" s="254">
        <f t="shared" si="9"/>
        <v>88.58</v>
      </c>
      <c r="X26" s="254">
        <f t="shared" si="10"/>
        <v>79.38044121833191</v>
      </c>
    </row>
    <row r="27" spans="1:24" ht="12.75">
      <c r="A27" s="256">
        <v>23</v>
      </c>
      <c r="B27" s="62">
        <v>130</v>
      </c>
      <c r="C27" s="196" t="s">
        <v>478</v>
      </c>
      <c r="D27" s="196" t="s">
        <v>479</v>
      </c>
      <c r="E27" s="259"/>
      <c r="F27" s="262"/>
      <c r="G27" s="259"/>
      <c r="H27" s="259">
        <v>55.26</v>
      </c>
      <c r="I27" s="259">
        <v>69.07</v>
      </c>
      <c r="J27" s="259"/>
      <c r="K27" s="259"/>
      <c r="L27" s="259"/>
      <c r="M27" s="259"/>
      <c r="N27" s="261">
        <v>41.22</v>
      </c>
      <c r="O27" s="259">
        <v>56.1</v>
      </c>
      <c r="P27" s="259">
        <v>9.5</v>
      </c>
      <c r="Q27" s="259"/>
      <c r="R27" s="266">
        <f t="shared" si="12"/>
        <v>231.14999999999998</v>
      </c>
      <c r="S27" s="258">
        <f t="shared" si="11"/>
        <v>-782.390267379679</v>
      </c>
      <c r="T27" s="253">
        <f t="shared" si="7"/>
        <v>5</v>
      </c>
      <c r="U27" s="253"/>
      <c r="V27" s="254">
        <f t="shared" si="8"/>
        <v>9.5</v>
      </c>
      <c r="W27" s="254">
        <f t="shared" si="9"/>
        <v>69.07</v>
      </c>
      <c r="X27" s="254">
        <f t="shared" si="10"/>
        <v>46.23</v>
      </c>
    </row>
    <row r="28" spans="1:24" ht="12.75">
      <c r="A28" s="256">
        <v>24</v>
      </c>
      <c r="B28" s="62">
        <v>128</v>
      </c>
      <c r="C28" s="196" t="s">
        <v>429</v>
      </c>
      <c r="D28" s="196" t="s">
        <v>430</v>
      </c>
      <c r="E28" s="259"/>
      <c r="F28" s="262">
        <v>42.26</v>
      </c>
      <c r="G28" s="259">
        <v>75.63</v>
      </c>
      <c r="H28" s="259">
        <v>46.18</v>
      </c>
      <c r="I28" s="259">
        <v>62.44</v>
      </c>
      <c r="J28" s="259"/>
      <c r="K28" s="259"/>
      <c r="L28" s="259"/>
      <c r="M28" s="259"/>
      <c r="N28" s="261"/>
      <c r="O28" s="259"/>
      <c r="P28" s="259"/>
      <c r="Q28" s="259"/>
      <c r="R28" s="266">
        <f t="shared" si="12"/>
        <v>226.51</v>
      </c>
      <c r="S28" s="258">
        <f t="shared" si="11"/>
        <v>-787.030267379679</v>
      </c>
      <c r="T28" s="253">
        <f aca="true" t="shared" si="13" ref="T28:T40">COUNTA(E28:Q28)</f>
        <v>4</v>
      </c>
      <c r="U28" s="253"/>
      <c r="V28" s="254">
        <f aca="true" t="shared" si="14" ref="V28:V40">MIN(E28:Q28)</f>
        <v>42.26</v>
      </c>
      <c r="W28" s="254">
        <f aca="true" t="shared" si="15" ref="W28:W40">MAX(E28:Q28)</f>
        <v>75.63</v>
      </c>
      <c r="X28" s="254">
        <f aca="true" t="shared" si="16" ref="X28:X40">AVERAGE(E28:Q28)</f>
        <v>56.6275</v>
      </c>
    </row>
    <row r="29" spans="1:24" ht="12.75">
      <c r="A29" s="256">
        <v>25</v>
      </c>
      <c r="B29" s="62">
        <v>140</v>
      </c>
      <c r="C29" s="196" t="s">
        <v>193</v>
      </c>
      <c r="D29" s="196" t="s">
        <v>40</v>
      </c>
      <c r="E29" s="259"/>
      <c r="F29" s="262"/>
      <c r="G29" s="259">
        <v>101.79</v>
      </c>
      <c r="H29" s="259">
        <v>105</v>
      </c>
      <c r="I29" s="259"/>
      <c r="J29" s="259"/>
      <c r="K29" s="259"/>
      <c r="L29" s="259"/>
      <c r="M29" s="259"/>
      <c r="N29" s="261"/>
      <c r="O29" s="259"/>
      <c r="P29" s="259"/>
      <c r="Q29" s="259"/>
      <c r="R29" s="266">
        <f t="shared" si="12"/>
        <v>206.79000000000002</v>
      </c>
      <c r="S29" s="258">
        <f t="shared" si="11"/>
        <v>-806.7502673796789</v>
      </c>
      <c r="T29" s="253">
        <f t="shared" si="13"/>
        <v>2</v>
      </c>
      <c r="U29" s="253">
        <v>2</v>
      </c>
      <c r="V29" s="254">
        <f t="shared" si="14"/>
        <v>101.79</v>
      </c>
      <c r="W29" s="254">
        <f t="shared" si="15"/>
        <v>105</v>
      </c>
      <c r="X29" s="254">
        <f t="shared" si="16"/>
        <v>103.39500000000001</v>
      </c>
    </row>
    <row r="30" spans="1:24" ht="12.75">
      <c r="A30" s="256">
        <v>26</v>
      </c>
      <c r="B30" s="62">
        <v>209</v>
      </c>
      <c r="C30" s="196" t="s">
        <v>114</v>
      </c>
      <c r="D30" s="196" t="s">
        <v>162</v>
      </c>
      <c r="E30" s="259"/>
      <c r="F30" s="262">
        <v>63.33</v>
      </c>
      <c r="G30" s="259"/>
      <c r="H30" s="259"/>
      <c r="I30" s="259"/>
      <c r="J30" s="259"/>
      <c r="K30" s="259"/>
      <c r="L30" s="259"/>
      <c r="M30" s="259"/>
      <c r="N30" s="261">
        <v>46.33</v>
      </c>
      <c r="O30" s="259"/>
      <c r="P30" s="259">
        <v>70.28</v>
      </c>
      <c r="Q30" s="259"/>
      <c r="R30" s="266">
        <f t="shared" si="12"/>
        <v>179.94</v>
      </c>
      <c r="S30" s="258">
        <f aca="true" t="shared" si="17" ref="S30:S43">R30-R$5</f>
        <v>-833.600267379679</v>
      </c>
      <c r="T30" s="253">
        <f t="shared" si="13"/>
        <v>3</v>
      </c>
      <c r="U30" s="253">
        <v>2</v>
      </c>
      <c r="V30" s="254">
        <f t="shared" si="14"/>
        <v>46.33</v>
      </c>
      <c r="W30" s="254">
        <f t="shared" si="15"/>
        <v>70.28</v>
      </c>
      <c r="X30" s="254">
        <f t="shared" si="16"/>
        <v>59.98</v>
      </c>
    </row>
    <row r="31" spans="1:24" ht="12.75">
      <c r="A31" s="256">
        <v>27</v>
      </c>
      <c r="B31" s="62">
        <v>152</v>
      </c>
      <c r="C31" s="196" t="s">
        <v>116</v>
      </c>
      <c r="D31" s="196" t="s">
        <v>117</v>
      </c>
      <c r="E31" s="259"/>
      <c r="F31" s="262">
        <v>37.32</v>
      </c>
      <c r="G31" s="259"/>
      <c r="H31" s="259"/>
      <c r="I31" s="259"/>
      <c r="J31" s="259">
        <v>76.9</v>
      </c>
      <c r="K31" s="259"/>
      <c r="L31" s="259"/>
      <c r="M31" s="259"/>
      <c r="N31" s="261"/>
      <c r="O31" s="259"/>
      <c r="P31" s="259"/>
      <c r="Q31" s="259">
        <v>65.36</v>
      </c>
      <c r="R31" s="266">
        <f t="shared" si="12"/>
        <v>179.57999999999998</v>
      </c>
      <c r="S31" s="258">
        <f t="shared" si="17"/>
        <v>-833.960267379679</v>
      </c>
      <c r="T31" s="253">
        <f t="shared" si="13"/>
        <v>3</v>
      </c>
      <c r="U31" s="253"/>
      <c r="V31" s="254">
        <f t="shared" si="14"/>
        <v>37.32</v>
      </c>
      <c r="W31" s="254">
        <f t="shared" si="15"/>
        <v>76.9</v>
      </c>
      <c r="X31" s="254">
        <f t="shared" si="16"/>
        <v>59.85999999999999</v>
      </c>
    </row>
    <row r="32" spans="1:24" ht="12.75">
      <c r="A32" s="256">
        <v>28</v>
      </c>
      <c r="B32" s="62">
        <v>155</v>
      </c>
      <c r="C32" s="196" t="s">
        <v>96</v>
      </c>
      <c r="D32" s="196" t="s">
        <v>81</v>
      </c>
      <c r="E32" s="259"/>
      <c r="F32" s="262">
        <v>61.09</v>
      </c>
      <c r="G32" s="259">
        <v>60.02</v>
      </c>
      <c r="H32" s="259">
        <v>54.24</v>
      </c>
      <c r="I32" s="259"/>
      <c r="J32" s="259"/>
      <c r="K32" s="259"/>
      <c r="L32" s="259"/>
      <c r="M32" s="259"/>
      <c r="N32" s="261"/>
      <c r="O32" s="259"/>
      <c r="P32" s="259"/>
      <c r="Q32" s="259"/>
      <c r="R32" s="266">
        <f t="shared" si="12"/>
        <v>175.35000000000002</v>
      </c>
      <c r="S32" s="258">
        <f t="shared" si="17"/>
        <v>-838.190267379679</v>
      </c>
      <c r="T32" s="253">
        <f t="shared" si="13"/>
        <v>3</v>
      </c>
      <c r="U32" s="253"/>
      <c r="V32" s="254">
        <f t="shared" si="14"/>
        <v>54.24</v>
      </c>
      <c r="W32" s="254">
        <f t="shared" si="15"/>
        <v>61.09</v>
      </c>
      <c r="X32" s="254">
        <f t="shared" si="16"/>
        <v>58.45000000000001</v>
      </c>
    </row>
    <row r="33" spans="1:24" ht="12.75">
      <c r="A33" s="256">
        <v>29</v>
      </c>
      <c r="B33" s="62">
        <v>167</v>
      </c>
      <c r="C33" s="196" t="s">
        <v>95</v>
      </c>
      <c r="D33" s="196" t="s">
        <v>142</v>
      </c>
      <c r="E33" s="259"/>
      <c r="F33" s="262">
        <v>45.39</v>
      </c>
      <c r="G33" s="259"/>
      <c r="H33" s="259">
        <v>53.38</v>
      </c>
      <c r="I33" s="259"/>
      <c r="J33" s="259"/>
      <c r="K33" s="259"/>
      <c r="L33" s="259"/>
      <c r="M33" s="259"/>
      <c r="N33" s="261"/>
      <c r="O33" s="259">
        <v>41.38</v>
      </c>
      <c r="P33" s="259"/>
      <c r="Q33" s="259"/>
      <c r="R33" s="266">
        <f aca="true" t="shared" si="18" ref="R33:R45">E33+F33+G33+H33+I33+J33+K33+L33+M33+N33+O33+P33+Q33</f>
        <v>140.15</v>
      </c>
      <c r="S33" s="258">
        <f t="shared" si="17"/>
        <v>-873.390267379679</v>
      </c>
      <c r="T33" s="253">
        <f t="shared" si="13"/>
        <v>3</v>
      </c>
      <c r="U33" s="253"/>
      <c r="V33" s="254">
        <f t="shared" si="14"/>
        <v>41.38</v>
      </c>
      <c r="W33" s="254">
        <f t="shared" si="15"/>
        <v>53.38</v>
      </c>
      <c r="X33" s="254">
        <f t="shared" si="16"/>
        <v>46.71666666666667</v>
      </c>
    </row>
    <row r="34" spans="1:24" ht="12.75">
      <c r="A34" s="256">
        <v>30</v>
      </c>
      <c r="B34" s="62">
        <v>181</v>
      </c>
      <c r="C34" s="196" t="s">
        <v>80</v>
      </c>
      <c r="D34" s="196" t="s">
        <v>417</v>
      </c>
      <c r="E34" s="259"/>
      <c r="F34" s="262">
        <v>31.94</v>
      </c>
      <c r="G34" s="259"/>
      <c r="H34" s="259">
        <v>36.94</v>
      </c>
      <c r="I34" s="259"/>
      <c r="J34" s="259"/>
      <c r="K34" s="259"/>
      <c r="L34" s="259"/>
      <c r="M34" s="259"/>
      <c r="N34" s="261"/>
      <c r="O34" s="259">
        <v>55.42</v>
      </c>
      <c r="P34" s="259">
        <v>12.76</v>
      </c>
      <c r="Q34" s="259"/>
      <c r="R34" s="266">
        <f t="shared" si="18"/>
        <v>137.06</v>
      </c>
      <c r="S34" s="258">
        <f t="shared" si="17"/>
        <v>-876.4802673796789</v>
      </c>
      <c r="T34" s="253">
        <f t="shared" si="13"/>
        <v>4</v>
      </c>
      <c r="U34" s="253"/>
      <c r="V34" s="254">
        <f t="shared" si="14"/>
        <v>12.76</v>
      </c>
      <c r="W34" s="254">
        <f t="shared" si="15"/>
        <v>55.42</v>
      </c>
      <c r="X34" s="254">
        <f t="shared" si="16"/>
        <v>34.265</v>
      </c>
    </row>
    <row r="35" spans="1:24" ht="12.75">
      <c r="A35" s="256">
        <v>31</v>
      </c>
      <c r="B35" s="62">
        <v>170</v>
      </c>
      <c r="C35" s="196" t="s">
        <v>484</v>
      </c>
      <c r="D35" s="196" t="s">
        <v>144</v>
      </c>
      <c r="E35" s="259"/>
      <c r="F35" s="262"/>
      <c r="G35" s="259"/>
      <c r="H35" s="259"/>
      <c r="I35" s="259">
        <v>83.91</v>
      </c>
      <c r="J35" s="259"/>
      <c r="K35" s="259"/>
      <c r="L35" s="259"/>
      <c r="M35" s="259"/>
      <c r="N35" s="261">
        <v>52.07</v>
      </c>
      <c r="O35" s="259"/>
      <c r="P35" s="259"/>
      <c r="Q35" s="259"/>
      <c r="R35" s="266">
        <f t="shared" si="18"/>
        <v>135.98</v>
      </c>
      <c r="S35" s="258">
        <f t="shared" si="17"/>
        <v>-877.560267379679</v>
      </c>
      <c r="T35" s="253">
        <f t="shared" si="13"/>
        <v>2</v>
      </c>
      <c r="U35" s="253">
        <v>1</v>
      </c>
      <c r="V35" s="254">
        <f t="shared" si="14"/>
        <v>52.07</v>
      </c>
      <c r="W35" s="254">
        <f t="shared" si="15"/>
        <v>83.91</v>
      </c>
      <c r="X35" s="254">
        <f t="shared" si="16"/>
        <v>67.99</v>
      </c>
    </row>
    <row r="36" spans="1:24" ht="12.75">
      <c r="A36" s="256">
        <v>32</v>
      </c>
      <c r="B36" s="62">
        <v>172</v>
      </c>
      <c r="C36" s="196" t="s">
        <v>321</v>
      </c>
      <c r="D36" s="196" t="s">
        <v>35</v>
      </c>
      <c r="E36" s="259">
        <v>71.70886075949366</v>
      </c>
      <c r="F36" s="262">
        <v>60.64</v>
      </c>
      <c r="G36" s="259"/>
      <c r="H36" s="259"/>
      <c r="I36" s="259"/>
      <c r="J36" s="259"/>
      <c r="K36" s="259"/>
      <c r="L36" s="259"/>
      <c r="M36" s="259"/>
      <c r="N36" s="261"/>
      <c r="O36" s="259"/>
      <c r="P36" s="259"/>
      <c r="Q36" s="259"/>
      <c r="R36" s="266">
        <f t="shared" si="18"/>
        <v>132.34886075949368</v>
      </c>
      <c r="S36" s="258">
        <f t="shared" si="17"/>
        <v>-881.1914066201853</v>
      </c>
      <c r="T36" s="253">
        <f t="shared" si="13"/>
        <v>2</v>
      </c>
      <c r="U36" s="253"/>
      <c r="V36" s="254">
        <f t="shared" si="14"/>
        <v>60.64</v>
      </c>
      <c r="W36" s="254">
        <f t="shared" si="15"/>
        <v>71.70886075949366</v>
      </c>
      <c r="X36" s="254">
        <f t="shared" si="16"/>
        <v>66.17443037974684</v>
      </c>
    </row>
    <row r="37" spans="1:24" ht="12.75">
      <c r="A37" s="256">
        <v>33</v>
      </c>
      <c r="B37" s="62">
        <v>174</v>
      </c>
      <c r="C37" s="196" t="s">
        <v>484</v>
      </c>
      <c r="D37" s="196" t="s">
        <v>488</v>
      </c>
      <c r="E37" s="259"/>
      <c r="F37" s="262"/>
      <c r="G37" s="259"/>
      <c r="H37" s="259"/>
      <c r="I37" s="259">
        <v>78.34</v>
      </c>
      <c r="J37" s="259"/>
      <c r="K37" s="259"/>
      <c r="L37" s="259"/>
      <c r="M37" s="259"/>
      <c r="N37" s="261">
        <v>51.67</v>
      </c>
      <c r="O37" s="259"/>
      <c r="P37" s="259"/>
      <c r="Q37" s="259"/>
      <c r="R37" s="266">
        <f t="shared" si="18"/>
        <v>130.01</v>
      </c>
      <c r="S37" s="258">
        <f t="shared" si="17"/>
        <v>-883.530267379679</v>
      </c>
      <c r="T37" s="253">
        <f t="shared" si="13"/>
        <v>2</v>
      </c>
      <c r="U37" s="253"/>
      <c r="V37" s="254">
        <f t="shared" si="14"/>
        <v>51.67</v>
      </c>
      <c r="W37" s="254">
        <f t="shared" si="15"/>
        <v>78.34</v>
      </c>
      <c r="X37" s="254">
        <f t="shared" si="16"/>
        <v>65.005</v>
      </c>
    </row>
    <row r="38" spans="1:24" ht="12.75">
      <c r="A38" s="256">
        <v>34</v>
      </c>
      <c r="B38" s="62">
        <v>176</v>
      </c>
      <c r="C38" s="196" t="s">
        <v>486</v>
      </c>
      <c r="D38" s="196" t="s">
        <v>487</v>
      </c>
      <c r="E38" s="259"/>
      <c r="F38" s="262"/>
      <c r="G38" s="259"/>
      <c r="H38" s="259"/>
      <c r="I38" s="259">
        <v>78.64</v>
      </c>
      <c r="J38" s="259"/>
      <c r="K38" s="259"/>
      <c r="L38" s="259"/>
      <c r="M38" s="259"/>
      <c r="N38" s="261">
        <v>48.37</v>
      </c>
      <c r="O38" s="259"/>
      <c r="P38" s="259"/>
      <c r="Q38" s="259"/>
      <c r="R38" s="266">
        <f t="shared" si="18"/>
        <v>127.00999999999999</v>
      </c>
      <c r="S38" s="258">
        <f t="shared" si="17"/>
        <v>-886.530267379679</v>
      </c>
      <c r="T38" s="253">
        <f t="shared" si="13"/>
        <v>2</v>
      </c>
      <c r="U38" s="253"/>
      <c r="V38" s="254">
        <f t="shared" si="14"/>
        <v>48.37</v>
      </c>
      <c r="W38" s="254">
        <f t="shared" si="15"/>
        <v>78.64</v>
      </c>
      <c r="X38" s="254">
        <f t="shared" si="16"/>
        <v>63.504999999999995</v>
      </c>
    </row>
    <row r="39" spans="1:24" ht="12.75">
      <c r="A39" s="256">
        <v>35</v>
      </c>
      <c r="B39" s="62">
        <v>180</v>
      </c>
      <c r="C39" s="196" t="s">
        <v>476</v>
      </c>
      <c r="D39" s="196" t="s">
        <v>477</v>
      </c>
      <c r="E39" s="259"/>
      <c r="F39" s="262"/>
      <c r="G39" s="259"/>
      <c r="H39" s="259">
        <v>56.09</v>
      </c>
      <c r="I39" s="259">
        <v>68.36</v>
      </c>
      <c r="J39" s="259"/>
      <c r="K39" s="259"/>
      <c r="L39" s="259"/>
      <c r="M39" s="259"/>
      <c r="N39" s="261"/>
      <c r="O39" s="259"/>
      <c r="P39" s="259"/>
      <c r="Q39" s="259"/>
      <c r="R39" s="266">
        <f t="shared" si="18"/>
        <v>124.45</v>
      </c>
      <c r="S39" s="258">
        <f t="shared" si="17"/>
        <v>-889.090267379679</v>
      </c>
      <c r="T39" s="253">
        <f t="shared" si="13"/>
        <v>2</v>
      </c>
      <c r="U39" s="253"/>
      <c r="V39" s="254">
        <f t="shared" si="14"/>
        <v>56.09</v>
      </c>
      <c r="W39" s="254">
        <f t="shared" si="15"/>
        <v>68.36</v>
      </c>
      <c r="X39" s="254">
        <f t="shared" si="16"/>
        <v>62.225</v>
      </c>
    </row>
    <row r="40" spans="1:24" ht="12.75">
      <c r="A40" s="256">
        <v>36</v>
      </c>
      <c r="B40" s="62">
        <v>323</v>
      </c>
      <c r="C40" s="195" t="s">
        <v>145</v>
      </c>
      <c r="D40" s="195" t="s">
        <v>115</v>
      </c>
      <c r="E40" s="259"/>
      <c r="F40" s="262"/>
      <c r="G40" s="259"/>
      <c r="H40" s="259"/>
      <c r="I40" s="259">
        <v>61.65</v>
      </c>
      <c r="J40" s="259"/>
      <c r="K40" s="259"/>
      <c r="L40" s="259"/>
      <c r="M40" s="259"/>
      <c r="N40" s="261"/>
      <c r="O40" s="259"/>
      <c r="P40" s="259">
        <v>62.44</v>
      </c>
      <c r="Q40" s="259"/>
      <c r="R40" s="266">
        <f t="shared" si="18"/>
        <v>124.09</v>
      </c>
      <c r="S40" s="258">
        <f t="shared" si="17"/>
        <v>-889.450267379679</v>
      </c>
      <c r="T40" s="253">
        <f t="shared" si="13"/>
        <v>2</v>
      </c>
      <c r="U40" s="253">
        <v>1</v>
      </c>
      <c r="V40" s="254">
        <f t="shared" si="14"/>
        <v>61.65</v>
      </c>
      <c r="W40" s="254">
        <f t="shared" si="15"/>
        <v>62.44</v>
      </c>
      <c r="X40" s="254">
        <f t="shared" si="16"/>
        <v>62.045</v>
      </c>
    </row>
    <row r="41" spans="1:24" ht="12.75">
      <c r="A41" s="256">
        <v>37</v>
      </c>
      <c r="B41" s="62">
        <v>188</v>
      </c>
      <c r="C41" s="196" t="s">
        <v>485</v>
      </c>
      <c r="D41" s="196" t="s">
        <v>92</v>
      </c>
      <c r="E41" s="259"/>
      <c r="F41" s="262"/>
      <c r="G41" s="259"/>
      <c r="H41" s="259"/>
      <c r="I41" s="259">
        <v>75.91</v>
      </c>
      <c r="J41" s="259"/>
      <c r="K41" s="259"/>
      <c r="L41" s="259"/>
      <c r="M41" s="259"/>
      <c r="N41" s="261">
        <v>46.13</v>
      </c>
      <c r="O41" s="259"/>
      <c r="P41" s="259"/>
      <c r="Q41" s="259"/>
      <c r="R41" s="266">
        <f t="shared" si="18"/>
        <v>122.03999999999999</v>
      </c>
      <c r="S41" s="258">
        <f t="shared" si="17"/>
        <v>-891.500267379679</v>
      </c>
      <c r="T41" s="253">
        <f aca="true" t="shared" si="19" ref="T41:T47">COUNTA(E41:Q41)</f>
        <v>2</v>
      </c>
      <c r="U41" s="253"/>
      <c r="V41" s="254">
        <f aca="true" t="shared" si="20" ref="V41:V47">MIN(E41:Q41)</f>
        <v>46.13</v>
      </c>
      <c r="W41" s="254">
        <f aca="true" t="shared" si="21" ref="W41:W47">MAX(E41:Q41)</f>
        <v>75.91</v>
      </c>
      <c r="X41" s="254">
        <f aca="true" t="shared" si="22" ref="X41:X47">AVERAGE(E41:Q41)</f>
        <v>61.019999999999996</v>
      </c>
    </row>
    <row r="42" spans="1:24" ht="12.75">
      <c r="A42" s="256">
        <v>38</v>
      </c>
      <c r="B42" s="62">
        <v>317</v>
      </c>
      <c r="C42" s="196" t="s">
        <v>321</v>
      </c>
      <c r="D42" s="196" t="s">
        <v>598</v>
      </c>
      <c r="E42" s="259"/>
      <c r="F42" s="262"/>
      <c r="G42" s="259"/>
      <c r="H42" s="259"/>
      <c r="I42" s="259"/>
      <c r="J42" s="259"/>
      <c r="K42" s="259"/>
      <c r="L42" s="259"/>
      <c r="M42" s="259"/>
      <c r="N42" s="261"/>
      <c r="O42" s="259">
        <v>65.6</v>
      </c>
      <c r="P42" s="259">
        <v>51.98</v>
      </c>
      <c r="Q42" s="259"/>
      <c r="R42" s="266">
        <f t="shared" si="18"/>
        <v>117.57999999999998</v>
      </c>
      <c r="S42" s="258">
        <f t="shared" si="17"/>
        <v>-895.960267379679</v>
      </c>
      <c r="T42" s="253">
        <f t="shared" si="19"/>
        <v>2</v>
      </c>
      <c r="U42" s="253"/>
      <c r="V42" s="254">
        <f t="shared" si="20"/>
        <v>51.98</v>
      </c>
      <c r="W42" s="254">
        <f t="shared" si="21"/>
        <v>65.6</v>
      </c>
      <c r="X42" s="254">
        <f t="shared" si="22"/>
        <v>58.78999999999999</v>
      </c>
    </row>
    <row r="43" spans="1:24" ht="12.75">
      <c r="A43" s="256">
        <v>39</v>
      </c>
      <c r="B43" s="62">
        <v>205</v>
      </c>
      <c r="C43" s="196" t="s">
        <v>39</v>
      </c>
      <c r="D43" s="196" t="s">
        <v>31</v>
      </c>
      <c r="E43" s="259">
        <v>55.41237113402062</v>
      </c>
      <c r="F43" s="262">
        <v>57.5</v>
      </c>
      <c r="G43" s="259"/>
      <c r="H43" s="259"/>
      <c r="I43" s="259"/>
      <c r="J43" s="259"/>
      <c r="K43" s="259"/>
      <c r="L43" s="259"/>
      <c r="M43" s="259"/>
      <c r="N43" s="261"/>
      <c r="O43" s="259"/>
      <c r="P43" s="259"/>
      <c r="Q43" s="259"/>
      <c r="R43" s="266">
        <f t="shared" si="18"/>
        <v>112.91237113402062</v>
      </c>
      <c r="S43" s="258">
        <f t="shared" si="17"/>
        <v>-900.6278962456583</v>
      </c>
      <c r="T43" s="253">
        <f t="shared" si="19"/>
        <v>2</v>
      </c>
      <c r="U43" s="253"/>
      <c r="V43" s="254">
        <f t="shared" si="20"/>
        <v>55.41237113402062</v>
      </c>
      <c r="W43" s="254">
        <f t="shared" si="21"/>
        <v>57.5</v>
      </c>
      <c r="X43" s="254">
        <f t="shared" si="22"/>
        <v>56.45618556701031</v>
      </c>
    </row>
    <row r="44" spans="1:24" ht="12.75">
      <c r="A44" s="256">
        <v>40</v>
      </c>
      <c r="B44" s="62">
        <v>215</v>
      </c>
      <c r="C44" s="196" t="s">
        <v>273</v>
      </c>
      <c r="D44" s="196" t="s">
        <v>274</v>
      </c>
      <c r="E44" s="259"/>
      <c r="F44" s="262">
        <v>57.05</v>
      </c>
      <c r="G44" s="259"/>
      <c r="H44" s="259"/>
      <c r="I44" s="259"/>
      <c r="J44" s="259"/>
      <c r="K44" s="259"/>
      <c r="L44" s="259"/>
      <c r="M44" s="259"/>
      <c r="N44" s="261">
        <v>49.49</v>
      </c>
      <c r="O44" s="259"/>
      <c r="P44" s="259"/>
      <c r="Q44" s="259"/>
      <c r="R44" s="266">
        <f t="shared" si="18"/>
        <v>106.53999999999999</v>
      </c>
      <c r="S44" s="258">
        <f aca="true" t="shared" si="23" ref="S44:S52">R44-R$5</f>
        <v>-907.000267379679</v>
      </c>
      <c r="T44" s="253">
        <f t="shared" si="19"/>
        <v>2</v>
      </c>
      <c r="U44" s="253"/>
      <c r="V44" s="254">
        <f t="shared" si="20"/>
        <v>49.49</v>
      </c>
      <c r="W44" s="254">
        <f t="shared" si="21"/>
        <v>57.05</v>
      </c>
      <c r="X44" s="254">
        <f t="shared" si="22"/>
        <v>53.269999999999996</v>
      </c>
    </row>
    <row r="45" spans="1:24" ht="12.75">
      <c r="A45" s="256">
        <v>41</v>
      </c>
      <c r="B45" s="62">
        <v>339</v>
      </c>
      <c r="C45" s="196" t="s">
        <v>175</v>
      </c>
      <c r="D45" s="196" t="s">
        <v>35</v>
      </c>
      <c r="E45" s="259"/>
      <c r="F45" s="262"/>
      <c r="G45" s="259"/>
      <c r="H45" s="259"/>
      <c r="I45" s="259"/>
      <c r="J45" s="259"/>
      <c r="K45" s="259"/>
      <c r="L45" s="259"/>
      <c r="M45" s="259"/>
      <c r="N45" s="261">
        <v>50.87</v>
      </c>
      <c r="O45" s="259"/>
      <c r="P45" s="259">
        <v>47.41</v>
      </c>
      <c r="Q45" s="259"/>
      <c r="R45" s="266">
        <f t="shared" si="18"/>
        <v>98.28</v>
      </c>
      <c r="S45" s="258">
        <f t="shared" si="23"/>
        <v>-915.260267379679</v>
      </c>
      <c r="T45" s="253">
        <f t="shared" si="19"/>
        <v>2</v>
      </c>
      <c r="U45" s="253"/>
      <c r="V45" s="254">
        <f t="shared" si="20"/>
        <v>47.41</v>
      </c>
      <c r="W45" s="254">
        <f t="shared" si="21"/>
        <v>50.87</v>
      </c>
      <c r="X45" s="254">
        <f t="shared" si="22"/>
        <v>49.14</v>
      </c>
    </row>
    <row r="46" spans="1:24" ht="12.75">
      <c r="A46" s="256">
        <v>42</v>
      </c>
      <c r="B46" s="62">
        <v>234</v>
      </c>
      <c r="C46" s="196" t="s">
        <v>321</v>
      </c>
      <c r="D46" s="196" t="s">
        <v>81</v>
      </c>
      <c r="E46" s="259"/>
      <c r="F46" s="262"/>
      <c r="G46" s="259">
        <v>97.17</v>
      </c>
      <c r="H46" s="259"/>
      <c r="I46" s="259"/>
      <c r="J46" s="259"/>
      <c r="K46" s="259"/>
      <c r="L46" s="259"/>
      <c r="M46" s="259"/>
      <c r="N46" s="261"/>
      <c r="O46" s="259"/>
      <c r="P46" s="259"/>
      <c r="Q46" s="259"/>
      <c r="R46" s="266">
        <f aca="true" t="shared" si="24" ref="R46:R57">E46+F46+G46+H46+I46+J46+K46+L46+M46+N46+O46+P46+Q46</f>
        <v>97.17</v>
      </c>
      <c r="S46" s="258">
        <f t="shared" si="23"/>
        <v>-916.370267379679</v>
      </c>
      <c r="T46" s="253">
        <f t="shared" si="19"/>
        <v>1</v>
      </c>
      <c r="U46" s="253">
        <v>1</v>
      </c>
      <c r="V46" s="254">
        <f t="shared" si="20"/>
        <v>97.17</v>
      </c>
      <c r="W46" s="254">
        <f t="shared" si="21"/>
        <v>97.17</v>
      </c>
      <c r="X46" s="254">
        <f t="shared" si="22"/>
        <v>97.17</v>
      </c>
    </row>
    <row r="47" spans="1:24" ht="12.75">
      <c r="A47" s="256">
        <v>43</v>
      </c>
      <c r="B47" s="62">
        <v>241</v>
      </c>
      <c r="C47" s="196" t="s">
        <v>552</v>
      </c>
      <c r="D47" s="196" t="s">
        <v>162</v>
      </c>
      <c r="E47" s="259"/>
      <c r="F47" s="262"/>
      <c r="G47" s="259"/>
      <c r="H47" s="259"/>
      <c r="I47" s="259"/>
      <c r="J47" s="259"/>
      <c r="K47" s="259"/>
      <c r="L47" s="259"/>
      <c r="M47" s="259">
        <v>94.36</v>
      </c>
      <c r="N47" s="261"/>
      <c r="O47" s="259"/>
      <c r="P47" s="259"/>
      <c r="Q47" s="259"/>
      <c r="R47" s="266">
        <f t="shared" si="24"/>
        <v>94.36</v>
      </c>
      <c r="S47" s="258">
        <f t="shared" si="23"/>
        <v>-919.180267379679</v>
      </c>
      <c r="T47" s="253">
        <f t="shared" si="19"/>
        <v>1</v>
      </c>
      <c r="U47" s="253"/>
      <c r="V47" s="254">
        <f t="shared" si="20"/>
        <v>94.36</v>
      </c>
      <c r="W47" s="254">
        <f t="shared" si="21"/>
        <v>94.36</v>
      </c>
      <c r="X47" s="254">
        <f t="shared" si="22"/>
        <v>94.36</v>
      </c>
    </row>
    <row r="48" spans="1:24" ht="12.75">
      <c r="A48" s="256">
        <v>44</v>
      </c>
      <c r="B48" s="62">
        <v>257</v>
      </c>
      <c r="C48" s="196" t="s">
        <v>467</v>
      </c>
      <c r="D48" s="196" t="s">
        <v>468</v>
      </c>
      <c r="E48" s="259"/>
      <c r="F48" s="262"/>
      <c r="G48" s="259"/>
      <c r="H48" s="259">
        <v>88.95</v>
      </c>
      <c r="I48" s="259"/>
      <c r="J48" s="259"/>
      <c r="K48" s="259"/>
      <c r="L48" s="259"/>
      <c r="M48" s="259"/>
      <c r="N48" s="261"/>
      <c r="O48" s="259"/>
      <c r="P48" s="259"/>
      <c r="Q48" s="259"/>
      <c r="R48" s="266">
        <f t="shared" si="24"/>
        <v>88.95</v>
      </c>
      <c r="S48" s="258">
        <f t="shared" si="23"/>
        <v>-924.590267379679</v>
      </c>
      <c r="T48" s="253">
        <f aca="true" t="shared" si="25" ref="T48:T64">COUNTA(E48:Q48)</f>
        <v>1</v>
      </c>
      <c r="U48" s="253">
        <v>1</v>
      </c>
      <c r="V48" s="254">
        <f aca="true" t="shared" si="26" ref="V48:V64">MIN(E48:Q48)</f>
        <v>88.95</v>
      </c>
      <c r="W48" s="254">
        <f aca="true" t="shared" si="27" ref="W48:W64">MAX(E48:Q48)</f>
        <v>88.95</v>
      </c>
      <c r="X48" s="254">
        <f aca="true" t="shared" si="28" ref="X48:X64">AVERAGE(E48:Q48)</f>
        <v>88.95</v>
      </c>
    </row>
    <row r="49" spans="1:24" ht="12.75">
      <c r="A49" s="256">
        <v>45</v>
      </c>
      <c r="B49" s="62">
        <v>258</v>
      </c>
      <c r="C49" s="196" t="s">
        <v>471</v>
      </c>
      <c r="D49" s="196" t="s">
        <v>472</v>
      </c>
      <c r="E49" s="259"/>
      <c r="F49" s="262"/>
      <c r="G49" s="259"/>
      <c r="H49" s="259">
        <v>88.86</v>
      </c>
      <c r="I49" s="259"/>
      <c r="J49" s="259"/>
      <c r="K49" s="259"/>
      <c r="L49" s="259"/>
      <c r="M49" s="259"/>
      <c r="N49" s="261"/>
      <c r="O49" s="259"/>
      <c r="P49" s="259"/>
      <c r="Q49" s="259"/>
      <c r="R49" s="266">
        <f t="shared" si="24"/>
        <v>88.86</v>
      </c>
      <c r="S49" s="258">
        <f t="shared" si="23"/>
        <v>-924.680267379679</v>
      </c>
      <c r="T49" s="253">
        <f t="shared" si="25"/>
        <v>1</v>
      </c>
      <c r="U49" s="253">
        <v>1</v>
      </c>
      <c r="V49" s="254">
        <f t="shared" si="26"/>
        <v>88.86</v>
      </c>
      <c r="W49" s="254">
        <f t="shared" si="27"/>
        <v>88.86</v>
      </c>
      <c r="X49" s="254">
        <f t="shared" si="28"/>
        <v>88.86</v>
      </c>
    </row>
    <row r="50" spans="1:24" ht="12.75">
      <c r="A50" s="256">
        <v>46</v>
      </c>
      <c r="B50" s="62">
        <v>343</v>
      </c>
      <c r="C50" s="196" t="s">
        <v>557</v>
      </c>
      <c r="D50" s="196" t="s">
        <v>558</v>
      </c>
      <c r="E50" s="259"/>
      <c r="F50" s="262"/>
      <c r="G50" s="259"/>
      <c r="H50" s="259"/>
      <c r="I50" s="259"/>
      <c r="J50" s="259"/>
      <c r="K50" s="259"/>
      <c r="L50" s="259"/>
      <c r="M50" s="259"/>
      <c r="N50" s="261">
        <v>46.27</v>
      </c>
      <c r="O50" s="259"/>
      <c r="P50" s="259">
        <v>41.52</v>
      </c>
      <c r="Q50" s="259"/>
      <c r="R50" s="266">
        <f t="shared" si="24"/>
        <v>87.79</v>
      </c>
      <c r="S50" s="258">
        <f t="shared" si="23"/>
        <v>-925.750267379679</v>
      </c>
      <c r="T50" s="253">
        <f t="shared" si="25"/>
        <v>2</v>
      </c>
      <c r="U50" s="253"/>
      <c r="V50" s="254">
        <f t="shared" si="26"/>
        <v>41.52</v>
      </c>
      <c r="W50" s="254">
        <f t="shared" si="27"/>
        <v>46.27</v>
      </c>
      <c r="X50" s="254">
        <f t="shared" si="28"/>
        <v>43.895</v>
      </c>
    </row>
    <row r="51" spans="1:24" ht="12.75">
      <c r="A51" s="256">
        <v>47</v>
      </c>
      <c r="B51" s="62">
        <v>265</v>
      </c>
      <c r="C51" s="196" t="s">
        <v>469</v>
      </c>
      <c r="D51" s="196" t="s">
        <v>470</v>
      </c>
      <c r="E51" s="259"/>
      <c r="F51" s="262"/>
      <c r="G51" s="259"/>
      <c r="H51" s="259">
        <v>86.37</v>
      </c>
      <c r="I51" s="259"/>
      <c r="J51" s="259"/>
      <c r="K51" s="259"/>
      <c r="L51" s="259"/>
      <c r="M51" s="259"/>
      <c r="N51" s="261"/>
      <c r="O51" s="259"/>
      <c r="P51" s="259"/>
      <c r="Q51" s="259"/>
      <c r="R51" s="266">
        <f t="shared" si="24"/>
        <v>86.37</v>
      </c>
      <c r="S51" s="258">
        <f t="shared" si="23"/>
        <v>-927.170267379679</v>
      </c>
      <c r="T51" s="253">
        <f t="shared" si="25"/>
        <v>1</v>
      </c>
      <c r="U51" s="253">
        <v>1</v>
      </c>
      <c r="V51" s="254">
        <f t="shared" si="26"/>
        <v>86.37</v>
      </c>
      <c r="W51" s="254">
        <f t="shared" si="27"/>
        <v>86.37</v>
      </c>
      <c r="X51" s="254">
        <f t="shared" si="28"/>
        <v>86.37</v>
      </c>
    </row>
    <row r="52" spans="1:24" ht="12.75">
      <c r="A52" s="256">
        <v>48</v>
      </c>
      <c r="B52" s="62">
        <v>270</v>
      </c>
      <c r="C52" s="196" t="s">
        <v>405</v>
      </c>
      <c r="D52" s="196" t="s">
        <v>94</v>
      </c>
      <c r="E52" s="259"/>
      <c r="F52" s="262"/>
      <c r="G52" s="259"/>
      <c r="H52" s="259">
        <v>84.33</v>
      </c>
      <c r="I52" s="259"/>
      <c r="J52" s="259"/>
      <c r="K52" s="259"/>
      <c r="L52" s="259"/>
      <c r="M52" s="259"/>
      <c r="N52" s="261"/>
      <c r="O52" s="259"/>
      <c r="P52" s="259"/>
      <c r="Q52" s="259"/>
      <c r="R52" s="266">
        <f t="shared" si="24"/>
        <v>84.33</v>
      </c>
      <c r="S52" s="258">
        <f t="shared" si="23"/>
        <v>-929.210267379679</v>
      </c>
      <c r="T52" s="253">
        <f t="shared" si="25"/>
        <v>1</v>
      </c>
      <c r="U52" s="253"/>
      <c r="V52" s="254">
        <f t="shared" si="26"/>
        <v>84.33</v>
      </c>
      <c r="W52" s="254">
        <f t="shared" si="27"/>
        <v>84.33</v>
      </c>
      <c r="X52" s="254">
        <f t="shared" si="28"/>
        <v>84.33</v>
      </c>
    </row>
    <row r="53" spans="1:24" ht="12.75">
      <c r="A53" s="256">
        <v>49</v>
      </c>
      <c r="B53" s="62">
        <v>272</v>
      </c>
      <c r="C53" s="196" t="s">
        <v>432</v>
      </c>
      <c r="D53" s="196" t="s">
        <v>291</v>
      </c>
      <c r="E53" s="259"/>
      <c r="F53" s="262">
        <v>83.06</v>
      </c>
      <c r="G53" s="259"/>
      <c r="H53" s="259"/>
      <c r="I53" s="259"/>
      <c r="J53" s="259"/>
      <c r="K53" s="259"/>
      <c r="L53" s="259"/>
      <c r="M53" s="259"/>
      <c r="N53" s="261"/>
      <c r="O53" s="259"/>
      <c r="P53" s="259"/>
      <c r="Q53" s="259"/>
      <c r="R53" s="266">
        <f t="shared" si="24"/>
        <v>83.06</v>
      </c>
      <c r="S53" s="258">
        <f aca="true" t="shared" si="29" ref="S53:S75">R53-R$5</f>
        <v>-930.4802673796789</v>
      </c>
      <c r="T53" s="253">
        <f t="shared" si="25"/>
        <v>1</v>
      </c>
      <c r="U53" s="253">
        <v>1</v>
      </c>
      <c r="V53" s="254">
        <f t="shared" si="26"/>
        <v>83.06</v>
      </c>
      <c r="W53" s="254">
        <f t="shared" si="27"/>
        <v>83.06</v>
      </c>
      <c r="X53" s="254">
        <f t="shared" si="28"/>
        <v>83.06</v>
      </c>
    </row>
    <row r="54" spans="1:24" ht="12.75">
      <c r="A54" s="256">
        <v>50</v>
      </c>
      <c r="B54" s="62">
        <v>275</v>
      </c>
      <c r="C54" s="196" t="s">
        <v>298</v>
      </c>
      <c r="D54" s="196" t="s">
        <v>430</v>
      </c>
      <c r="E54" s="259"/>
      <c r="F54" s="262">
        <v>81.72</v>
      </c>
      <c r="G54" s="259"/>
      <c r="H54" s="259"/>
      <c r="I54" s="259"/>
      <c r="J54" s="259"/>
      <c r="K54" s="259"/>
      <c r="L54" s="259"/>
      <c r="M54" s="259"/>
      <c r="N54" s="261"/>
      <c r="O54" s="259"/>
      <c r="P54" s="259"/>
      <c r="Q54" s="259"/>
      <c r="R54" s="266">
        <f t="shared" si="24"/>
        <v>81.72</v>
      </c>
      <c r="S54" s="258">
        <f t="shared" si="29"/>
        <v>-931.820267379679</v>
      </c>
      <c r="T54" s="253">
        <f t="shared" si="25"/>
        <v>1</v>
      </c>
      <c r="U54" s="253">
        <v>1</v>
      </c>
      <c r="V54" s="254">
        <f t="shared" si="26"/>
        <v>81.72</v>
      </c>
      <c r="W54" s="254">
        <f t="shared" si="27"/>
        <v>81.72</v>
      </c>
      <c r="X54" s="254">
        <f t="shared" si="28"/>
        <v>81.72</v>
      </c>
    </row>
    <row r="55" spans="1:24" ht="12.75">
      <c r="A55" s="256">
        <v>51</v>
      </c>
      <c r="B55" s="62">
        <v>280</v>
      </c>
      <c r="C55" s="196" t="s">
        <v>474</v>
      </c>
      <c r="D55" s="196" t="s">
        <v>188</v>
      </c>
      <c r="E55" s="259"/>
      <c r="F55" s="262"/>
      <c r="G55" s="259"/>
      <c r="H55" s="259">
        <v>80.48</v>
      </c>
      <c r="I55" s="259"/>
      <c r="J55" s="259"/>
      <c r="K55" s="259"/>
      <c r="L55" s="259"/>
      <c r="M55" s="259"/>
      <c r="N55" s="261"/>
      <c r="O55" s="259"/>
      <c r="P55" s="259"/>
      <c r="Q55" s="259"/>
      <c r="R55" s="266">
        <f t="shared" si="24"/>
        <v>80.48</v>
      </c>
      <c r="S55" s="258">
        <f t="shared" si="29"/>
        <v>-933.060267379679</v>
      </c>
      <c r="T55" s="253">
        <f t="shared" si="25"/>
        <v>1</v>
      </c>
      <c r="U55" s="253"/>
      <c r="V55" s="254">
        <f t="shared" si="26"/>
        <v>80.48</v>
      </c>
      <c r="W55" s="254">
        <f t="shared" si="27"/>
        <v>80.48</v>
      </c>
      <c r="X55" s="254">
        <f t="shared" si="28"/>
        <v>80.48</v>
      </c>
    </row>
    <row r="56" spans="1:24" ht="12.75">
      <c r="A56" s="256">
        <v>52</v>
      </c>
      <c r="B56" s="62">
        <v>282</v>
      </c>
      <c r="C56" s="196" t="s">
        <v>522</v>
      </c>
      <c r="D56" s="196" t="s">
        <v>40</v>
      </c>
      <c r="E56" s="259"/>
      <c r="F56" s="262"/>
      <c r="G56" s="259"/>
      <c r="H56" s="259"/>
      <c r="I56" s="259"/>
      <c r="J56" s="259">
        <v>79.87</v>
      </c>
      <c r="K56" s="259"/>
      <c r="L56" s="259"/>
      <c r="M56" s="259"/>
      <c r="N56" s="261"/>
      <c r="O56" s="259"/>
      <c r="P56" s="259"/>
      <c r="Q56" s="259"/>
      <c r="R56" s="266">
        <f t="shared" si="24"/>
        <v>79.87</v>
      </c>
      <c r="S56" s="258">
        <f t="shared" si="29"/>
        <v>-933.670267379679</v>
      </c>
      <c r="T56" s="253">
        <f t="shared" si="25"/>
        <v>1</v>
      </c>
      <c r="U56" s="253"/>
      <c r="V56" s="254">
        <f t="shared" si="26"/>
        <v>79.87</v>
      </c>
      <c r="W56" s="254">
        <f t="shared" si="27"/>
        <v>79.87</v>
      </c>
      <c r="X56" s="254">
        <f t="shared" si="28"/>
        <v>79.87</v>
      </c>
    </row>
    <row r="57" spans="1:24" ht="12.75">
      <c r="A57" s="256">
        <v>53</v>
      </c>
      <c r="B57" s="62">
        <v>288</v>
      </c>
      <c r="C57" s="196" t="s">
        <v>484</v>
      </c>
      <c r="D57" s="196" t="s">
        <v>70</v>
      </c>
      <c r="E57" s="259"/>
      <c r="F57" s="262"/>
      <c r="G57" s="259"/>
      <c r="H57" s="259"/>
      <c r="I57" s="259">
        <v>78.44</v>
      </c>
      <c r="J57" s="259"/>
      <c r="K57" s="259"/>
      <c r="L57" s="259"/>
      <c r="M57" s="259"/>
      <c r="N57" s="261"/>
      <c r="O57" s="259"/>
      <c r="P57" s="259"/>
      <c r="Q57" s="259"/>
      <c r="R57" s="266">
        <f t="shared" si="24"/>
        <v>78.44</v>
      </c>
      <c r="S57" s="258">
        <f t="shared" si="29"/>
        <v>-935.100267379679</v>
      </c>
      <c r="T57" s="253">
        <f t="shared" si="25"/>
        <v>1</v>
      </c>
      <c r="U57" s="253"/>
      <c r="V57" s="254">
        <f t="shared" si="26"/>
        <v>78.44</v>
      </c>
      <c r="W57" s="254">
        <f t="shared" si="27"/>
        <v>78.44</v>
      </c>
      <c r="X57" s="254">
        <f t="shared" si="28"/>
        <v>78.44</v>
      </c>
    </row>
    <row r="58" spans="1:24" ht="12.75">
      <c r="A58" s="256">
        <v>54</v>
      </c>
      <c r="B58" s="62">
        <v>292</v>
      </c>
      <c r="C58" s="196" t="s">
        <v>597</v>
      </c>
      <c r="D58" s="196" t="s">
        <v>141</v>
      </c>
      <c r="E58" s="259"/>
      <c r="F58" s="262"/>
      <c r="G58" s="259"/>
      <c r="H58" s="259"/>
      <c r="I58" s="259"/>
      <c r="J58" s="259"/>
      <c r="K58" s="259"/>
      <c r="L58" s="259"/>
      <c r="M58" s="259"/>
      <c r="N58" s="261"/>
      <c r="O58" s="259">
        <v>77.64</v>
      </c>
      <c r="P58" s="259"/>
      <c r="Q58" s="259"/>
      <c r="R58" s="266">
        <f aca="true" t="shared" si="30" ref="R58:R84">E58+F58+G58+H58+I58+J58+K58+L58+M58+N58+O58+P58+Q58</f>
        <v>77.64</v>
      </c>
      <c r="S58" s="258">
        <f t="shared" si="29"/>
        <v>-935.900267379679</v>
      </c>
      <c r="T58" s="253">
        <f t="shared" si="25"/>
        <v>1</v>
      </c>
      <c r="U58" s="253">
        <v>1</v>
      </c>
      <c r="V58" s="254">
        <f t="shared" si="26"/>
        <v>77.64</v>
      </c>
      <c r="W58" s="254">
        <f t="shared" si="27"/>
        <v>77.64</v>
      </c>
      <c r="X58" s="254">
        <f t="shared" si="28"/>
        <v>77.64</v>
      </c>
    </row>
    <row r="59" spans="1:24" ht="12.75">
      <c r="A59" s="256">
        <v>55</v>
      </c>
      <c r="B59" s="62">
        <v>293</v>
      </c>
      <c r="C59" s="196" t="s">
        <v>311</v>
      </c>
      <c r="D59" s="196" t="s">
        <v>117</v>
      </c>
      <c r="E59" s="259"/>
      <c r="F59" s="262"/>
      <c r="G59" s="259"/>
      <c r="H59" s="259">
        <v>77.27</v>
      </c>
      <c r="I59" s="259"/>
      <c r="J59" s="259"/>
      <c r="K59" s="259"/>
      <c r="L59" s="259"/>
      <c r="M59" s="259"/>
      <c r="N59" s="261"/>
      <c r="O59" s="259"/>
      <c r="P59" s="259"/>
      <c r="Q59" s="259"/>
      <c r="R59" s="266">
        <f t="shared" si="30"/>
        <v>77.27</v>
      </c>
      <c r="S59" s="258">
        <f t="shared" si="29"/>
        <v>-936.270267379679</v>
      </c>
      <c r="T59" s="253">
        <f t="shared" si="25"/>
        <v>1</v>
      </c>
      <c r="U59" s="253"/>
      <c r="V59" s="254">
        <f t="shared" si="26"/>
        <v>77.27</v>
      </c>
      <c r="W59" s="254">
        <f t="shared" si="27"/>
        <v>77.27</v>
      </c>
      <c r="X59" s="254">
        <f t="shared" si="28"/>
        <v>77.27</v>
      </c>
    </row>
    <row r="60" spans="1:24" ht="12.75">
      <c r="A60" s="256">
        <v>56</v>
      </c>
      <c r="B60" s="62">
        <v>294</v>
      </c>
      <c r="C60" s="196" t="s">
        <v>271</v>
      </c>
      <c r="D60" s="196" t="s">
        <v>59</v>
      </c>
      <c r="E60" s="259"/>
      <c r="F60" s="262"/>
      <c r="G60" s="259"/>
      <c r="H60" s="259"/>
      <c r="I60" s="259"/>
      <c r="J60" s="259"/>
      <c r="K60" s="259"/>
      <c r="L60" s="259"/>
      <c r="M60" s="259"/>
      <c r="N60" s="261"/>
      <c r="O60" s="259"/>
      <c r="P60" s="259"/>
      <c r="Q60" s="259">
        <v>77.08</v>
      </c>
      <c r="R60" s="266">
        <f t="shared" si="30"/>
        <v>77.08</v>
      </c>
      <c r="S60" s="258">
        <f t="shared" si="29"/>
        <v>-936.460267379679</v>
      </c>
      <c r="T60" s="253">
        <f t="shared" si="25"/>
        <v>1</v>
      </c>
      <c r="U60" s="253">
        <v>1</v>
      </c>
      <c r="V60" s="254">
        <f t="shared" si="26"/>
        <v>77.08</v>
      </c>
      <c r="W60" s="254">
        <f t="shared" si="27"/>
        <v>77.08</v>
      </c>
      <c r="X60" s="254">
        <f t="shared" si="28"/>
        <v>77.08</v>
      </c>
    </row>
    <row r="61" spans="1:24" ht="12.75">
      <c r="A61" s="256">
        <v>57</v>
      </c>
      <c r="B61" s="62">
        <v>295</v>
      </c>
      <c r="C61" s="196" t="s">
        <v>478</v>
      </c>
      <c r="D61" s="196" t="s">
        <v>117</v>
      </c>
      <c r="E61" s="259"/>
      <c r="F61" s="262"/>
      <c r="G61" s="259"/>
      <c r="H61" s="259"/>
      <c r="I61" s="259">
        <v>76.62</v>
      </c>
      <c r="J61" s="259"/>
      <c r="K61" s="259"/>
      <c r="L61" s="259"/>
      <c r="M61" s="259"/>
      <c r="N61" s="261"/>
      <c r="O61" s="259"/>
      <c r="P61" s="259"/>
      <c r="Q61" s="259"/>
      <c r="R61" s="266">
        <f t="shared" si="30"/>
        <v>76.62</v>
      </c>
      <c r="S61" s="258">
        <f t="shared" si="29"/>
        <v>-936.920267379679</v>
      </c>
      <c r="T61" s="253">
        <f t="shared" si="25"/>
        <v>1</v>
      </c>
      <c r="U61" s="253"/>
      <c r="V61" s="254">
        <f t="shared" si="26"/>
        <v>76.62</v>
      </c>
      <c r="W61" s="254">
        <f t="shared" si="27"/>
        <v>76.62</v>
      </c>
      <c r="X61" s="254">
        <f t="shared" si="28"/>
        <v>76.62</v>
      </c>
    </row>
    <row r="62" spans="1:24" ht="12.75">
      <c r="A62" s="256">
        <v>58</v>
      </c>
      <c r="B62" s="62">
        <v>297</v>
      </c>
      <c r="C62" s="196" t="s">
        <v>490</v>
      </c>
      <c r="D62" s="196" t="s">
        <v>141</v>
      </c>
      <c r="E62" s="259"/>
      <c r="F62" s="262"/>
      <c r="G62" s="259"/>
      <c r="H62" s="259"/>
      <c r="I62" s="259">
        <v>75.97</v>
      </c>
      <c r="J62" s="259"/>
      <c r="K62" s="259"/>
      <c r="L62" s="259"/>
      <c r="M62" s="259"/>
      <c r="N62" s="261"/>
      <c r="O62" s="259"/>
      <c r="P62" s="259"/>
      <c r="Q62" s="259"/>
      <c r="R62" s="266">
        <f t="shared" si="30"/>
        <v>75.97</v>
      </c>
      <c r="S62" s="258">
        <f t="shared" si="29"/>
        <v>-937.570267379679</v>
      </c>
      <c r="T62" s="253">
        <f t="shared" si="25"/>
        <v>1</v>
      </c>
      <c r="U62" s="253"/>
      <c r="V62" s="254">
        <f t="shared" si="26"/>
        <v>75.97</v>
      </c>
      <c r="W62" s="254">
        <f t="shared" si="27"/>
        <v>75.97</v>
      </c>
      <c r="X62" s="254">
        <f t="shared" si="28"/>
        <v>75.97</v>
      </c>
    </row>
    <row r="63" spans="1:24" ht="12.75">
      <c r="A63" s="256">
        <v>59</v>
      </c>
      <c r="B63" s="62">
        <v>308</v>
      </c>
      <c r="C63" s="196" t="s">
        <v>491</v>
      </c>
      <c r="D63" s="196" t="s">
        <v>492</v>
      </c>
      <c r="E63" s="259"/>
      <c r="F63" s="262"/>
      <c r="G63" s="259"/>
      <c r="H63" s="259"/>
      <c r="I63" s="259">
        <v>70.72</v>
      </c>
      <c r="J63" s="259"/>
      <c r="K63" s="259"/>
      <c r="L63" s="259"/>
      <c r="M63" s="259"/>
      <c r="N63" s="261"/>
      <c r="O63" s="259"/>
      <c r="P63" s="259"/>
      <c r="Q63" s="259"/>
      <c r="R63" s="266">
        <f t="shared" si="30"/>
        <v>70.72</v>
      </c>
      <c r="S63" s="258">
        <f t="shared" si="29"/>
        <v>-942.820267379679</v>
      </c>
      <c r="T63" s="253">
        <f t="shared" si="25"/>
        <v>1</v>
      </c>
      <c r="U63" s="253"/>
      <c r="V63" s="254">
        <f t="shared" si="26"/>
        <v>70.72</v>
      </c>
      <c r="W63" s="254">
        <f t="shared" si="27"/>
        <v>70.72</v>
      </c>
      <c r="X63" s="254">
        <f t="shared" si="28"/>
        <v>70.72</v>
      </c>
    </row>
    <row r="64" spans="1:24" ht="12.75">
      <c r="A64" s="256">
        <v>60</v>
      </c>
      <c r="B64" s="62">
        <v>315</v>
      </c>
      <c r="C64" s="195" t="s">
        <v>379</v>
      </c>
      <c r="D64" s="195" t="s">
        <v>380</v>
      </c>
      <c r="E64" s="259">
        <v>67.12765957446808</v>
      </c>
      <c r="F64" s="262"/>
      <c r="G64" s="259"/>
      <c r="H64" s="259"/>
      <c r="I64" s="259"/>
      <c r="J64" s="259"/>
      <c r="K64" s="259"/>
      <c r="L64" s="259"/>
      <c r="M64" s="259"/>
      <c r="N64" s="261"/>
      <c r="O64" s="259"/>
      <c r="P64" s="259"/>
      <c r="Q64" s="259"/>
      <c r="R64" s="266">
        <f t="shared" si="30"/>
        <v>67.12765957446808</v>
      </c>
      <c r="S64" s="258">
        <f t="shared" si="29"/>
        <v>-946.4126078052109</v>
      </c>
      <c r="T64" s="253">
        <f t="shared" si="25"/>
        <v>1</v>
      </c>
      <c r="U64" s="253"/>
      <c r="V64" s="254">
        <f t="shared" si="26"/>
        <v>67.12765957446808</v>
      </c>
      <c r="W64" s="254">
        <f t="shared" si="27"/>
        <v>67.12765957446808</v>
      </c>
      <c r="X64" s="254">
        <f t="shared" si="28"/>
        <v>67.12765957446808</v>
      </c>
    </row>
    <row r="65" spans="1:24" ht="12.75">
      <c r="A65" s="256">
        <v>61</v>
      </c>
      <c r="B65" s="62">
        <v>316</v>
      </c>
      <c r="C65" s="196" t="s">
        <v>489</v>
      </c>
      <c r="D65" s="196" t="s">
        <v>35</v>
      </c>
      <c r="E65" s="259"/>
      <c r="F65" s="262"/>
      <c r="G65" s="259"/>
      <c r="H65" s="259"/>
      <c r="I65" s="259">
        <v>65.83</v>
      </c>
      <c r="J65" s="259"/>
      <c r="K65" s="259"/>
      <c r="L65" s="259"/>
      <c r="M65" s="259"/>
      <c r="N65" s="261"/>
      <c r="O65" s="259"/>
      <c r="P65" s="259"/>
      <c r="Q65" s="259"/>
      <c r="R65" s="266">
        <f t="shared" si="30"/>
        <v>65.83</v>
      </c>
      <c r="S65" s="258">
        <f t="shared" si="29"/>
        <v>-947.710267379679</v>
      </c>
      <c r="T65" s="253">
        <f aca="true" t="shared" si="31" ref="T65:T84">COUNTA(E65:Q65)</f>
        <v>1</v>
      </c>
      <c r="U65" s="253"/>
      <c r="V65" s="254">
        <f aca="true" t="shared" si="32" ref="V65:V84">MIN(E65:Q65)</f>
        <v>65.83</v>
      </c>
      <c r="W65" s="254">
        <f aca="true" t="shared" si="33" ref="W65:W84">MAX(E65:Q65)</f>
        <v>65.83</v>
      </c>
      <c r="X65" s="254">
        <f aca="true" t="shared" si="34" ref="X65:X84">AVERAGE(E65:Q65)</f>
        <v>65.83</v>
      </c>
    </row>
    <row r="66" spans="1:24" ht="12.75">
      <c r="A66" s="256">
        <v>62</v>
      </c>
      <c r="B66" s="62">
        <v>318</v>
      </c>
      <c r="C66" s="195" t="s">
        <v>381</v>
      </c>
      <c r="D66" s="195" t="s">
        <v>382</v>
      </c>
      <c r="E66" s="259">
        <v>65.41800643086816</v>
      </c>
      <c r="F66" s="262"/>
      <c r="G66" s="259"/>
      <c r="H66" s="259"/>
      <c r="I66" s="259"/>
      <c r="J66" s="259"/>
      <c r="K66" s="259"/>
      <c r="L66" s="259"/>
      <c r="M66" s="259"/>
      <c r="N66" s="261"/>
      <c r="O66" s="259"/>
      <c r="P66" s="259"/>
      <c r="Q66" s="259"/>
      <c r="R66" s="266">
        <f t="shared" si="30"/>
        <v>65.41800643086816</v>
      </c>
      <c r="S66" s="258">
        <f t="shared" si="29"/>
        <v>-948.1222609488109</v>
      </c>
      <c r="T66" s="253">
        <f t="shared" si="31"/>
        <v>1</v>
      </c>
      <c r="U66" s="253"/>
      <c r="V66" s="254">
        <f t="shared" si="32"/>
        <v>65.41800643086816</v>
      </c>
      <c r="W66" s="254">
        <f t="shared" si="33"/>
        <v>65.41800643086816</v>
      </c>
      <c r="X66" s="254">
        <f t="shared" si="34"/>
        <v>65.41800643086816</v>
      </c>
    </row>
    <row r="67" spans="1:24" ht="12.75">
      <c r="A67" s="256">
        <v>63</v>
      </c>
      <c r="B67" s="62">
        <v>321</v>
      </c>
      <c r="C67" s="196" t="s">
        <v>522</v>
      </c>
      <c r="D67" s="196" t="s">
        <v>141</v>
      </c>
      <c r="E67" s="259"/>
      <c r="F67" s="262"/>
      <c r="G67" s="259"/>
      <c r="H67" s="259"/>
      <c r="I67" s="259"/>
      <c r="J67" s="259">
        <v>62.13</v>
      </c>
      <c r="K67" s="259"/>
      <c r="L67" s="259"/>
      <c r="M67" s="259"/>
      <c r="N67" s="261"/>
      <c r="O67" s="259"/>
      <c r="P67" s="259"/>
      <c r="Q67" s="259"/>
      <c r="R67" s="266">
        <f t="shared" si="30"/>
        <v>62.13</v>
      </c>
      <c r="S67" s="258">
        <f t="shared" si="29"/>
        <v>-951.410267379679</v>
      </c>
      <c r="T67" s="253">
        <f t="shared" si="31"/>
        <v>1</v>
      </c>
      <c r="U67" s="253"/>
      <c r="V67" s="254">
        <f t="shared" si="32"/>
        <v>62.13</v>
      </c>
      <c r="W67" s="254">
        <f t="shared" si="33"/>
        <v>62.13</v>
      </c>
      <c r="X67" s="254">
        <f t="shared" si="34"/>
        <v>62.13</v>
      </c>
    </row>
    <row r="68" spans="1:24" ht="12.75">
      <c r="A68" s="256">
        <v>64</v>
      </c>
      <c r="B68" s="62">
        <v>324</v>
      </c>
      <c r="C68" s="196" t="s">
        <v>420</v>
      </c>
      <c r="D68" s="196" t="s">
        <v>70</v>
      </c>
      <c r="E68" s="259"/>
      <c r="F68" s="262">
        <v>61.54</v>
      </c>
      <c r="G68" s="259"/>
      <c r="H68" s="259"/>
      <c r="I68" s="259"/>
      <c r="J68" s="259"/>
      <c r="K68" s="259"/>
      <c r="L68" s="259"/>
      <c r="M68" s="259"/>
      <c r="N68" s="261"/>
      <c r="O68" s="259"/>
      <c r="P68" s="259"/>
      <c r="Q68" s="259"/>
      <c r="R68" s="266">
        <f t="shared" si="30"/>
        <v>61.54</v>
      </c>
      <c r="S68" s="258">
        <f t="shared" si="29"/>
        <v>-952.000267379679</v>
      </c>
      <c r="T68" s="253">
        <f t="shared" si="31"/>
        <v>1</v>
      </c>
      <c r="U68" s="253"/>
      <c r="V68" s="254">
        <f t="shared" si="32"/>
        <v>61.54</v>
      </c>
      <c r="W68" s="254">
        <f t="shared" si="33"/>
        <v>61.54</v>
      </c>
      <c r="X68" s="254">
        <f t="shared" si="34"/>
        <v>61.54</v>
      </c>
    </row>
    <row r="69" spans="1:24" ht="12.75">
      <c r="A69" s="256">
        <v>65</v>
      </c>
      <c r="B69" s="62">
        <v>325</v>
      </c>
      <c r="C69" s="196" t="s">
        <v>385</v>
      </c>
      <c r="D69" s="196" t="s">
        <v>386</v>
      </c>
      <c r="E69" s="259">
        <v>61.240047183721614</v>
      </c>
      <c r="F69" s="262"/>
      <c r="G69" s="259"/>
      <c r="H69" s="259"/>
      <c r="I69" s="259"/>
      <c r="J69" s="259"/>
      <c r="K69" s="259"/>
      <c r="L69" s="259"/>
      <c r="M69" s="259"/>
      <c r="N69" s="261"/>
      <c r="O69" s="259"/>
      <c r="P69" s="259"/>
      <c r="Q69" s="259"/>
      <c r="R69" s="266">
        <f t="shared" si="30"/>
        <v>61.240047183721614</v>
      </c>
      <c r="S69" s="258">
        <f t="shared" si="29"/>
        <v>-952.3002201959574</v>
      </c>
      <c r="T69" s="253">
        <f t="shared" si="31"/>
        <v>1</v>
      </c>
      <c r="U69" s="253"/>
      <c r="V69" s="254">
        <f t="shared" si="32"/>
        <v>61.240047183721614</v>
      </c>
      <c r="W69" s="254">
        <f t="shared" si="33"/>
        <v>61.240047183721614</v>
      </c>
      <c r="X69" s="254">
        <f t="shared" si="34"/>
        <v>61.240047183721614</v>
      </c>
    </row>
    <row r="70" spans="1:24" ht="12.75">
      <c r="A70" s="256">
        <v>66</v>
      </c>
      <c r="B70" s="62">
        <v>326</v>
      </c>
      <c r="C70" s="196" t="s">
        <v>464</v>
      </c>
      <c r="D70" s="196" t="s">
        <v>141</v>
      </c>
      <c r="E70" s="259"/>
      <c r="F70" s="262"/>
      <c r="G70" s="259"/>
      <c r="H70" s="259">
        <v>60.59</v>
      </c>
      <c r="I70" s="259"/>
      <c r="J70" s="259"/>
      <c r="K70" s="259"/>
      <c r="L70" s="259"/>
      <c r="M70" s="259"/>
      <c r="N70" s="261"/>
      <c r="O70" s="259"/>
      <c r="P70" s="259"/>
      <c r="Q70" s="259"/>
      <c r="R70" s="266">
        <f t="shared" si="30"/>
        <v>60.59</v>
      </c>
      <c r="S70" s="258">
        <f t="shared" si="29"/>
        <v>-952.950267379679</v>
      </c>
      <c r="T70" s="253">
        <f t="shared" si="31"/>
        <v>1</v>
      </c>
      <c r="U70" s="253"/>
      <c r="V70" s="254">
        <f t="shared" si="32"/>
        <v>60.59</v>
      </c>
      <c r="W70" s="254">
        <f t="shared" si="33"/>
        <v>60.59</v>
      </c>
      <c r="X70" s="254">
        <f t="shared" si="34"/>
        <v>60.59</v>
      </c>
    </row>
    <row r="71" spans="1:24" ht="12.75">
      <c r="A71" s="256">
        <v>67</v>
      </c>
      <c r="B71" s="62">
        <v>327</v>
      </c>
      <c r="C71" s="196" t="s">
        <v>187</v>
      </c>
      <c r="D71" s="196" t="s">
        <v>188</v>
      </c>
      <c r="E71" s="259"/>
      <c r="F71" s="262"/>
      <c r="G71" s="259"/>
      <c r="H71" s="259"/>
      <c r="I71" s="259"/>
      <c r="J71" s="259"/>
      <c r="K71" s="259"/>
      <c r="L71" s="259"/>
      <c r="M71" s="259"/>
      <c r="N71" s="261">
        <v>60.57</v>
      </c>
      <c r="O71" s="259"/>
      <c r="P71" s="259"/>
      <c r="Q71" s="259"/>
      <c r="R71" s="266">
        <f t="shared" si="30"/>
        <v>60.57</v>
      </c>
      <c r="S71" s="258">
        <f t="shared" si="29"/>
        <v>-952.970267379679</v>
      </c>
      <c r="T71" s="253">
        <f t="shared" si="31"/>
        <v>1</v>
      </c>
      <c r="U71" s="253"/>
      <c r="V71" s="254">
        <f t="shared" si="32"/>
        <v>60.57</v>
      </c>
      <c r="W71" s="254">
        <f t="shared" si="33"/>
        <v>60.57</v>
      </c>
      <c r="X71" s="254">
        <f t="shared" si="34"/>
        <v>60.57</v>
      </c>
    </row>
    <row r="72" spans="1:24" ht="12.75">
      <c r="A72" s="256">
        <v>68</v>
      </c>
      <c r="B72" s="62"/>
      <c r="C72" s="196" t="s">
        <v>321</v>
      </c>
      <c r="D72" s="196" t="s">
        <v>626</v>
      </c>
      <c r="E72" s="259"/>
      <c r="F72" s="262"/>
      <c r="G72" s="259"/>
      <c r="H72" s="259"/>
      <c r="I72" s="259"/>
      <c r="J72" s="259"/>
      <c r="K72" s="259"/>
      <c r="L72" s="259"/>
      <c r="M72" s="259"/>
      <c r="N72" s="261"/>
      <c r="O72" s="259"/>
      <c r="P72" s="259">
        <v>60.48</v>
      </c>
      <c r="Q72" s="259"/>
      <c r="R72" s="266">
        <f t="shared" si="30"/>
        <v>60.48</v>
      </c>
      <c r="S72" s="258">
        <f t="shared" si="29"/>
        <v>-953.060267379679</v>
      </c>
      <c r="T72" s="253">
        <f t="shared" si="31"/>
        <v>1</v>
      </c>
      <c r="U72" s="253">
        <v>1</v>
      </c>
      <c r="V72" s="254">
        <f t="shared" si="32"/>
        <v>60.48</v>
      </c>
      <c r="W72" s="254">
        <f t="shared" si="33"/>
        <v>60.48</v>
      </c>
      <c r="X72" s="254">
        <f t="shared" si="34"/>
        <v>60.48</v>
      </c>
    </row>
    <row r="73" spans="1:24" ht="12.75">
      <c r="A73" s="256">
        <v>69</v>
      </c>
      <c r="B73" s="62">
        <v>344</v>
      </c>
      <c r="C73" s="196" t="s">
        <v>277</v>
      </c>
      <c r="D73" s="196" t="s">
        <v>70</v>
      </c>
      <c r="E73" s="259"/>
      <c r="F73" s="262"/>
      <c r="G73" s="259"/>
      <c r="H73" s="259"/>
      <c r="I73" s="259"/>
      <c r="J73" s="259"/>
      <c r="K73" s="259"/>
      <c r="L73" s="259"/>
      <c r="M73" s="259"/>
      <c r="N73" s="261">
        <v>46.24</v>
      </c>
      <c r="O73" s="259"/>
      <c r="P73" s="259">
        <v>12.11</v>
      </c>
      <c r="Q73" s="259"/>
      <c r="R73" s="266">
        <f t="shared" si="30"/>
        <v>58.35</v>
      </c>
      <c r="S73" s="258">
        <f t="shared" si="29"/>
        <v>-955.190267379679</v>
      </c>
      <c r="T73" s="253">
        <f t="shared" si="31"/>
        <v>2</v>
      </c>
      <c r="U73" s="253"/>
      <c r="V73" s="254">
        <f t="shared" si="32"/>
        <v>12.11</v>
      </c>
      <c r="W73" s="254">
        <f t="shared" si="33"/>
        <v>46.24</v>
      </c>
      <c r="X73" s="254">
        <f t="shared" si="34"/>
        <v>29.175</v>
      </c>
    </row>
    <row r="74" spans="1:24" ht="12.75">
      <c r="A74" s="256">
        <v>70</v>
      </c>
      <c r="B74" s="62">
        <v>336</v>
      </c>
      <c r="C74" s="196" t="s">
        <v>462</v>
      </c>
      <c r="D74" s="196" t="s">
        <v>463</v>
      </c>
      <c r="E74" s="259"/>
      <c r="F74" s="262"/>
      <c r="G74" s="259"/>
      <c r="H74" s="259">
        <v>52.6</v>
      </c>
      <c r="I74" s="259"/>
      <c r="J74" s="259"/>
      <c r="K74" s="259"/>
      <c r="L74" s="259"/>
      <c r="M74" s="259"/>
      <c r="N74" s="261"/>
      <c r="O74" s="259"/>
      <c r="P74" s="259"/>
      <c r="Q74" s="259"/>
      <c r="R74" s="266">
        <f t="shared" si="30"/>
        <v>52.6</v>
      </c>
      <c r="S74" s="258">
        <f t="shared" si="29"/>
        <v>-960.940267379679</v>
      </c>
      <c r="T74" s="253">
        <f t="shared" si="31"/>
        <v>1</v>
      </c>
      <c r="U74" s="253"/>
      <c r="V74" s="254">
        <f t="shared" si="32"/>
        <v>52.6</v>
      </c>
      <c r="W74" s="254">
        <f t="shared" si="33"/>
        <v>52.6</v>
      </c>
      <c r="X74" s="254">
        <f t="shared" si="34"/>
        <v>52.6</v>
      </c>
    </row>
    <row r="75" spans="1:24" ht="12.75">
      <c r="A75" s="256">
        <v>71</v>
      </c>
      <c r="B75" s="62">
        <v>338</v>
      </c>
      <c r="C75" s="196" t="s">
        <v>76</v>
      </c>
      <c r="D75" s="196" t="s">
        <v>144</v>
      </c>
      <c r="E75" s="259"/>
      <c r="F75" s="262">
        <v>52.12</v>
      </c>
      <c r="G75" s="259"/>
      <c r="H75" s="259"/>
      <c r="I75" s="259"/>
      <c r="J75" s="259"/>
      <c r="K75" s="259"/>
      <c r="L75" s="259"/>
      <c r="M75" s="259"/>
      <c r="N75" s="261"/>
      <c r="O75" s="259"/>
      <c r="P75" s="259"/>
      <c r="Q75" s="259"/>
      <c r="R75" s="266">
        <f t="shared" si="30"/>
        <v>52.12</v>
      </c>
      <c r="S75" s="258">
        <f t="shared" si="29"/>
        <v>-961.420267379679</v>
      </c>
      <c r="T75" s="253">
        <f t="shared" si="31"/>
        <v>1</v>
      </c>
      <c r="U75" s="253"/>
      <c r="V75" s="254">
        <f t="shared" si="32"/>
        <v>52.12</v>
      </c>
      <c r="W75" s="254">
        <f t="shared" si="33"/>
        <v>52.12</v>
      </c>
      <c r="X75" s="254">
        <f t="shared" si="34"/>
        <v>52.12</v>
      </c>
    </row>
    <row r="76" spans="1:24" ht="12.75">
      <c r="A76" s="256">
        <v>72</v>
      </c>
      <c r="B76" s="62">
        <v>340</v>
      </c>
      <c r="C76" s="195" t="s">
        <v>145</v>
      </c>
      <c r="D76" s="195" t="s">
        <v>437</v>
      </c>
      <c r="E76" s="259"/>
      <c r="F76" s="262">
        <v>50.78</v>
      </c>
      <c r="G76" s="259"/>
      <c r="H76" s="259"/>
      <c r="I76" s="259"/>
      <c r="J76" s="259"/>
      <c r="K76" s="259"/>
      <c r="L76" s="259"/>
      <c r="M76" s="259"/>
      <c r="N76" s="261"/>
      <c r="O76" s="259"/>
      <c r="P76" s="259"/>
      <c r="Q76" s="259"/>
      <c r="R76" s="266">
        <f t="shared" si="30"/>
        <v>50.78</v>
      </c>
      <c r="S76" s="258">
        <f aca="true" t="shared" si="35" ref="S76:S84">R76-R$5</f>
        <v>-962.760267379679</v>
      </c>
      <c r="T76" s="253">
        <f t="shared" si="31"/>
        <v>1</v>
      </c>
      <c r="U76" s="253"/>
      <c r="V76" s="254">
        <f t="shared" si="32"/>
        <v>50.78</v>
      </c>
      <c r="W76" s="254">
        <f t="shared" si="33"/>
        <v>50.78</v>
      </c>
      <c r="X76" s="254">
        <f t="shared" si="34"/>
        <v>50.78</v>
      </c>
    </row>
    <row r="77" spans="1:24" ht="12.75">
      <c r="A77" s="256">
        <v>73</v>
      </c>
      <c r="B77" s="62">
        <v>342</v>
      </c>
      <c r="C77" s="196" t="s">
        <v>290</v>
      </c>
      <c r="D77" s="196" t="s">
        <v>183</v>
      </c>
      <c r="E77" s="259"/>
      <c r="F77" s="262">
        <v>47.64</v>
      </c>
      <c r="G77" s="259"/>
      <c r="H77" s="259"/>
      <c r="I77" s="259"/>
      <c r="J77" s="259"/>
      <c r="K77" s="259"/>
      <c r="L77" s="259"/>
      <c r="M77" s="259"/>
      <c r="N77" s="261"/>
      <c r="O77" s="259"/>
      <c r="P77" s="259"/>
      <c r="Q77" s="259"/>
      <c r="R77" s="266">
        <f t="shared" si="30"/>
        <v>47.64</v>
      </c>
      <c r="S77" s="258">
        <f t="shared" si="35"/>
        <v>-965.900267379679</v>
      </c>
      <c r="T77" s="253">
        <f t="shared" si="31"/>
        <v>1</v>
      </c>
      <c r="U77" s="253"/>
      <c r="V77" s="254">
        <f t="shared" si="32"/>
        <v>47.64</v>
      </c>
      <c r="W77" s="254">
        <f t="shared" si="33"/>
        <v>47.64</v>
      </c>
      <c r="X77" s="254">
        <f t="shared" si="34"/>
        <v>47.64</v>
      </c>
    </row>
    <row r="78" spans="1:24" ht="12.75">
      <c r="A78" s="256">
        <v>74</v>
      </c>
      <c r="B78" s="62">
        <v>345</v>
      </c>
      <c r="C78" s="196" t="s">
        <v>160</v>
      </c>
      <c r="D78" s="196" t="s">
        <v>174</v>
      </c>
      <c r="E78" s="259"/>
      <c r="F78" s="262">
        <v>45.84</v>
      </c>
      <c r="G78" s="259"/>
      <c r="H78" s="259"/>
      <c r="I78" s="259"/>
      <c r="J78" s="259"/>
      <c r="K78" s="259"/>
      <c r="L78" s="259"/>
      <c r="M78" s="259"/>
      <c r="N78" s="261"/>
      <c r="O78" s="259"/>
      <c r="P78" s="259"/>
      <c r="Q78" s="259"/>
      <c r="R78" s="266">
        <f t="shared" si="30"/>
        <v>45.84</v>
      </c>
      <c r="S78" s="258">
        <f t="shared" si="35"/>
        <v>-967.700267379679</v>
      </c>
      <c r="T78" s="253">
        <f t="shared" si="31"/>
        <v>1</v>
      </c>
      <c r="U78" s="253"/>
      <c r="V78" s="254">
        <f t="shared" si="32"/>
        <v>45.84</v>
      </c>
      <c r="W78" s="254">
        <f t="shared" si="33"/>
        <v>45.84</v>
      </c>
      <c r="X78" s="254">
        <f t="shared" si="34"/>
        <v>45.84</v>
      </c>
    </row>
    <row r="79" spans="1:24" ht="12.75">
      <c r="A79" s="256">
        <v>75</v>
      </c>
      <c r="B79" s="62">
        <v>346</v>
      </c>
      <c r="C79" s="196" t="s">
        <v>39</v>
      </c>
      <c r="D79" s="196" t="s">
        <v>427</v>
      </c>
      <c r="E79" s="259"/>
      <c r="F79" s="262">
        <v>45.39</v>
      </c>
      <c r="G79" s="259"/>
      <c r="H79" s="259"/>
      <c r="I79" s="259"/>
      <c r="J79" s="259"/>
      <c r="K79" s="259"/>
      <c r="L79" s="259"/>
      <c r="M79" s="259"/>
      <c r="N79" s="261"/>
      <c r="O79" s="259"/>
      <c r="P79" s="259"/>
      <c r="Q79" s="259"/>
      <c r="R79" s="266">
        <f t="shared" si="30"/>
        <v>45.39</v>
      </c>
      <c r="S79" s="258">
        <f t="shared" si="35"/>
        <v>-968.150267379679</v>
      </c>
      <c r="T79" s="253">
        <f t="shared" si="31"/>
        <v>1</v>
      </c>
      <c r="U79" s="253"/>
      <c r="V79" s="254">
        <f t="shared" si="32"/>
        <v>45.39</v>
      </c>
      <c r="W79" s="254">
        <f t="shared" si="33"/>
        <v>45.39</v>
      </c>
      <c r="X79" s="254">
        <f t="shared" si="34"/>
        <v>45.39</v>
      </c>
    </row>
    <row r="80" spans="1:24" ht="12.75">
      <c r="A80" s="256">
        <v>76</v>
      </c>
      <c r="B80" s="62">
        <v>348</v>
      </c>
      <c r="C80" s="195" t="s">
        <v>208</v>
      </c>
      <c r="D80" s="195" t="s">
        <v>430</v>
      </c>
      <c r="E80" s="259"/>
      <c r="F80" s="262"/>
      <c r="G80" s="259"/>
      <c r="H80" s="259">
        <v>40.77</v>
      </c>
      <c r="I80" s="259"/>
      <c r="J80" s="259"/>
      <c r="K80" s="259"/>
      <c r="L80" s="259"/>
      <c r="M80" s="259"/>
      <c r="N80" s="261"/>
      <c r="O80" s="259"/>
      <c r="P80" s="259"/>
      <c r="Q80" s="259"/>
      <c r="R80" s="266">
        <f t="shared" si="30"/>
        <v>40.77</v>
      </c>
      <c r="S80" s="258">
        <f t="shared" si="35"/>
        <v>-972.770267379679</v>
      </c>
      <c r="T80" s="253">
        <f t="shared" si="31"/>
        <v>1</v>
      </c>
      <c r="U80" s="253"/>
      <c r="V80" s="254">
        <f t="shared" si="32"/>
        <v>40.77</v>
      </c>
      <c r="W80" s="254">
        <f t="shared" si="33"/>
        <v>40.77</v>
      </c>
      <c r="X80" s="254">
        <f t="shared" si="34"/>
        <v>40.77</v>
      </c>
    </row>
    <row r="81" spans="1:24" ht="12.75">
      <c r="A81" s="256">
        <v>77</v>
      </c>
      <c r="B81" s="62">
        <v>349</v>
      </c>
      <c r="C81" s="196" t="s">
        <v>396</v>
      </c>
      <c r="D81" s="196" t="s">
        <v>75</v>
      </c>
      <c r="E81" s="259"/>
      <c r="F81" s="262"/>
      <c r="G81" s="259"/>
      <c r="H81" s="259"/>
      <c r="I81" s="259"/>
      <c r="J81" s="259"/>
      <c r="K81" s="259"/>
      <c r="L81" s="259"/>
      <c r="M81" s="259"/>
      <c r="N81" s="261"/>
      <c r="O81" s="259"/>
      <c r="P81" s="259"/>
      <c r="Q81" s="259">
        <v>40.73</v>
      </c>
      <c r="R81" s="266">
        <f t="shared" si="30"/>
        <v>40.73</v>
      </c>
      <c r="S81" s="258">
        <f t="shared" si="35"/>
        <v>-972.810267379679</v>
      </c>
      <c r="T81" s="253">
        <f t="shared" si="31"/>
        <v>1</v>
      </c>
      <c r="U81" s="253"/>
      <c r="V81" s="254">
        <f t="shared" si="32"/>
        <v>40.73</v>
      </c>
      <c r="W81" s="254">
        <f t="shared" si="33"/>
        <v>40.73</v>
      </c>
      <c r="X81" s="254">
        <f t="shared" si="34"/>
        <v>40.73</v>
      </c>
    </row>
    <row r="82" spans="1:24" ht="12.75">
      <c r="A82" s="256">
        <v>78</v>
      </c>
      <c r="B82" s="62">
        <v>350</v>
      </c>
      <c r="C82" s="196" t="s">
        <v>486</v>
      </c>
      <c r="D82" s="196" t="s">
        <v>561</v>
      </c>
      <c r="E82" s="259"/>
      <c r="F82" s="262"/>
      <c r="G82" s="259"/>
      <c r="H82" s="259"/>
      <c r="I82" s="259"/>
      <c r="J82" s="259"/>
      <c r="K82" s="259"/>
      <c r="L82" s="259"/>
      <c r="M82" s="259"/>
      <c r="N82" s="261">
        <v>38.95</v>
      </c>
      <c r="O82" s="259"/>
      <c r="P82" s="259"/>
      <c r="Q82" s="259"/>
      <c r="R82" s="266">
        <f t="shared" si="30"/>
        <v>38.95</v>
      </c>
      <c r="S82" s="258">
        <f t="shared" si="35"/>
        <v>-974.590267379679</v>
      </c>
      <c r="T82" s="253">
        <f t="shared" si="31"/>
        <v>1</v>
      </c>
      <c r="U82" s="253"/>
      <c r="V82" s="254">
        <f t="shared" si="32"/>
        <v>38.95</v>
      </c>
      <c r="W82" s="254">
        <f t="shared" si="33"/>
        <v>38.95</v>
      </c>
      <c r="X82" s="254">
        <f t="shared" si="34"/>
        <v>38.95</v>
      </c>
    </row>
    <row r="83" spans="1:24" ht="12.75">
      <c r="A83" s="256">
        <v>79</v>
      </c>
      <c r="B83" s="62">
        <v>352</v>
      </c>
      <c r="C83" s="195" t="s">
        <v>396</v>
      </c>
      <c r="D83" s="195" t="s">
        <v>35</v>
      </c>
      <c r="E83" s="259"/>
      <c r="F83" s="262"/>
      <c r="G83" s="259"/>
      <c r="H83" s="259"/>
      <c r="I83" s="259"/>
      <c r="J83" s="259"/>
      <c r="K83" s="259"/>
      <c r="L83" s="259"/>
      <c r="M83" s="259"/>
      <c r="N83" s="261"/>
      <c r="O83" s="259"/>
      <c r="P83" s="259"/>
      <c r="Q83" s="259">
        <v>33.9</v>
      </c>
      <c r="R83" s="266">
        <f t="shared" si="30"/>
        <v>33.9</v>
      </c>
      <c r="S83" s="258">
        <f t="shared" si="35"/>
        <v>-979.640267379679</v>
      </c>
      <c r="T83" s="253">
        <f t="shared" si="31"/>
        <v>1</v>
      </c>
      <c r="U83" s="253"/>
      <c r="V83" s="254">
        <f t="shared" si="32"/>
        <v>33.9</v>
      </c>
      <c r="W83" s="254">
        <f t="shared" si="33"/>
        <v>33.9</v>
      </c>
      <c r="X83" s="254">
        <f t="shared" si="34"/>
        <v>33.9</v>
      </c>
    </row>
    <row r="84" spans="1:24" ht="12.75">
      <c r="A84" s="256">
        <v>80</v>
      </c>
      <c r="B84" s="62"/>
      <c r="C84" s="196" t="s">
        <v>478</v>
      </c>
      <c r="D84" s="196" t="s">
        <v>630</v>
      </c>
      <c r="E84" s="259"/>
      <c r="F84" s="262"/>
      <c r="G84" s="259"/>
      <c r="H84" s="259"/>
      <c r="I84" s="259"/>
      <c r="J84" s="259"/>
      <c r="K84" s="259"/>
      <c r="L84" s="259"/>
      <c r="M84" s="259"/>
      <c r="N84" s="261"/>
      <c r="O84" s="259"/>
      <c r="P84" s="259">
        <v>23.22</v>
      </c>
      <c r="Q84" s="259"/>
      <c r="R84" s="266">
        <f t="shared" si="30"/>
        <v>23.22</v>
      </c>
      <c r="S84" s="258">
        <f t="shared" si="35"/>
        <v>-990.320267379679</v>
      </c>
      <c r="T84" s="253">
        <f t="shared" si="31"/>
        <v>1</v>
      </c>
      <c r="U84" s="253"/>
      <c r="V84" s="254">
        <f t="shared" si="32"/>
        <v>23.22</v>
      </c>
      <c r="W84" s="254">
        <f t="shared" si="33"/>
        <v>23.22</v>
      </c>
      <c r="X84" s="254">
        <f t="shared" si="34"/>
        <v>23.22</v>
      </c>
    </row>
    <row r="85" ht="12.75">
      <c r="S85" s="268"/>
    </row>
    <row r="86" ht="12.75">
      <c r="S86" s="268"/>
    </row>
    <row r="87" ht="12.75">
      <c r="S87" s="268"/>
    </row>
    <row r="88" ht="12.75">
      <c r="S88" s="268"/>
    </row>
    <row r="89" ht="12.75">
      <c r="S89" s="268"/>
    </row>
    <row r="90" ht="12.75">
      <c r="S90" s="268"/>
    </row>
    <row r="91" ht="12.75">
      <c r="S91" s="268"/>
    </row>
    <row r="92" ht="12.75">
      <c r="S92" s="268"/>
    </row>
    <row r="93" ht="12.75">
      <c r="S93" s="268"/>
    </row>
    <row r="94" ht="12.75">
      <c r="S94" s="268"/>
    </row>
    <row r="95" ht="12.75">
      <c r="S95" s="268"/>
    </row>
    <row r="96" ht="12.75">
      <c r="S96" s="268"/>
    </row>
    <row r="97" ht="12.75">
      <c r="S97" s="268"/>
    </row>
    <row r="98" ht="12.75">
      <c r="S98" s="268"/>
    </row>
    <row r="99" ht="12.75">
      <c r="S99" s="268"/>
    </row>
    <row r="100" ht="12.75">
      <c r="S100" s="268"/>
    </row>
    <row r="101" ht="12.75">
      <c r="S101" s="268"/>
    </row>
    <row r="102" ht="12.75">
      <c r="S102" s="268"/>
    </row>
    <row r="103" ht="12.75">
      <c r="S103" s="268"/>
    </row>
    <row r="104" ht="12.75">
      <c r="S104" s="268"/>
    </row>
    <row r="105" ht="12.75">
      <c r="S105" s="268"/>
    </row>
    <row r="106" ht="12.75">
      <c r="S106" s="268"/>
    </row>
    <row r="107" ht="12.75">
      <c r="S107" s="268"/>
    </row>
    <row r="108" ht="12.75">
      <c r="S108" s="268"/>
    </row>
    <row r="109" ht="12.75">
      <c r="S109" s="268"/>
    </row>
    <row r="110" ht="12.75">
      <c r="S110" s="268"/>
    </row>
    <row r="111" ht="12.75">
      <c r="S111" s="268"/>
    </row>
    <row r="112" ht="12.75">
      <c r="S112" s="268"/>
    </row>
    <row r="113" ht="12.75">
      <c r="S113" s="268"/>
    </row>
    <row r="114" ht="12.75">
      <c r="S114" s="268"/>
    </row>
    <row r="115" ht="12.75">
      <c r="S115" s="268"/>
    </row>
    <row r="116" ht="12.75">
      <c r="S116" s="268"/>
    </row>
    <row r="117" ht="12.75">
      <c r="S117" s="268"/>
    </row>
    <row r="118" ht="12.75">
      <c r="S118" s="268"/>
    </row>
    <row r="119" ht="12.75">
      <c r="S119" s="268"/>
    </row>
    <row r="120" ht="12.75">
      <c r="S120" s="268"/>
    </row>
    <row r="121" ht="12.75">
      <c r="S121" s="268"/>
    </row>
    <row r="122" ht="12.75">
      <c r="S122" s="268"/>
    </row>
    <row r="123" ht="12.75">
      <c r="S123" s="268"/>
    </row>
    <row r="124" ht="12.75">
      <c r="S124" s="268"/>
    </row>
    <row r="125" ht="12.75">
      <c r="S125" s="268"/>
    </row>
    <row r="126" ht="12.75">
      <c r="S126" s="268"/>
    </row>
    <row r="127" ht="12.75">
      <c r="S127" s="268"/>
    </row>
    <row r="128" ht="12.75">
      <c r="S128" s="268"/>
    </row>
    <row r="129" ht="12.75">
      <c r="S129" s="268"/>
    </row>
    <row r="130" ht="12.75">
      <c r="S130" s="268"/>
    </row>
    <row r="131" ht="12.75">
      <c r="S131" s="268"/>
    </row>
    <row r="132" ht="12.75">
      <c r="S132" s="268"/>
    </row>
    <row r="133" ht="12.75">
      <c r="S133" s="268"/>
    </row>
    <row r="134" ht="12.75">
      <c r="S134" s="268"/>
    </row>
    <row r="135" ht="12.75">
      <c r="S135" s="268"/>
    </row>
    <row r="136" ht="12.75">
      <c r="S136" s="268"/>
    </row>
    <row r="137" ht="12.75">
      <c r="S137" s="268"/>
    </row>
    <row r="138" ht="12.75">
      <c r="S138" s="268"/>
    </row>
    <row r="139" ht="12.75">
      <c r="S139" s="268"/>
    </row>
    <row r="140" ht="12.75">
      <c r="S140" s="268"/>
    </row>
    <row r="141" ht="12.75">
      <c r="S141" s="268"/>
    </row>
    <row r="142" ht="12.75">
      <c r="S142" s="268"/>
    </row>
    <row r="143" ht="12.75">
      <c r="S143" s="268"/>
    </row>
    <row r="144" ht="12.75">
      <c r="S144" s="268"/>
    </row>
    <row r="145" ht="12.75">
      <c r="S145" s="268"/>
    </row>
    <row r="146" ht="12.75">
      <c r="S146" s="268"/>
    </row>
    <row r="147" ht="12.75">
      <c r="S147" s="268"/>
    </row>
    <row r="148" ht="12.75">
      <c r="S148" s="268"/>
    </row>
    <row r="149" ht="12.75">
      <c r="S149" s="268"/>
    </row>
    <row r="150" ht="12.75">
      <c r="S150" s="268"/>
    </row>
    <row r="151" ht="12.75">
      <c r="S151" s="268"/>
    </row>
    <row r="152" ht="12.75">
      <c r="S152" s="268"/>
    </row>
    <row r="153" ht="12.75">
      <c r="S153" s="268"/>
    </row>
    <row r="154" ht="12.75">
      <c r="S154" s="268"/>
    </row>
    <row r="155" ht="12.75">
      <c r="S155" s="268"/>
    </row>
    <row r="156" ht="12.75">
      <c r="S156" s="268"/>
    </row>
    <row r="157" ht="12.75">
      <c r="S157" s="268"/>
    </row>
    <row r="158" ht="12.75">
      <c r="S158" s="268"/>
    </row>
    <row r="159" ht="12.75">
      <c r="S159" s="268"/>
    </row>
    <row r="160" ht="12.75">
      <c r="S160" s="268"/>
    </row>
    <row r="161" ht="12.75">
      <c r="S161" s="268"/>
    </row>
    <row r="162" ht="12.75">
      <c r="S162" s="268"/>
    </row>
    <row r="163" ht="12.75">
      <c r="S163" s="268"/>
    </row>
    <row r="164" ht="12.75">
      <c r="S164" s="268"/>
    </row>
    <row r="165" ht="12.75">
      <c r="S165" s="268"/>
    </row>
    <row r="166" ht="12.75">
      <c r="S166" s="268"/>
    </row>
    <row r="167" ht="12.75">
      <c r="S167" s="268"/>
    </row>
    <row r="168" ht="12.75">
      <c r="S168" s="268"/>
    </row>
    <row r="169" ht="12.75">
      <c r="S169" s="268"/>
    </row>
    <row r="170" ht="12.75">
      <c r="S170" s="268"/>
    </row>
    <row r="171" ht="12.75">
      <c r="S171" s="268"/>
    </row>
    <row r="172" ht="12.75">
      <c r="S172" s="268"/>
    </row>
    <row r="173" ht="12.75">
      <c r="S173" s="268"/>
    </row>
    <row r="174" ht="12.75">
      <c r="S174" s="268"/>
    </row>
    <row r="175" ht="12.75">
      <c r="S175" s="268"/>
    </row>
    <row r="176" ht="12.75">
      <c r="S176" s="268"/>
    </row>
    <row r="177" ht="12.75">
      <c r="S177" s="268"/>
    </row>
    <row r="178" ht="12.75">
      <c r="S178" s="268"/>
    </row>
    <row r="179" ht="12.75">
      <c r="S179" s="268"/>
    </row>
    <row r="180" ht="12.75">
      <c r="S180" s="268"/>
    </row>
    <row r="181" ht="12.75">
      <c r="S181" s="268"/>
    </row>
    <row r="182" ht="12.75">
      <c r="S182" s="268"/>
    </row>
    <row r="183" ht="12.75">
      <c r="S183" s="268"/>
    </row>
    <row r="184" ht="12.75">
      <c r="S184" s="268"/>
    </row>
    <row r="185" ht="12.75">
      <c r="S185" s="268"/>
    </row>
    <row r="186" ht="12.75">
      <c r="S186" s="268"/>
    </row>
    <row r="187" ht="12.75">
      <c r="S187" s="268"/>
    </row>
  </sheetData>
  <mergeCells count="9">
    <mergeCell ref="V3:V4"/>
    <mergeCell ref="W3:W4"/>
    <mergeCell ref="X3:X4"/>
    <mergeCell ref="S2:S4"/>
    <mergeCell ref="A1:U1"/>
    <mergeCell ref="T2:T4"/>
    <mergeCell ref="U2:U4"/>
    <mergeCell ref="A3:D4"/>
    <mergeCell ref="R2:R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landscape" paperSize="9" r:id="rId1"/>
  <headerFooter alignWithMargins="0">
    <oddFooter>&amp;L&amp;"Arial CE,Tučné"&amp;7http://zrliga.zrnet.cz&amp;C&amp;"Arial CE,Tučné"&amp;8 4. ročník LIGY MISTRŮ&amp;R&amp;8&amp;D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workbookViewId="0" topLeftCell="A1">
      <pane xSplit="4" ySplit="4" topLeftCell="E5" activePane="bottomRight" state="frozen"/>
      <selection pane="topLeft" activeCell="C76" sqref="C76"/>
      <selection pane="topRight" activeCell="C76" sqref="C76"/>
      <selection pane="bottomLeft" activeCell="C76" sqref="C76"/>
      <selection pane="bottomRight" activeCell="A3" sqref="A3:D4"/>
    </sheetView>
  </sheetViews>
  <sheetFormatPr defaultColWidth="9.00390625" defaultRowHeight="12.75"/>
  <cols>
    <col min="1" max="2" width="3.125" style="0" bestFit="1" customWidth="1"/>
    <col min="3" max="3" width="10.75390625" style="0" bestFit="1" customWidth="1"/>
    <col min="4" max="4" width="9.00390625" style="0" bestFit="1" customWidth="1"/>
    <col min="5" max="13" width="3.875" style="0" bestFit="1" customWidth="1"/>
    <col min="14" max="14" width="3.875" style="247" bestFit="1" customWidth="1"/>
    <col min="15" max="16" width="3.875" style="0" bestFit="1" customWidth="1"/>
    <col min="17" max="17" width="3.875" style="0" customWidth="1"/>
    <col min="18" max="18" width="5.75390625" style="0" bestFit="1" customWidth="1"/>
    <col min="19" max="20" width="3.00390625" style="0" bestFit="1" customWidth="1"/>
  </cols>
  <sheetData>
    <row r="1" spans="1:20" ht="27" customHeight="1">
      <c r="A1" s="278" t="s">
        <v>67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</row>
    <row r="2" spans="5:20" ht="12.75" customHeight="1">
      <c r="E2" s="26">
        <f aca="true" t="shared" si="0" ref="E2:Q2">COUNTA(E5:E172)</f>
        <v>19</v>
      </c>
      <c r="F2" s="26">
        <f t="shared" si="0"/>
        <v>36</v>
      </c>
      <c r="G2" s="26">
        <f t="shared" si="0"/>
        <v>21</v>
      </c>
      <c r="H2" s="26">
        <f t="shared" si="0"/>
        <v>33</v>
      </c>
      <c r="I2" s="26">
        <f t="shared" si="0"/>
        <v>31</v>
      </c>
      <c r="J2" s="26">
        <f t="shared" si="0"/>
        <v>18</v>
      </c>
      <c r="K2" s="26">
        <f t="shared" si="0"/>
        <v>10</v>
      </c>
      <c r="L2" s="26">
        <f t="shared" si="0"/>
        <v>9</v>
      </c>
      <c r="M2" s="26">
        <f t="shared" si="0"/>
        <v>12</v>
      </c>
      <c r="N2" s="26">
        <f t="shared" si="0"/>
        <v>26</v>
      </c>
      <c r="O2" s="26">
        <f t="shared" si="0"/>
        <v>18</v>
      </c>
      <c r="P2" s="26">
        <f t="shared" si="0"/>
        <v>25</v>
      </c>
      <c r="Q2" s="26">
        <f t="shared" si="0"/>
        <v>17</v>
      </c>
      <c r="R2" s="274" t="s">
        <v>65</v>
      </c>
      <c r="S2" s="274" t="s">
        <v>66</v>
      </c>
      <c r="T2" s="274" t="s">
        <v>98</v>
      </c>
    </row>
    <row r="3" spans="1:20" ht="120" customHeight="1">
      <c r="A3" s="280" t="s">
        <v>631</v>
      </c>
      <c r="B3" s="281"/>
      <c r="C3" s="281"/>
      <c r="D3" s="282"/>
      <c r="E3" s="14" t="s">
        <v>171</v>
      </c>
      <c r="F3" s="14" t="s">
        <v>61</v>
      </c>
      <c r="G3" s="14" t="s">
        <v>27</v>
      </c>
      <c r="H3" s="14" t="s">
        <v>62</v>
      </c>
      <c r="I3" s="14" t="s">
        <v>172</v>
      </c>
      <c r="J3" s="14" t="s">
        <v>63</v>
      </c>
      <c r="K3" s="14" t="s">
        <v>50</v>
      </c>
      <c r="L3" s="14" t="s">
        <v>54</v>
      </c>
      <c r="M3" s="14" t="s">
        <v>56</v>
      </c>
      <c r="N3" s="243" t="s">
        <v>64</v>
      </c>
      <c r="O3" s="14" t="s">
        <v>108</v>
      </c>
      <c r="P3" s="14" t="s">
        <v>109</v>
      </c>
      <c r="Q3" s="14" t="s">
        <v>387</v>
      </c>
      <c r="R3" s="276"/>
      <c r="S3" s="276"/>
      <c r="T3" s="276"/>
    </row>
    <row r="4" spans="1:20" ht="15" customHeight="1" thickBot="1">
      <c r="A4" s="283"/>
      <c r="B4" s="284"/>
      <c r="C4" s="284"/>
      <c r="D4" s="285"/>
      <c r="E4" s="47">
        <v>1</v>
      </c>
      <c r="F4" s="47">
        <v>2</v>
      </c>
      <c r="G4" s="27">
        <v>3</v>
      </c>
      <c r="H4" s="27">
        <v>4</v>
      </c>
      <c r="I4" s="27">
        <v>5</v>
      </c>
      <c r="J4" s="27">
        <v>6</v>
      </c>
      <c r="K4" s="27">
        <v>7</v>
      </c>
      <c r="L4" s="27">
        <v>8</v>
      </c>
      <c r="M4" s="27">
        <v>9</v>
      </c>
      <c r="N4" s="244">
        <v>10</v>
      </c>
      <c r="O4" s="27">
        <v>11</v>
      </c>
      <c r="P4" s="27">
        <v>12</v>
      </c>
      <c r="Q4" s="47">
        <v>13</v>
      </c>
      <c r="R4" s="277"/>
      <c r="S4" s="277"/>
      <c r="T4" s="277"/>
    </row>
    <row r="5" spans="1:20" ht="12.75">
      <c r="A5" s="62">
        <v>1</v>
      </c>
      <c r="B5" s="62">
        <v>17</v>
      </c>
      <c r="C5" s="269" t="s">
        <v>80</v>
      </c>
      <c r="D5" s="269" t="s">
        <v>367</v>
      </c>
      <c r="E5" s="211">
        <v>85.0312639571237</v>
      </c>
      <c r="F5" s="211">
        <v>73.2</v>
      </c>
      <c r="G5" s="213">
        <v>88.12</v>
      </c>
      <c r="H5" s="213">
        <v>77.83</v>
      </c>
      <c r="I5" s="213">
        <v>76.93</v>
      </c>
      <c r="J5" s="213">
        <v>82.64</v>
      </c>
      <c r="K5" s="213">
        <v>87.67</v>
      </c>
      <c r="L5" s="213">
        <v>110.43</v>
      </c>
      <c r="M5" s="213">
        <v>102.82</v>
      </c>
      <c r="N5" s="246">
        <v>59.76</v>
      </c>
      <c r="O5" s="213">
        <v>54.14</v>
      </c>
      <c r="P5" s="213">
        <v>64.4</v>
      </c>
      <c r="Q5" s="213">
        <v>70.81</v>
      </c>
      <c r="R5" s="46">
        <f aca="true" t="shared" si="1" ref="R5:R13">E5+F5+G5+H5+I5+J5+K5+L5+M5+N5+O5+P5+Q5</f>
        <v>1033.7812639571234</v>
      </c>
      <c r="S5" s="12">
        <f aca="true" t="shared" si="2" ref="S5:S13">COUNTA(E5:Q5)</f>
        <v>13</v>
      </c>
      <c r="T5" s="12">
        <v>5</v>
      </c>
    </row>
    <row r="6" spans="1:20" ht="12.75">
      <c r="A6" s="62">
        <v>2</v>
      </c>
      <c r="B6" s="62">
        <v>9</v>
      </c>
      <c r="C6" s="206" t="s">
        <v>215</v>
      </c>
      <c r="D6" s="206" t="s">
        <v>141</v>
      </c>
      <c r="E6" s="213">
        <v>98.85026737967912</v>
      </c>
      <c r="F6" s="211">
        <v>49.43</v>
      </c>
      <c r="G6" s="213">
        <v>101.31</v>
      </c>
      <c r="H6" s="213">
        <v>82.32</v>
      </c>
      <c r="I6" s="213">
        <v>76.22</v>
      </c>
      <c r="J6" s="213">
        <v>95.24</v>
      </c>
      <c r="K6" s="213">
        <v>82.41</v>
      </c>
      <c r="L6" s="213">
        <v>113.31</v>
      </c>
      <c r="M6" s="213">
        <v>117.42</v>
      </c>
      <c r="N6" s="246">
        <v>49.76</v>
      </c>
      <c r="O6" s="213">
        <v>57.27</v>
      </c>
      <c r="P6" s="213"/>
      <c r="Q6" s="213">
        <v>90</v>
      </c>
      <c r="R6" s="46">
        <f t="shared" si="1"/>
        <v>1013.540267379679</v>
      </c>
      <c r="S6" s="12">
        <f t="shared" si="2"/>
        <v>12</v>
      </c>
      <c r="T6" s="12">
        <v>6</v>
      </c>
    </row>
    <row r="7" spans="1:20" ht="12.75">
      <c r="A7" s="62">
        <v>3</v>
      </c>
      <c r="B7" s="62">
        <v>30</v>
      </c>
      <c r="C7" s="206" t="s">
        <v>208</v>
      </c>
      <c r="D7" s="206" t="s">
        <v>40</v>
      </c>
      <c r="E7" s="213">
        <v>67.28409469823274</v>
      </c>
      <c r="F7" s="211">
        <v>48.53</v>
      </c>
      <c r="G7" s="213">
        <v>89.12</v>
      </c>
      <c r="H7" s="213">
        <v>67.71</v>
      </c>
      <c r="I7" s="213">
        <v>76.8</v>
      </c>
      <c r="J7" s="213">
        <v>81.84</v>
      </c>
      <c r="K7" s="213">
        <v>101.14</v>
      </c>
      <c r="L7" s="213">
        <v>114.62</v>
      </c>
      <c r="M7" s="213">
        <v>99.59</v>
      </c>
      <c r="N7" s="246">
        <v>58.85</v>
      </c>
      <c r="O7" s="213">
        <v>83.24</v>
      </c>
      <c r="P7" s="213">
        <v>53.94</v>
      </c>
      <c r="Q7" s="213"/>
      <c r="R7" s="46">
        <f t="shared" si="1"/>
        <v>942.6640946982327</v>
      </c>
      <c r="S7" s="12">
        <f t="shared" si="2"/>
        <v>12</v>
      </c>
      <c r="T7" s="12">
        <v>3</v>
      </c>
    </row>
    <row r="8" spans="1:20" ht="12.75">
      <c r="A8" s="62">
        <v>4</v>
      </c>
      <c r="B8" s="62">
        <v>34</v>
      </c>
      <c r="C8" s="206" t="s">
        <v>281</v>
      </c>
      <c r="D8" s="206" t="s">
        <v>312</v>
      </c>
      <c r="E8" s="213">
        <v>62.3287051011168</v>
      </c>
      <c r="F8" s="211">
        <v>35.53</v>
      </c>
      <c r="G8" s="213">
        <v>83.02</v>
      </c>
      <c r="H8" s="213">
        <v>69.9</v>
      </c>
      <c r="I8" s="213">
        <v>72.65</v>
      </c>
      <c r="J8" s="213">
        <v>74.55</v>
      </c>
      <c r="K8" s="213">
        <v>97.01</v>
      </c>
      <c r="L8" s="213">
        <v>108.83</v>
      </c>
      <c r="M8" s="213">
        <v>101.34</v>
      </c>
      <c r="N8" s="246">
        <v>53.91</v>
      </c>
      <c r="O8" s="213">
        <v>76.66</v>
      </c>
      <c r="P8" s="213">
        <v>19.95</v>
      </c>
      <c r="Q8" s="213"/>
      <c r="R8" s="46">
        <f t="shared" si="1"/>
        <v>855.6787051011169</v>
      </c>
      <c r="S8" s="12">
        <f t="shared" si="2"/>
        <v>12</v>
      </c>
      <c r="T8" s="12">
        <v>3</v>
      </c>
    </row>
    <row r="9" spans="1:20" ht="12.75">
      <c r="A9" s="62">
        <v>5</v>
      </c>
      <c r="B9" s="62">
        <v>39</v>
      </c>
      <c r="C9" s="206" t="s">
        <v>285</v>
      </c>
      <c r="D9" s="206" t="s">
        <v>141</v>
      </c>
      <c r="E9" s="213">
        <v>66.90334326381992</v>
      </c>
      <c r="F9" s="211">
        <v>48.09</v>
      </c>
      <c r="G9" s="213">
        <v>77.49</v>
      </c>
      <c r="H9" s="213">
        <v>62.61</v>
      </c>
      <c r="I9" s="213">
        <v>69.04</v>
      </c>
      <c r="J9" s="213">
        <v>73.11</v>
      </c>
      <c r="K9" s="213">
        <v>73.92</v>
      </c>
      <c r="L9" s="213">
        <v>97.79</v>
      </c>
      <c r="M9" s="213">
        <v>90.29</v>
      </c>
      <c r="N9" s="246">
        <v>56.54</v>
      </c>
      <c r="O9" s="213">
        <v>43.89</v>
      </c>
      <c r="P9" s="213">
        <v>48.71</v>
      </c>
      <c r="Q9" s="213">
        <v>40.17</v>
      </c>
      <c r="R9" s="46">
        <f t="shared" si="1"/>
        <v>848.5533432638199</v>
      </c>
      <c r="S9" s="12">
        <f t="shared" si="2"/>
        <v>13</v>
      </c>
      <c r="T9" s="12"/>
    </row>
    <row r="10" spans="1:20" ht="12.75">
      <c r="A10" s="62">
        <v>6</v>
      </c>
      <c r="B10" s="62">
        <v>42</v>
      </c>
      <c r="C10" s="206" t="s">
        <v>114</v>
      </c>
      <c r="D10" s="206" t="s">
        <v>115</v>
      </c>
      <c r="E10" s="213">
        <v>66.30890052356021</v>
      </c>
      <c r="F10" s="211">
        <v>79.03</v>
      </c>
      <c r="G10" s="213">
        <v>75.89</v>
      </c>
      <c r="H10" s="213">
        <v>54.28</v>
      </c>
      <c r="I10" s="213">
        <v>72.17</v>
      </c>
      <c r="J10" s="213">
        <v>71.17</v>
      </c>
      <c r="K10" s="213">
        <v>85.06</v>
      </c>
      <c r="L10" s="213">
        <v>99.1</v>
      </c>
      <c r="M10" s="213"/>
      <c r="N10" s="246">
        <v>48.89</v>
      </c>
      <c r="O10" s="213">
        <v>67.91</v>
      </c>
      <c r="P10" s="213">
        <v>65.05</v>
      </c>
      <c r="Q10" s="213">
        <v>46.8</v>
      </c>
      <c r="R10" s="46">
        <f t="shared" si="1"/>
        <v>831.6589005235601</v>
      </c>
      <c r="S10" s="12">
        <f t="shared" si="2"/>
        <v>12</v>
      </c>
      <c r="T10" s="12">
        <v>3</v>
      </c>
    </row>
    <row r="11" spans="1:20" ht="12.75">
      <c r="A11" s="62">
        <v>7</v>
      </c>
      <c r="B11" s="62">
        <v>40</v>
      </c>
      <c r="C11" s="206" t="s">
        <v>271</v>
      </c>
      <c r="D11" s="206" t="s">
        <v>35</v>
      </c>
      <c r="E11" s="213">
        <v>78.32794830371566</v>
      </c>
      <c r="F11" s="211">
        <v>60.64</v>
      </c>
      <c r="G11" s="213">
        <v>77.73</v>
      </c>
      <c r="H11" s="213">
        <v>60.99</v>
      </c>
      <c r="I11" s="213">
        <v>68.62</v>
      </c>
      <c r="J11" s="213">
        <v>77.54</v>
      </c>
      <c r="K11" s="213"/>
      <c r="L11" s="213">
        <v>98.33</v>
      </c>
      <c r="M11" s="213">
        <v>93.9</v>
      </c>
      <c r="N11" s="246">
        <v>43.47</v>
      </c>
      <c r="O11" s="213">
        <v>57.13</v>
      </c>
      <c r="P11" s="213">
        <v>50.67</v>
      </c>
      <c r="Q11" s="213">
        <v>53.57</v>
      </c>
      <c r="R11" s="46">
        <f t="shared" si="1"/>
        <v>820.9179483037158</v>
      </c>
      <c r="S11" s="12">
        <f t="shared" si="2"/>
        <v>12</v>
      </c>
      <c r="T11" s="12"/>
    </row>
    <row r="12" spans="1:20" ht="12.75">
      <c r="A12" s="62">
        <v>8</v>
      </c>
      <c r="B12" s="62">
        <v>62</v>
      </c>
      <c r="C12" s="206" t="s">
        <v>405</v>
      </c>
      <c r="D12" s="206" t="s">
        <v>406</v>
      </c>
      <c r="E12" s="213"/>
      <c r="F12" s="211">
        <v>60.64</v>
      </c>
      <c r="G12" s="213"/>
      <c r="H12" s="213">
        <v>68.25</v>
      </c>
      <c r="I12" s="213">
        <v>76.8</v>
      </c>
      <c r="J12" s="213">
        <v>72.8</v>
      </c>
      <c r="K12" s="213">
        <v>75.83</v>
      </c>
      <c r="L12" s="213"/>
      <c r="M12" s="213"/>
      <c r="N12" s="246">
        <v>59.47</v>
      </c>
      <c r="O12" s="213">
        <v>57.73</v>
      </c>
      <c r="P12" s="213">
        <v>41.52</v>
      </c>
      <c r="Q12" s="213">
        <v>77.34</v>
      </c>
      <c r="R12" s="46">
        <f t="shared" si="1"/>
        <v>590.38</v>
      </c>
      <c r="S12" s="12">
        <f t="shared" si="2"/>
        <v>9</v>
      </c>
      <c r="T12" s="12">
        <v>1</v>
      </c>
    </row>
    <row r="13" spans="1:20" ht="12.75">
      <c r="A13" s="62">
        <v>9</v>
      </c>
      <c r="B13" s="62">
        <v>64</v>
      </c>
      <c r="C13" s="206" t="s">
        <v>114</v>
      </c>
      <c r="D13" s="206" t="s">
        <v>169</v>
      </c>
      <c r="E13" s="213">
        <v>63.469860896445134</v>
      </c>
      <c r="F13" s="211">
        <v>66.02</v>
      </c>
      <c r="G13" s="213">
        <v>76.28</v>
      </c>
      <c r="H13" s="213">
        <v>54.45</v>
      </c>
      <c r="I13" s="213">
        <v>66.84</v>
      </c>
      <c r="J13" s="213">
        <v>59.84</v>
      </c>
      <c r="K13" s="213"/>
      <c r="L13" s="213"/>
      <c r="M13" s="213"/>
      <c r="N13" s="246">
        <v>36.58</v>
      </c>
      <c r="O13" s="213">
        <v>74.05</v>
      </c>
      <c r="P13" s="213">
        <v>47.41</v>
      </c>
      <c r="Q13" s="213">
        <v>41.76</v>
      </c>
      <c r="R13" s="46">
        <f t="shared" si="1"/>
        <v>586.6998608964451</v>
      </c>
      <c r="S13" s="12">
        <f t="shared" si="2"/>
        <v>10</v>
      </c>
      <c r="T13" s="12">
        <v>1</v>
      </c>
    </row>
    <row r="14" spans="1:20" ht="12.75">
      <c r="A14" s="62">
        <v>10</v>
      </c>
      <c r="B14" s="62">
        <v>66</v>
      </c>
      <c r="C14" s="206" t="s">
        <v>271</v>
      </c>
      <c r="D14" s="206" t="s">
        <v>144</v>
      </c>
      <c r="E14" s="213">
        <v>75.3076923076923</v>
      </c>
      <c r="F14" s="211">
        <v>33.74</v>
      </c>
      <c r="G14" s="213">
        <v>77.39</v>
      </c>
      <c r="H14" s="213"/>
      <c r="I14" s="213">
        <v>64.26</v>
      </c>
      <c r="J14" s="213">
        <v>71.62</v>
      </c>
      <c r="K14" s="213"/>
      <c r="L14" s="213"/>
      <c r="M14" s="213">
        <v>92.49</v>
      </c>
      <c r="N14" s="246">
        <v>51.46</v>
      </c>
      <c r="O14" s="213"/>
      <c r="P14" s="213">
        <v>30.41</v>
      </c>
      <c r="Q14" s="213">
        <v>59.11</v>
      </c>
      <c r="R14" s="46">
        <f aca="true" t="shared" si="3" ref="R14:R27">E14+F14+G14+H14+I14+J14+K14+L14+M14+N14+O14+P14+Q14</f>
        <v>555.7876923076923</v>
      </c>
      <c r="S14" s="12">
        <f aca="true" t="shared" si="4" ref="S14:S27">COUNTA(E14:Q14)</f>
        <v>9</v>
      </c>
      <c r="T14" s="12"/>
    </row>
    <row r="15" spans="1:20" ht="12.75">
      <c r="A15" s="62">
        <v>11</v>
      </c>
      <c r="B15" s="62">
        <v>73</v>
      </c>
      <c r="C15" s="206" t="s">
        <v>298</v>
      </c>
      <c r="D15" s="206" t="s">
        <v>183</v>
      </c>
      <c r="E15" s="213">
        <v>85.1565995525727</v>
      </c>
      <c r="F15" s="211">
        <v>61.09</v>
      </c>
      <c r="G15" s="213">
        <v>89.37</v>
      </c>
      <c r="H15" s="213">
        <v>65.91</v>
      </c>
      <c r="I15" s="213"/>
      <c r="J15" s="213">
        <v>76.18</v>
      </c>
      <c r="K15" s="213"/>
      <c r="L15" s="213"/>
      <c r="M15" s="213"/>
      <c r="N15" s="246"/>
      <c r="O15" s="213"/>
      <c r="P15" s="213">
        <v>80.74</v>
      </c>
      <c r="Q15" s="213">
        <v>75.59</v>
      </c>
      <c r="R15" s="46">
        <f t="shared" si="3"/>
        <v>534.0365995525727</v>
      </c>
      <c r="S15" s="12">
        <f t="shared" si="4"/>
        <v>7</v>
      </c>
      <c r="T15" s="12">
        <v>3</v>
      </c>
    </row>
    <row r="16" spans="1:20" ht="12.75">
      <c r="A16" s="62">
        <v>12</v>
      </c>
      <c r="B16" s="62">
        <v>72</v>
      </c>
      <c r="C16" s="206" t="s">
        <v>95</v>
      </c>
      <c r="D16" s="206" t="s">
        <v>55</v>
      </c>
      <c r="E16" s="213"/>
      <c r="F16" s="211">
        <v>40.01</v>
      </c>
      <c r="G16" s="213">
        <v>60.02</v>
      </c>
      <c r="H16" s="213">
        <v>51.98</v>
      </c>
      <c r="I16" s="213">
        <v>73.99</v>
      </c>
      <c r="J16" s="213">
        <v>60.68</v>
      </c>
      <c r="K16" s="213">
        <v>70.24</v>
      </c>
      <c r="L16" s="213"/>
      <c r="M16" s="213"/>
      <c r="N16" s="246">
        <v>54.86</v>
      </c>
      <c r="O16" s="213">
        <v>42.98</v>
      </c>
      <c r="P16" s="213">
        <v>59.17</v>
      </c>
      <c r="Q16" s="213"/>
      <c r="R16" s="46">
        <f t="shared" si="3"/>
        <v>513.9300000000001</v>
      </c>
      <c r="S16" s="12">
        <f t="shared" si="4"/>
        <v>9</v>
      </c>
      <c r="T16" s="12">
        <v>1</v>
      </c>
    </row>
    <row r="17" spans="1:20" ht="12.75">
      <c r="A17" s="62">
        <v>13</v>
      </c>
      <c r="B17" s="62">
        <v>76</v>
      </c>
      <c r="C17" s="196" t="s">
        <v>168</v>
      </c>
      <c r="D17" s="196" t="s">
        <v>70</v>
      </c>
      <c r="E17" s="213"/>
      <c r="F17" s="211"/>
      <c r="G17" s="213">
        <v>76.79</v>
      </c>
      <c r="H17" s="213">
        <v>64.59</v>
      </c>
      <c r="I17" s="213">
        <v>73.19</v>
      </c>
      <c r="J17" s="213">
        <v>76.88</v>
      </c>
      <c r="K17" s="213"/>
      <c r="L17" s="213"/>
      <c r="M17" s="213">
        <v>90.29</v>
      </c>
      <c r="N17" s="246"/>
      <c r="O17" s="213">
        <v>67.09</v>
      </c>
      <c r="P17" s="213">
        <v>55.9</v>
      </c>
      <c r="Q17" s="213"/>
      <c r="R17" s="46">
        <f t="shared" si="3"/>
        <v>504.73</v>
      </c>
      <c r="S17" s="12">
        <f t="shared" si="4"/>
        <v>7</v>
      </c>
      <c r="T17" s="12">
        <v>1</v>
      </c>
    </row>
    <row r="18" spans="1:20" ht="12.75">
      <c r="A18" s="62">
        <v>14</v>
      </c>
      <c r="B18" s="62">
        <v>79</v>
      </c>
      <c r="C18" s="196" t="s">
        <v>74</v>
      </c>
      <c r="D18" s="196" t="s">
        <v>75</v>
      </c>
      <c r="E18" s="213"/>
      <c r="F18" s="211">
        <v>66.47</v>
      </c>
      <c r="G18" s="213"/>
      <c r="H18" s="213"/>
      <c r="I18" s="213">
        <v>58.68</v>
      </c>
      <c r="J18" s="213">
        <v>53.49</v>
      </c>
      <c r="K18" s="213">
        <v>70.28</v>
      </c>
      <c r="L18" s="213"/>
      <c r="M18" s="213">
        <v>66.64</v>
      </c>
      <c r="N18" s="246">
        <v>48.36</v>
      </c>
      <c r="O18" s="213">
        <v>51.47</v>
      </c>
      <c r="P18" s="213">
        <v>66.36</v>
      </c>
      <c r="Q18" s="213"/>
      <c r="R18" s="46">
        <f t="shared" si="3"/>
        <v>481.75</v>
      </c>
      <c r="S18" s="12">
        <f t="shared" si="4"/>
        <v>8</v>
      </c>
      <c r="T18" s="12">
        <v>1</v>
      </c>
    </row>
    <row r="19" spans="1:20" ht="12.75">
      <c r="A19" s="62">
        <v>15</v>
      </c>
      <c r="B19" s="62">
        <v>75</v>
      </c>
      <c r="C19" s="196" t="s">
        <v>421</v>
      </c>
      <c r="D19" s="196" t="s">
        <v>422</v>
      </c>
      <c r="E19" s="213"/>
      <c r="F19" s="211">
        <v>53.91</v>
      </c>
      <c r="G19" s="213">
        <v>76.94</v>
      </c>
      <c r="H19" s="213">
        <v>59.12</v>
      </c>
      <c r="I19" s="213"/>
      <c r="J19" s="213">
        <v>73.11</v>
      </c>
      <c r="K19" s="213"/>
      <c r="L19" s="213">
        <v>98.73</v>
      </c>
      <c r="M19" s="213">
        <v>87.16</v>
      </c>
      <c r="N19" s="246"/>
      <c r="O19" s="213"/>
      <c r="P19" s="213"/>
      <c r="Q19" s="213"/>
      <c r="R19" s="46">
        <f t="shared" si="3"/>
        <v>448.97</v>
      </c>
      <c r="S19" s="12">
        <f t="shared" si="4"/>
        <v>6</v>
      </c>
      <c r="T19" s="12"/>
    </row>
    <row r="20" spans="1:20" ht="12.75">
      <c r="A20" s="62">
        <v>16</v>
      </c>
      <c r="B20" s="62">
        <v>78</v>
      </c>
      <c r="C20" s="196" t="s">
        <v>110</v>
      </c>
      <c r="D20" s="196" t="s">
        <v>55</v>
      </c>
      <c r="E20" s="213">
        <v>72.49908324165749</v>
      </c>
      <c r="F20" s="211">
        <v>72.75</v>
      </c>
      <c r="G20" s="213">
        <v>80.33</v>
      </c>
      <c r="H20" s="213">
        <v>59.08</v>
      </c>
      <c r="I20" s="213">
        <v>69.66</v>
      </c>
      <c r="J20" s="213"/>
      <c r="K20" s="213"/>
      <c r="L20" s="213"/>
      <c r="M20" s="213"/>
      <c r="N20" s="246"/>
      <c r="O20" s="213"/>
      <c r="P20" s="213"/>
      <c r="Q20" s="213">
        <v>64.48</v>
      </c>
      <c r="R20" s="46">
        <f t="shared" si="3"/>
        <v>418.7990832416575</v>
      </c>
      <c r="S20" s="12">
        <f t="shared" si="4"/>
        <v>6</v>
      </c>
      <c r="T20" s="12">
        <v>1</v>
      </c>
    </row>
    <row r="21" spans="1:20" ht="12.75">
      <c r="A21" s="62">
        <v>17</v>
      </c>
      <c r="B21" s="62">
        <v>80</v>
      </c>
      <c r="C21" s="196" t="s">
        <v>100</v>
      </c>
      <c r="D21" s="196" t="s">
        <v>101</v>
      </c>
      <c r="E21" s="213">
        <v>88.40823970037451</v>
      </c>
      <c r="F21" s="211">
        <v>63.78</v>
      </c>
      <c r="G21" s="213">
        <v>93.89</v>
      </c>
      <c r="H21" s="213">
        <v>85.36</v>
      </c>
      <c r="I21" s="213"/>
      <c r="J21" s="213"/>
      <c r="K21" s="213"/>
      <c r="L21" s="213"/>
      <c r="M21" s="213"/>
      <c r="N21" s="246"/>
      <c r="O21" s="213"/>
      <c r="P21" s="213"/>
      <c r="Q21" s="213">
        <v>76.83</v>
      </c>
      <c r="R21" s="46">
        <f t="shared" si="3"/>
        <v>408.2682397003745</v>
      </c>
      <c r="S21" s="12">
        <f t="shared" si="4"/>
        <v>5</v>
      </c>
      <c r="T21" s="12">
        <v>5</v>
      </c>
    </row>
    <row r="22" spans="1:20" ht="12.75">
      <c r="A22" s="62">
        <v>18</v>
      </c>
      <c r="B22" s="62">
        <v>83</v>
      </c>
      <c r="C22" s="196" t="s">
        <v>407</v>
      </c>
      <c r="D22" s="196" t="s">
        <v>408</v>
      </c>
      <c r="E22" s="213"/>
      <c r="F22" s="211">
        <v>72.3</v>
      </c>
      <c r="G22" s="213">
        <v>84.71</v>
      </c>
      <c r="H22" s="213">
        <v>62.92</v>
      </c>
      <c r="I22" s="213">
        <v>48.4</v>
      </c>
      <c r="J22" s="213"/>
      <c r="K22" s="213">
        <v>73.59</v>
      </c>
      <c r="L22" s="213"/>
      <c r="M22" s="213"/>
      <c r="N22" s="246"/>
      <c r="O22" s="213"/>
      <c r="P22" s="213"/>
      <c r="Q22" s="213">
        <v>54.39</v>
      </c>
      <c r="R22" s="46">
        <f t="shared" si="3"/>
        <v>396.30999999999995</v>
      </c>
      <c r="S22" s="12">
        <f t="shared" si="4"/>
        <v>6</v>
      </c>
      <c r="T22" s="12">
        <v>1</v>
      </c>
    </row>
    <row r="23" spans="1:20" ht="12.75">
      <c r="A23" s="62">
        <v>19</v>
      </c>
      <c r="B23" s="62">
        <v>105</v>
      </c>
      <c r="C23" s="196" t="s">
        <v>163</v>
      </c>
      <c r="D23" s="196" t="s">
        <v>92</v>
      </c>
      <c r="E23" s="213"/>
      <c r="F23" s="211">
        <v>70.06</v>
      </c>
      <c r="G23" s="213"/>
      <c r="H23" s="213"/>
      <c r="I23" s="213">
        <v>80.96</v>
      </c>
      <c r="J23" s="213"/>
      <c r="K23" s="213"/>
      <c r="L23" s="213"/>
      <c r="M23" s="213"/>
      <c r="N23" s="246">
        <v>66.37</v>
      </c>
      <c r="O23" s="213">
        <v>47.72</v>
      </c>
      <c r="P23" s="213">
        <v>21.92</v>
      </c>
      <c r="Q23" s="213">
        <v>46.8</v>
      </c>
      <c r="R23" s="46">
        <f t="shared" si="3"/>
        <v>333.83000000000004</v>
      </c>
      <c r="S23" s="12">
        <f t="shared" si="4"/>
        <v>6</v>
      </c>
      <c r="T23" s="12">
        <v>1</v>
      </c>
    </row>
    <row r="24" spans="1:20" ht="12.75">
      <c r="A24" s="62">
        <v>20</v>
      </c>
      <c r="B24" s="62">
        <v>114</v>
      </c>
      <c r="C24" s="196" t="s">
        <v>181</v>
      </c>
      <c r="D24" s="196" t="s">
        <v>182</v>
      </c>
      <c r="E24" s="213"/>
      <c r="F24" s="211">
        <v>74.09</v>
      </c>
      <c r="G24" s="213"/>
      <c r="H24" s="213">
        <v>60.08</v>
      </c>
      <c r="I24" s="213">
        <v>68.93</v>
      </c>
      <c r="J24" s="213"/>
      <c r="K24" s="213"/>
      <c r="L24" s="213"/>
      <c r="M24" s="213"/>
      <c r="N24" s="246">
        <v>56.78</v>
      </c>
      <c r="O24" s="213"/>
      <c r="P24" s="213">
        <v>72.9</v>
      </c>
      <c r="Q24" s="213"/>
      <c r="R24" s="46">
        <f t="shared" si="3"/>
        <v>332.78</v>
      </c>
      <c r="S24" s="12">
        <f t="shared" si="4"/>
        <v>5</v>
      </c>
      <c r="T24" s="12">
        <v>2</v>
      </c>
    </row>
    <row r="25" spans="1:20" ht="12.75">
      <c r="A25" s="62">
        <v>21</v>
      </c>
      <c r="B25" s="62">
        <v>111</v>
      </c>
      <c r="C25" s="196" t="s">
        <v>372</v>
      </c>
      <c r="D25" s="196" t="s">
        <v>373</v>
      </c>
      <c r="E25" s="213">
        <v>76.10678098207326</v>
      </c>
      <c r="F25" s="211"/>
      <c r="G25" s="213"/>
      <c r="H25" s="213"/>
      <c r="I25" s="213"/>
      <c r="J25" s="213"/>
      <c r="K25" s="213"/>
      <c r="L25" s="213">
        <v>101.08</v>
      </c>
      <c r="M25" s="213">
        <v>96.7</v>
      </c>
      <c r="N25" s="246"/>
      <c r="O25" s="213"/>
      <c r="P25" s="213"/>
      <c r="Q25" s="213"/>
      <c r="R25" s="46">
        <f t="shared" si="3"/>
        <v>273.8867809820733</v>
      </c>
      <c r="S25" s="12">
        <f t="shared" si="4"/>
        <v>3</v>
      </c>
      <c r="T25" s="12"/>
    </row>
    <row r="26" spans="1:20" ht="12.75">
      <c r="A26" s="62">
        <v>22</v>
      </c>
      <c r="B26" s="62">
        <v>123</v>
      </c>
      <c r="C26" s="196" t="s">
        <v>365</v>
      </c>
      <c r="D26" s="196" t="s">
        <v>366</v>
      </c>
      <c r="E26" s="213">
        <v>81.95132365499572</v>
      </c>
      <c r="F26" s="211"/>
      <c r="G26" s="213">
        <v>88.58</v>
      </c>
      <c r="H26" s="213"/>
      <c r="I26" s="213">
        <v>67.61</v>
      </c>
      <c r="J26" s="213"/>
      <c r="K26" s="213"/>
      <c r="L26" s="213"/>
      <c r="M26" s="213"/>
      <c r="N26" s="246"/>
      <c r="O26" s="213"/>
      <c r="P26" s="213"/>
      <c r="Q26" s="213"/>
      <c r="R26" s="46">
        <f t="shared" si="3"/>
        <v>238.14132365499574</v>
      </c>
      <c r="S26" s="12">
        <f t="shared" si="4"/>
        <v>3</v>
      </c>
      <c r="T26" s="12">
        <v>1</v>
      </c>
    </row>
    <row r="27" spans="1:20" ht="12.75">
      <c r="A27" s="62">
        <v>23</v>
      </c>
      <c r="B27" s="62">
        <v>130</v>
      </c>
      <c r="C27" s="196" t="s">
        <v>478</v>
      </c>
      <c r="D27" s="196" t="s">
        <v>479</v>
      </c>
      <c r="E27" s="213"/>
      <c r="F27" s="211"/>
      <c r="G27" s="213"/>
      <c r="H27" s="213">
        <v>55.26</v>
      </c>
      <c r="I27" s="213">
        <v>69.07</v>
      </c>
      <c r="J27" s="213"/>
      <c r="K27" s="213"/>
      <c r="L27" s="213"/>
      <c r="M27" s="213"/>
      <c r="N27" s="246">
        <v>41.22</v>
      </c>
      <c r="O27" s="213">
        <v>56.1</v>
      </c>
      <c r="P27" s="213">
        <v>9.5</v>
      </c>
      <c r="Q27" s="213"/>
      <c r="R27" s="46">
        <f t="shared" si="3"/>
        <v>231.14999999999998</v>
      </c>
      <c r="S27" s="12">
        <f t="shared" si="4"/>
        <v>5</v>
      </c>
      <c r="T27" s="12"/>
    </row>
    <row r="28" spans="1:20" ht="12.75">
      <c r="A28" s="62">
        <v>24</v>
      </c>
      <c r="B28" s="62">
        <v>128</v>
      </c>
      <c r="C28" s="196" t="s">
        <v>429</v>
      </c>
      <c r="D28" s="196" t="s">
        <v>430</v>
      </c>
      <c r="E28" s="213"/>
      <c r="F28" s="211">
        <v>42.26</v>
      </c>
      <c r="G28" s="213">
        <v>75.63</v>
      </c>
      <c r="H28" s="213">
        <v>46.18</v>
      </c>
      <c r="I28" s="213">
        <v>62.44</v>
      </c>
      <c r="J28" s="213"/>
      <c r="K28" s="213"/>
      <c r="L28" s="213"/>
      <c r="M28" s="213"/>
      <c r="N28" s="246"/>
      <c r="O28" s="213"/>
      <c r="P28" s="213"/>
      <c r="Q28" s="213"/>
      <c r="R28" s="46">
        <f aca="true" t="shared" si="5" ref="R28:R40">E28+F28+G28+H28+I28+J28+K28+L28+M28+N28+O28+P28+Q28</f>
        <v>226.51</v>
      </c>
      <c r="S28" s="12">
        <f aca="true" t="shared" si="6" ref="S28:S40">COUNTA(E28:Q28)</f>
        <v>4</v>
      </c>
      <c r="T28" s="12"/>
    </row>
    <row r="29" spans="1:20" ht="12.75">
      <c r="A29" s="62">
        <v>25</v>
      </c>
      <c r="B29" s="62">
        <v>140</v>
      </c>
      <c r="C29" s="196" t="s">
        <v>193</v>
      </c>
      <c r="D29" s="196" t="s">
        <v>40</v>
      </c>
      <c r="E29" s="213"/>
      <c r="F29" s="211"/>
      <c r="G29" s="213">
        <v>101.79</v>
      </c>
      <c r="H29" s="213">
        <v>105</v>
      </c>
      <c r="I29" s="213"/>
      <c r="J29" s="213"/>
      <c r="K29" s="213"/>
      <c r="L29" s="213"/>
      <c r="M29" s="213"/>
      <c r="N29" s="246"/>
      <c r="O29" s="213"/>
      <c r="P29" s="213"/>
      <c r="Q29" s="213"/>
      <c r="R29" s="46">
        <f t="shared" si="5"/>
        <v>206.79000000000002</v>
      </c>
      <c r="S29" s="12">
        <f t="shared" si="6"/>
        <v>2</v>
      </c>
      <c r="T29" s="12">
        <v>2</v>
      </c>
    </row>
    <row r="30" spans="1:20" ht="12.75">
      <c r="A30" s="62">
        <v>26</v>
      </c>
      <c r="B30" s="62">
        <v>209</v>
      </c>
      <c r="C30" s="196" t="s">
        <v>114</v>
      </c>
      <c r="D30" s="196" t="s">
        <v>162</v>
      </c>
      <c r="E30" s="213"/>
      <c r="F30" s="211">
        <v>63.33</v>
      </c>
      <c r="G30" s="213"/>
      <c r="H30" s="213"/>
      <c r="I30" s="213"/>
      <c r="J30" s="213"/>
      <c r="K30" s="213"/>
      <c r="L30" s="213"/>
      <c r="M30" s="213"/>
      <c r="N30" s="246">
        <v>46.33</v>
      </c>
      <c r="O30" s="213"/>
      <c r="P30" s="213">
        <v>70.28</v>
      </c>
      <c r="Q30" s="213"/>
      <c r="R30" s="46">
        <f t="shared" si="5"/>
        <v>179.94</v>
      </c>
      <c r="S30" s="12">
        <f t="shared" si="6"/>
        <v>3</v>
      </c>
      <c r="T30" s="12">
        <v>2</v>
      </c>
    </row>
    <row r="31" spans="1:20" ht="12.75">
      <c r="A31" s="62">
        <v>27</v>
      </c>
      <c r="B31" s="62">
        <v>152</v>
      </c>
      <c r="C31" s="196" t="s">
        <v>116</v>
      </c>
      <c r="D31" s="196" t="s">
        <v>117</v>
      </c>
      <c r="E31" s="213"/>
      <c r="F31" s="211">
        <v>37.32</v>
      </c>
      <c r="G31" s="213"/>
      <c r="H31" s="213"/>
      <c r="I31" s="213"/>
      <c r="J31" s="213">
        <v>76.9</v>
      </c>
      <c r="K31" s="213"/>
      <c r="L31" s="213"/>
      <c r="M31" s="213"/>
      <c r="N31" s="246"/>
      <c r="O31" s="213"/>
      <c r="P31" s="213"/>
      <c r="Q31" s="213">
        <v>65.36</v>
      </c>
      <c r="R31" s="46">
        <f t="shared" si="5"/>
        <v>179.57999999999998</v>
      </c>
      <c r="S31" s="12">
        <f t="shared" si="6"/>
        <v>3</v>
      </c>
      <c r="T31" s="12"/>
    </row>
    <row r="32" spans="1:20" ht="12.75">
      <c r="A32" s="62">
        <v>28</v>
      </c>
      <c r="B32" s="62">
        <v>155</v>
      </c>
      <c r="C32" s="196" t="s">
        <v>96</v>
      </c>
      <c r="D32" s="196" t="s">
        <v>81</v>
      </c>
      <c r="E32" s="213"/>
      <c r="F32" s="211">
        <v>61.09</v>
      </c>
      <c r="G32" s="213">
        <v>60.02</v>
      </c>
      <c r="H32" s="213">
        <v>54.24</v>
      </c>
      <c r="I32" s="213"/>
      <c r="J32" s="213"/>
      <c r="K32" s="213"/>
      <c r="L32" s="213"/>
      <c r="M32" s="213"/>
      <c r="N32" s="246"/>
      <c r="O32" s="213"/>
      <c r="P32" s="213"/>
      <c r="Q32" s="213"/>
      <c r="R32" s="46">
        <f t="shared" si="5"/>
        <v>175.35000000000002</v>
      </c>
      <c r="S32" s="12">
        <f t="shared" si="6"/>
        <v>3</v>
      </c>
      <c r="T32" s="12"/>
    </row>
    <row r="33" spans="1:20" ht="12.75">
      <c r="A33" s="62">
        <v>29</v>
      </c>
      <c r="B33" s="62">
        <v>167</v>
      </c>
      <c r="C33" s="196" t="s">
        <v>95</v>
      </c>
      <c r="D33" s="196" t="s">
        <v>142</v>
      </c>
      <c r="E33" s="213"/>
      <c r="F33" s="211">
        <v>45.39</v>
      </c>
      <c r="G33" s="213"/>
      <c r="H33" s="213">
        <v>53.38</v>
      </c>
      <c r="I33" s="213"/>
      <c r="J33" s="213"/>
      <c r="K33" s="213"/>
      <c r="L33" s="213"/>
      <c r="M33" s="213"/>
      <c r="N33" s="246"/>
      <c r="O33" s="213">
        <v>41.38</v>
      </c>
      <c r="P33" s="213"/>
      <c r="Q33" s="213"/>
      <c r="R33" s="46">
        <f t="shared" si="5"/>
        <v>140.15</v>
      </c>
      <c r="S33" s="12">
        <f t="shared" si="6"/>
        <v>3</v>
      </c>
      <c r="T33" s="12"/>
    </row>
    <row r="34" spans="1:20" ht="12.75">
      <c r="A34" s="62">
        <v>30</v>
      </c>
      <c r="B34" s="62">
        <v>181</v>
      </c>
      <c r="C34" s="196" t="s">
        <v>80</v>
      </c>
      <c r="D34" s="196" t="s">
        <v>417</v>
      </c>
      <c r="E34" s="213"/>
      <c r="F34" s="211">
        <v>31.94</v>
      </c>
      <c r="G34" s="213"/>
      <c r="H34" s="213">
        <v>36.94</v>
      </c>
      <c r="I34" s="213"/>
      <c r="J34" s="213"/>
      <c r="K34" s="213"/>
      <c r="L34" s="213"/>
      <c r="M34" s="213"/>
      <c r="N34" s="246"/>
      <c r="O34" s="213">
        <v>55.42</v>
      </c>
      <c r="P34" s="213">
        <v>12.76</v>
      </c>
      <c r="Q34" s="213"/>
      <c r="R34" s="46">
        <f t="shared" si="5"/>
        <v>137.06</v>
      </c>
      <c r="S34" s="12">
        <f t="shared" si="6"/>
        <v>4</v>
      </c>
      <c r="T34" s="12"/>
    </row>
    <row r="35" spans="1:20" ht="12.75">
      <c r="A35" s="62">
        <v>31</v>
      </c>
      <c r="B35" s="62">
        <v>170</v>
      </c>
      <c r="C35" s="196" t="s">
        <v>484</v>
      </c>
      <c r="D35" s="196" t="s">
        <v>144</v>
      </c>
      <c r="E35" s="213"/>
      <c r="F35" s="211"/>
      <c r="G35" s="213"/>
      <c r="H35" s="213"/>
      <c r="I35" s="213">
        <v>83.91</v>
      </c>
      <c r="J35" s="213"/>
      <c r="K35" s="213"/>
      <c r="L35" s="213"/>
      <c r="M35" s="213"/>
      <c r="N35" s="246">
        <v>52.07</v>
      </c>
      <c r="O35" s="213"/>
      <c r="P35" s="213"/>
      <c r="Q35" s="213"/>
      <c r="R35" s="46">
        <f t="shared" si="5"/>
        <v>135.98</v>
      </c>
      <c r="S35" s="12">
        <f t="shared" si="6"/>
        <v>2</v>
      </c>
      <c r="T35" s="12">
        <v>1</v>
      </c>
    </row>
    <row r="36" spans="1:20" ht="12.75">
      <c r="A36" s="62">
        <v>32</v>
      </c>
      <c r="B36" s="62">
        <v>172</v>
      </c>
      <c r="C36" s="196" t="s">
        <v>321</v>
      </c>
      <c r="D36" s="196" t="s">
        <v>35</v>
      </c>
      <c r="E36" s="213">
        <v>71.70886075949366</v>
      </c>
      <c r="F36" s="211">
        <v>60.64</v>
      </c>
      <c r="G36" s="213"/>
      <c r="H36" s="213"/>
      <c r="I36" s="213"/>
      <c r="J36" s="213"/>
      <c r="K36" s="213"/>
      <c r="L36" s="213"/>
      <c r="M36" s="213"/>
      <c r="N36" s="246"/>
      <c r="O36" s="213"/>
      <c r="P36" s="213"/>
      <c r="Q36" s="213"/>
      <c r="R36" s="46">
        <f t="shared" si="5"/>
        <v>132.34886075949368</v>
      </c>
      <c r="S36" s="12">
        <f t="shared" si="6"/>
        <v>2</v>
      </c>
      <c r="T36" s="12"/>
    </row>
    <row r="37" spans="1:20" ht="12.75">
      <c r="A37" s="62">
        <v>33</v>
      </c>
      <c r="B37" s="62">
        <v>174</v>
      </c>
      <c r="C37" s="196" t="s">
        <v>484</v>
      </c>
      <c r="D37" s="196" t="s">
        <v>488</v>
      </c>
      <c r="E37" s="213"/>
      <c r="F37" s="211"/>
      <c r="G37" s="213"/>
      <c r="H37" s="213"/>
      <c r="I37" s="213">
        <v>78.34</v>
      </c>
      <c r="J37" s="213"/>
      <c r="K37" s="213"/>
      <c r="L37" s="213"/>
      <c r="M37" s="213"/>
      <c r="N37" s="246">
        <v>51.67</v>
      </c>
      <c r="O37" s="213"/>
      <c r="P37" s="213"/>
      <c r="Q37" s="213"/>
      <c r="R37" s="46">
        <f t="shared" si="5"/>
        <v>130.01</v>
      </c>
      <c r="S37" s="12">
        <f t="shared" si="6"/>
        <v>2</v>
      </c>
      <c r="T37" s="12"/>
    </row>
    <row r="38" spans="1:20" ht="12.75">
      <c r="A38" s="62">
        <v>34</v>
      </c>
      <c r="B38" s="62">
        <v>176</v>
      </c>
      <c r="C38" s="196" t="s">
        <v>486</v>
      </c>
      <c r="D38" s="196" t="s">
        <v>487</v>
      </c>
      <c r="E38" s="213"/>
      <c r="F38" s="211"/>
      <c r="G38" s="213"/>
      <c r="H38" s="213"/>
      <c r="I38" s="213">
        <v>78.64</v>
      </c>
      <c r="J38" s="213"/>
      <c r="K38" s="213"/>
      <c r="L38" s="213"/>
      <c r="M38" s="213"/>
      <c r="N38" s="246">
        <v>48.37</v>
      </c>
      <c r="O38" s="213"/>
      <c r="P38" s="213"/>
      <c r="Q38" s="213"/>
      <c r="R38" s="46">
        <f t="shared" si="5"/>
        <v>127.00999999999999</v>
      </c>
      <c r="S38" s="12">
        <f t="shared" si="6"/>
        <v>2</v>
      </c>
      <c r="T38" s="12"/>
    </row>
    <row r="39" spans="1:20" ht="12.75">
      <c r="A39" s="62">
        <v>35</v>
      </c>
      <c r="B39" s="62">
        <v>180</v>
      </c>
      <c r="C39" s="196" t="s">
        <v>476</v>
      </c>
      <c r="D39" s="196" t="s">
        <v>477</v>
      </c>
      <c r="E39" s="213"/>
      <c r="F39" s="211"/>
      <c r="G39" s="213"/>
      <c r="H39" s="213">
        <v>56.09</v>
      </c>
      <c r="I39" s="213">
        <v>68.36</v>
      </c>
      <c r="J39" s="213"/>
      <c r="K39" s="213"/>
      <c r="L39" s="213"/>
      <c r="M39" s="213"/>
      <c r="N39" s="246"/>
      <c r="O39" s="213"/>
      <c r="P39" s="213"/>
      <c r="Q39" s="213"/>
      <c r="R39" s="46">
        <f t="shared" si="5"/>
        <v>124.45</v>
      </c>
      <c r="S39" s="12">
        <f t="shared" si="6"/>
        <v>2</v>
      </c>
      <c r="T39" s="12"/>
    </row>
    <row r="40" spans="1:20" ht="12.75">
      <c r="A40" s="62">
        <v>36</v>
      </c>
      <c r="B40" s="62">
        <v>323</v>
      </c>
      <c r="C40" s="195" t="s">
        <v>145</v>
      </c>
      <c r="D40" s="195" t="s">
        <v>115</v>
      </c>
      <c r="E40" s="213"/>
      <c r="F40" s="211"/>
      <c r="G40" s="213"/>
      <c r="H40" s="213"/>
      <c r="I40" s="213">
        <v>61.65</v>
      </c>
      <c r="J40" s="213"/>
      <c r="K40" s="213"/>
      <c r="L40" s="213"/>
      <c r="M40" s="213"/>
      <c r="N40" s="246"/>
      <c r="O40" s="213"/>
      <c r="P40" s="213">
        <v>62.44</v>
      </c>
      <c r="Q40" s="213"/>
      <c r="R40" s="46">
        <f t="shared" si="5"/>
        <v>124.09</v>
      </c>
      <c r="S40" s="12">
        <f t="shared" si="6"/>
        <v>2</v>
      </c>
      <c r="T40" s="12">
        <v>1</v>
      </c>
    </row>
    <row r="41" spans="1:20" ht="12.75">
      <c r="A41" s="62">
        <v>37</v>
      </c>
      <c r="B41" s="62">
        <v>188</v>
      </c>
      <c r="C41" s="196" t="s">
        <v>485</v>
      </c>
      <c r="D41" s="196" t="s">
        <v>92</v>
      </c>
      <c r="E41" s="213"/>
      <c r="F41" s="211"/>
      <c r="G41" s="213"/>
      <c r="H41" s="213"/>
      <c r="I41" s="213">
        <v>75.91</v>
      </c>
      <c r="J41" s="213"/>
      <c r="K41" s="213"/>
      <c r="L41" s="213"/>
      <c r="M41" s="213"/>
      <c r="N41" s="246">
        <v>46.13</v>
      </c>
      <c r="O41" s="213"/>
      <c r="P41" s="213"/>
      <c r="Q41" s="213"/>
      <c r="R41" s="46">
        <f aca="true" t="shared" si="7" ref="R41:R47">E41+F41+G41+H41+I41+J41+K41+L41+M41+N41+O41+P41+Q41</f>
        <v>122.03999999999999</v>
      </c>
      <c r="S41" s="12">
        <f aca="true" t="shared" si="8" ref="S41:S47">COUNTA(E41:Q41)</f>
        <v>2</v>
      </c>
      <c r="T41" s="12"/>
    </row>
    <row r="42" spans="1:20" ht="12.75">
      <c r="A42" s="62">
        <v>38</v>
      </c>
      <c r="B42" s="62">
        <v>317</v>
      </c>
      <c r="C42" s="196" t="s">
        <v>321</v>
      </c>
      <c r="D42" s="196" t="s">
        <v>598</v>
      </c>
      <c r="E42" s="213"/>
      <c r="F42" s="211"/>
      <c r="G42" s="213"/>
      <c r="H42" s="213"/>
      <c r="I42" s="213"/>
      <c r="J42" s="213"/>
      <c r="K42" s="213"/>
      <c r="L42" s="213"/>
      <c r="M42" s="213"/>
      <c r="N42" s="246"/>
      <c r="O42" s="213">
        <v>65.6</v>
      </c>
      <c r="P42" s="213">
        <v>51.98</v>
      </c>
      <c r="Q42" s="213"/>
      <c r="R42" s="46">
        <f t="shared" si="7"/>
        <v>117.57999999999998</v>
      </c>
      <c r="S42" s="12">
        <f t="shared" si="8"/>
        <v>2</v>
      </c>
      <c r="T42" s="12"/>
    </row>
    <row r="43" spans="1:20" ht="12.75">
      <c r="A43" s="62">
        <v>39</v>
      </c>
      <c r="B43" s="62">
        <v>205</v>
      </c>
      <c r="C43" s="196" t="s">
        <v>39</v>
      </c>
      <c r="D43" s="196" t="s">
        <v>31</v>
      </c>
      <c r="E43" s="213">
        <v>55.41237113402062</v>
      </c>
      <c r="F43" s="211">
        <v>57.5</v>
      </c>
      <c r="G43" s="213"/>
      <c r="H43" s="213"/>
      <c r="I43" s="213"/>
      <c r="J43" s="213"/>
      <c r="K43" s="213"/>
      <c r="L43" s="213"/>
      <c r="M43" s="213"/>
      <c r="N43" s="246"/>
      <c r="O43" s="213"/>
      <c r="P43" s="213"/>
      <c r="Q43" s="213"/>
      <c r="R43" s="46">
        <f t="shared" si="7"/>
        <v>112.91237113402062</v>
      </c>
      <c r="S43" s="12">
        <f t="shared" si="8"/>
        <v>2</v>
      </c>
      <c r="T43" s="12"/>
    </row>
    <row r="44" spans="1:20" ht="12.75">
      <c r="A44" s="62">
        <v>40</v>
      </c>
      <c r="B44" s="62">
        <v>215</v>
      </c>
      <c r="C44" s="196" t="s">
        <v>273</v>
      </c>
      <c r="D44" s="196" t="s">
        <v>274</v>
      </c>
      <c r="E44" s="213"/>
      <c r="F44" s="211">
        <v>57.05</v>
      </c>
      <c r="G44" s="213"/>
      <c r="H44" s="213"/>
      <c r="I44" s="213"/>
      <c r="J44" s="213"/>
      <c r="K44" s="213"/>
      <c r="L44" s="213"/>
      <c r="M44" s="213"/>
      <c r="N44" s="246">
        <v>49.49</v>
      </c>
      <c r="O44" s="213"/>
      <c r="P44" s="213"/>
      <c r="Q44" s="213"/>
      <c r="R44" s="46">
        <f t="shared" si="7"/>
        <v>106.53999999999999</v>
      </c>
      <c r="S44" s="12">
        <f t="shared" si="8"/>
        <v>2</v>
      </c>
      <c r="T44" s="12"/>
    </row>
    <row r="45" spans="1:20" ht="12.75">
      <c r="A45" s="62">
        <v>41</v>
      </c>
      <c r="B45" s="62">
        <v>339</v>
      </c>
      <c r="C45" s="196" t="s">
        <v>175</v>
      </c>
      <c r="D45" s="196" t="s">
        <v>35</v>
      </c>
      <c r="E45" s="213"/>
      <c r="F45" s="211"/>
      <c r="G45" s="213"/>
      <c r="H45" s="213"/>
      <c r="I45" s="213"/>
      <c r="J45" s="213"/>
      <c r="K45" s="213"/>
      <c r="L45" s="213"/>
      <c r="M45" s="213"/>
      <c r="N45" s="246">
        <v>50.87</v>
      </c>
      <c r="O45" s="213"/>
      <c r="P45" s="213">
        <v>47.41</v>
      </c>
      <c r="Q45" s="213"/>
      <c r="R45" s="46">
        <f t="shared" si="7"/>
        <v>98.28</v>
      </c>
      <c r="S45" s="12">
        <f t="shared" si="8"/>
        <v>2</v>
      </c>
      <c r="T45" s="12"/>
    </row>
    <row r="46" spans="1:20" ht="12.75">
      <c r="A46" s="62">
        <v>42</v>
      </c>
      <c r="B46" s="62">
        <v>234</v>
      </c>
      <c r="C46" s="196" t="s">
        <v>321</v>
      </c>
      <c r="D46" s="196" t="s">
        <v>81</v>
      </c>
      <c r="E46" s="213"/>
      <c r="F46" s="211"/>
      <c r="G46" s="213">
        <v>97.17</v>
      </c>
      <c r="H46" s="213"/>
      <c r="I46" s="213"/>
      <c r="J46" s="213"/>
      <c r="K46" s="213"/>
      <c r="L46" s="213"/>
      <c r="M46" s="213"/>
      <c r="N46" s="246"/>
      <c r="O46" s="213"/>
      <c r="P46" s="213"/>
      <c r="Q46" s="213"/>
      <c r="R46" s="46">
        <f t="shared" si="7"/>
        <v>97.17</v>
      </c>
      <c r="S46" s="12">
        <f t="shared" si="8"/>
        <v>1</v>
      </c>
      <c r="T46" s="12">
        <v>1</v>
      </c>
    </row>
    <row r="47" spans="1:20" ht="12.75">
      <c r="A47" s="62">
        <v>43</v>
      </c>
      <c r="B47" s="62">
        <v>241</v>
      </c>
      <c r="C47" s="196" t="s">
        <v>552</v>
      </c>
      <c r="D47" s="196" t="s">
        <v>162</v>
      </c>
      <c r="E47" s="213"/>
      <c r="F47" s="211"/>
      <c r="G47" s="213"/>
      <c r="H47" s="213"/>
      <c r="I47" s="213"/>
      <c r="J47" s="213"/>
      <c r="K47" s="213"/>
      <c r="L47" s="213"/>
      <c r="M47" s="213">
        <v>94.36</v>
      </c>
      <c r="N47" s="246"/>
      <c r="O47" s="213"/>
      <c r="P47" s="213"/>
      <c r="Q47" s="213"/>
      <c r="R47" s="46">
        <f t="shared" si="7"/>
        <v>94.36</v>
      </c>
      <c r="S47" s="12">
        <f t="shared" si="8"/>
        <v>1</v>
      </c>
      <c r="T47" s="12"/>
    </row>
    <row r="48" spans="1:20" ht="12.75">
      <c r="A48" s="62">
        <v>44</v>
      </c>
      <c r="B48" s="62">
        <v>257</v>
      </c>
      <c r="C48" s="196" t="s">
        <v>467</v>
      </c>
      <c r="D48" s="196" t="s">
        <v>468</v>
      </c>
      <c r="E48" s="213"/>
      <c r="F48" s="211"/>
      <c r="G48" s="213"/>
      <c r="H48" s="213">
        <v>88.95</v>
      </c>
      <c r="I48" s="213"/>
      <c r="J48" s="213"/>
      <c r="K48" s="213"/>
      <c r="L48" s="213"/>
      <c r="M48" s="213"/>
      <c r="N48" s="246"/>
      <c r="O48" s="213"/>
      <c r="P48" s="213"/>
      <c r="Q48" s="213"/>
      <c r="R48" s="46">
        <f aca="true" t="shared" si="9" ref="R48:R64">E48+F48+G48+H48+I48+J48+K48+L48+M48+N48+O48+P48+Q48</f>
        <v>88.95</v>
      </c>
      <c r="S48" s="12">
        <f aca="true" t="shared" si="10" ref="S48:S64">COUNTA(E48:Q48)</f>
        <v>1</v>
      </c>
      <c r="T48" s="12">
        <v>1</v>
      </c>
    </row>
    <row r="49" spans="1:20" ht="12.75">
      <c r="A49" s="62">
        <v>45</v>
      </c>
      <c r="B49" s="62">
        <v>258</v>
      </c>
      <c r="C49" s="196" t="s">
        <v>471</v>
      </c>
      <c r="D49" s="196" t="s">
        <v>472</v>
      </c>
      <c r="E49" s="213"/>
      <c r="F49" s="211"/>
      <c r="G49" s="213"/>
      <c r="H49" s="213">
        <v>88.86</v>
      </c>
      <c r="I49" s="213"/>
      <c r="J49" s="213"/>
      <c r="K49" s="213"/>
      <c r="L49" s="213"/>
      <c r="M49" s="213"/>
      <c r="N49" s="246"/>
      <c r="O49" s="213"/>
      <c r="P49" s="213"/>
      <c r="Q49" s="213"/>
      <c r="R49" s="46">
        <f t="shared" si="9"/>
        <v>88.86</v>
      </c>
      <c r="S49" s="12">
        <f t="shared" si="10"/>
        <v>1</v>
      </c>
      <c r="T49" s="12">
        <v>1</v>
      </c>
    </row>
    <row r="50" spans="1:20" ht="12.75">
      <c r="A50" s="62">
        <v>46</v>
      </c>
      <c r="B50" s="62">
        <v>343</v>
      </c>
      <c r="C50" s="196" t="s">
        <v>557</v>
      </c>
      <c r="D50" s="196" t="s">
        <v>558</v>
      </c>
      <c r="E50" s="213"/>
      <c r="F50" s="211"/>
      <c r="G50" s="213"/>
      <c r="H50" s="213"/>
      <c r="I50" s="213"/>
      <c r="J50" s="213"/>
      <c r="K50" s="213"/>
      <c r="L50" s="213"/>
      <c r="M50" s="213"/>
      <c r="N50" s="246">
        <v>46.27</v>
      </c>
      <c r="O50" s="213"/>
      <c r="P50" s="213">
        <v>41.52</v>
      </c>
      <c r="Q50" s="213"/>
      <c r="R50" s="46">
        <f t="shared" si="9"/>
        <v>87.79</v>
      </c>
      <c r="S50" s="12">
        <f t="shared" si="10"/>
        <v>2</v>
      </c>
      <c r="T50" s="12"/>
    </row>
    <row r="51" spans="1:20" ht="12.75">
      <c r="A51" s="62">
        <v>47</v>
      </c>
      <c r="B51" s="62">
        <v>265</v>
      </c>
      <c r="C51" s="196" t="s">
        <v>469</v>
      </c>
      <c r="D51" s="196" t="s">
        <v>470</v>
      </c>
      <c r="E51" s="213"/>
      <c r="F51" s="211"/>
      <c r="G51" s="213"/>
      <c r="H51" s="213">
        <v>86.37</v>
      </c>
      <c r="I51" s="213"/>
      <c r="J51" s="213"/>
      <c r="K51" s="213"/>
      <c r="L51" s="213"/>
      <c r="M51" s="213"/>
      <c r="N51" s="246"/>
      <c r="O51" s="213"/>
      <c r="P51" s="213"/>
      <c r="Q51" s="213"/>
      <c r="R51" s="46">
        <f t="shared" si="9"/>
        <v>86.37</v>
      </c>
      <c r="S51" s="12">
        <f t="shared" si="10"/>
        <v>1</v>
      </c>
      <c r="T51" s="12">
        <v>1</v>
      </c>
    </row>
    <row r="52" spans="1:20" ht="12.75">
      <c r="A52" s="62">
        <v>48</v>
      </c>
      <c r="B52" s="62">
        <v>270</v>
      </c>
      <c r="C52" s="196" t="s">
        <v>405</v>
      </c>
      <c r="D52" s="196" t="s">
        <v>94</v>
      </c>
      <c r="E52" s="213"/>
      <c r="F52" s="211"/>
      <c r="G52" s="213"/>
      <c r="H52" s="213">
        <v>84.33</v>
      </c>
      <c r="I52" s="213"/>
      <c r="J52" s="213"/>
      <c r="K52" s="213"/>
      <c r="L52" s="213"/>
      <c r="M52" s="213"/>
      <c r="N52" s="246"/>
      <c r="O52" s="213"/>
      <c r="P52" s="213"/>
      <c r="Q52" s="213"/>
      <c r="R52" s="46">
        <f t="shared" si="9"/>
        <v>84.33</v>
      </c>
      <c r="S52" s="12">
        <f t="shared" si="10"/>
        <v>1</v>
      </c>
      <c r="T52" s="12"/>
    </row>
    <row r="53" spans="1:20" ht="12.75">
      <c r="A53" s="62">
        <v>49</v>
      </c>
      <c r="B53" s="62">
        <v>272</v>
      </c>
      <c r="C53" s="196" t="s">
        <v>432</v>
      </c>
      <c r="D53" s="196" t="s">
        <v>291</v>
      </c>
      <c r="E53" s="213"/>
      <c r="F53" s="211">
        <v>83.06</v>
      </c>
      <c r="G53" s="213"/>
      <c r="H53" s="213"/>
      <c r="I53" s="213"/>
      <c r="J53" s="213"/>
      <c r="K53" s="213"/>
      <c r="L53" s="213"/>
      <c r="M53" s="213"/>
      <c r="N53" s="246"/>
      <c r="O53" s="213"/>
      <c r="P53" s="213"/>
      <c r="Q53" s="213"/>
      <c r="R53" s="46">
        <f t="shared" si="9"/>
        <v>83.06</v>
      </c>
      <c r="S53" s="12">
        <f t="shared" si="10"/>
        <v>1</v>
      </c>
      <c r="T53" s="12">
        <v>1</v>
      </c>
    </row>
    <row r="54" spans="1:20" ht="12.75">
      <c r="A54" s="62">
        <v>50</v>
      </c>
      <c r="B54" s="62">
        <v>275</v>
      </c>
      <c r="C54" s="196" t="s">
        <v>298</v>
      </c>
      <c r="D54" s="196" t="s">
        <v>430</v>
      </c>
      <c r="E54" s="213"/>
      <c r="F54" s="211">
        <v>81.72</v>
      </c>
      <c r="G54" s="213"/>
      <c r="H54" s="213"/>
      <c r="I54" s="213"/>
      <c r="J54" s="213"/>
      <c r="K54" s="213"/>
      <c r="L54" s="213"/>
      <c r="M54" s="213"/>
      <c r="N54" s="246"/>
      <c r="O54" s="213"/>
      <c r="P54" s="213"/>
      <c r="Q54" s="213"/>
      <c r="R54" s="46">
        <f t="shared" si="9"/>
        <v>81.72</v>
      </c>
      <c r="S54" s="12">
        <f t="shared" si="10"/>
        <v>1</v>
      </c>
      <c r="T54" s="12">
        <v>1</v>
      </c>
    </row>
    <row r="55" spans="1:20" ht="12.75">
      <c r="A55" s="62">
        <v>51</v>
      </c>
      <c r="B55" s="62">
        <v>280</v>
      </c>
      <c r="C55" s="196" t="s">
        <v>474</v>
      </c>
      <c r="D55" s="196" t="s">
        <v>188</v>
      </c>
      <c r="E55" s="213"/>
      <c r="F55" s="211"/>
      <c r="G55" s="213"/>
      <c r="H55" s="213">
        <v>80.48</v>
      </c>
      <c r="I55" s="213"/>
      <c r="J55" s="213"/>
      <c r="K55" s="213"/>
      <c r="L55" s="213"/>
      <c r="M55" s="213"/>
      <c r="N55" s="246"/>
      <c r="O55" s="213"/>
      <c r="P55" s="213"/>
      <c r="Q55" s="213"/>
      <c r="R55" s="46">
        <f t="shared" si="9"/>
        <v>80.48</v>
      </c>
      <c r="S55" s="12">
        <f t="shared" si="10"/>
        <v>1</v>
      </c>
      <c r="T55" s="12"/>
    </row>
    <row r="56" spans="1:20" ht="12.75">
      <c r="A56" s="62">
        <v>52</v>
      </c>
      <c r="B56" s="62">
        <v>282</v>
      </c>
      <c r="C56" s="196" t="s">
        <v>522</v>
      </c>
      <c r="D56" s="196" t="s">
        <v>40</v>
      </c>
      <c r="E56" s="213"/>
      <c r="F56" s="211"/>
      <c r="G56" s="213"/>
      <c r="H56" s="213"/>
      <c r="I56" s="213"/>
      <c r="J56" s="213">
        <v>79.87</v>
      </c>
      <c r="K56" s="213"/>
      <c r="L56" s="213"/>
      <c r="M56" s="213"/>
      <c r="N56" s="246"/>
      <c r="O56" s="213"/>
      <c r="P56" s="213"/>
      <c r="Q56" s="213"/>
      <c r="R56" s="46">
        <f t="shared" si="9"/>
        <v>79.87</v>
      </c>
      <c r="S56" s="12">
        <f t="shared" si="10"/>
        <v>1</v>
      </c>
      <c r="T56" s="12"/>
    </row>
    <row r="57" spans="1:20" ht="12.75">
      <c r="A57" s="62">
        <v>53</v>
      </c>
      <c r="B57" s="62">
        <v>288</v>
      </c>
      <c r="C57" s="196" t="s">
        <v>484</v>
      </c>
      <c r="D57" s="196" t="s">
        <v>70</v>
      </c>
      <c r="E57" s="213"/>
      <c r="F57" s="211"/>
      <c r="G57" s="213"/>
      <c r="H57" s="213"/>
      <c r="I57" s="213">
        <v>78.44</v>
      </c>
      <c r="J57" s="213"/>
      <c r="K57" s="213"/>
      <c r="L57" s="213"/>
      <c r="M57" s="213"/>
      <c r="N57" s="246"/>
      <c r="O57" s="213"/>
      <c r="P57" s="213"/>
      <c r="Q57" s="213"/>
      <c r="R57" s="46">
        <f t="shared" si="9"/>
        <v>78.44</v>
      </c>
      <c r="S57" s="12">
        <f t="shared" si="10"/>
        <v>1</v>
      </c>
      <c r="T57" s="12"/>
    </row>
    <row r="58" spans="1:20" ht="12.75">
      <c r="A58" s="62">
        <v>54</v>
      </c>
      <c r="B58" s="62">
        <v>292</v>
      </c>
      <c r="C58" s="196" t="s">
        <v>597</v>
      </c>
      <c r="D58" s="196" t="s">
        <v>141</v>
      </c>
      <c r="E58" s="213"/>
      <c r="F58" s="211"/>
      <c r="G58" s="213"/>
      <c r="H58" s="213"/>
      <c r="I58" s="213"/>
      <c r="J58" s="213"/>
      <c r="K58" s="213"/>
      <c r="L58" s="213"/>
      <c r="M58" s="213"/>
      <c r="N58" s="246"/>
      <c r="O58" s="213">
        <v>77.64</v>
      </c>
      <c r="P58" s="213"/>
      <c r="Q58" s="213"/>
      <c r="R58" s="46">
        <f t="shared" si="9"/>
        <v>77.64</v>
      </c>
      <c r="S58" s="12">
        <f t="shared" si="10"/>
        <v>1</v>
      </c>
      <c r="T58" s="12">
        <v>1</v>
      </c>
    </row>
    <row r="59" spans="1:20" ht="12.75">
      <c r="A59" s="62">
        <v>55</v>
      </c>
      <c r="B59" s="62">
        <v>293</v>
      </c>
      <c r="C59" s="196" t="s">
        <v>311</v>
      </c>
      <c r="D59" s="196" t="s">
        <v>117</v>
      </c>
      <c r="E59" s="213"/>
      <c r="F59" s="211"/>
      <c r="G59" s="213"/>
      <c r="H59" s="213">
        <v>77.27</v>
      </c>
      <c r="I59" s="213"/>
      <c r="J59" s="213"/>
      <c r="K59" s="213"/>
      <c r="L59" s="213"/>
      <c r="M59" s="213"/>
      <c r="N59" s="246"/>
      <c r="O59" s="213"/>
      <c r="P59" s="213"/>
      <c r="Q59" s="213"/>
      <c r="R59" s="46">
        <f t="shared" si="9"/>
        <v>77.27</v>
      </c>
      <c r="S59" s="12">
        <f t="shared" si="10"/>
        <v>1</v>
      </c>
      <c r="T59" s="12"/>
    </row>
    <row r="60" spans="1:20" ht="12.75">
      <c r="A60" s="62">
        <v>56</v>
      </c>
      <c r="B60" s="62">
        <v>294</v>
      </c>
      <c r="C60" s="196" t="s">
        <v>271</v>
      </c>
      <c r="D60" s="196" t="s">
        <v>59</v>
      </c>
      <c r="E60" s="213"/>
      <c r="F60" s="211"/>
      <c r="G60" s="213"/>
      <c r="H60" s="213"/>
      <c r="I60" s="213"/>
      <c r="J60" s="213"/>
      <c r="K60" s="213"/>
      <c r="L60" s="213"/>
      <c r="M60" s="213"/>
      <c r="N60" s="246"/>
      <c r="O60" s="213"/>
      <c r="P60" s="213"/>
      <c r="Q60" s="213">
        <v>77.08</v>
      </c>
      <c r="R60" s="46">
        <f t="shared" si="9"/>
        <v>77.08</v>
      </c>
      <c r="S60" s="12">
        <f t="shared" si="10"/>
        <v>1</v>
      </c>
      <c r="T60" s="12">
        <v>1</v>
      </c>
    </row>
    <row r="61" spans="1:20" ht="12.75">
      <c r="A61" s="62">
        <v>57</v>
      </c>
      <c r="B61" s="62">
        <v>295</v>
      </c>
      <c r="C61" s="196" t="s">
        <v>478</v>
      </c>
      <c r="D61" s="196" t="s">
        <v>117</v>
      </c>
      <c r="E61" s="213"/>
      <c r="F61" s="211"/>
      <c r="G61" s="213"/>
      <c r="H61" s="213"/>
      <c r="I61" s="213">
        <v>76.62</v>
      </c>
      <c r="J61" s="213"/>
      <c r="K61" s="213"/>
      <c r="L61" s="213"/>
      <c r="M61" s="213"/>
      <c r="N61" s="246"/>
      <c r="O61" s="213"/>
      <c r="P61" s="213"/>
      <c r="Q61" s="213"/>
      <c r="R61" s="46">
        <f t="shared" si="9"/>
        <v>76.62</v>
      </c>
      <c r="S61" s="12">
        <f t="shared" si="10"/>
        <v>1</v>
      </c>
      <c r="T61" s="12"/>
    </row>
    <row r="62" spans="1:20" ht="12.75">
      <c r="A62" s="62">
        <v>58</v>
      </c>
      <c r="B62" s="62">
        <v>297</v>
      </c>
      <c r="C62" s="196" t="s">
        <v>490</v>
      </c>
      <c r="D62" s="196" t="s">
        <v>141</v>
      </c>
      <c r="E62" s="213"/>
      <c r="F62" s="211"/>
      <c r="G62" s="213"/>
      <c r="H62" s="213"/>
      <c r="I62" s="213">
        <v>75.97</v>
      </c>
      <c r="J62" s="213"/>
      <c r="K62" s="213"/>
      <c r="L62" s="213"/>
      <c r="M62" s="213"/>
      <c r="N62" s="246"/>
      <c r="O62" s="213"/>
      <c r="P62" s="213"/>
      <c r="Q62" s="213"/>
      <c r="R62" s="46">
        <f t="shared" si="9"/>
        <v>75.97</v>
      </c>
      <c r="S62" s="12">
        <f t="shared" si="10"/>
        <v>1</v>
      </c>
      <c r="T62" s="12"/>
    </row>
    <row r="63" spans="1:20" ht="12.75">
      <c r="A63" s="62">
        <v>59</v>
      </c>
      <c r="B63" s="62">
        <v>308</v>
      </c>
      <c r="C63" s="196" t="s">
        <v>491</v>
      </c>
      <c r="D63" s="196" t="s">
        <v>492</v>
      </c>
      <c r="E63" s="213"/>
      <c r="F63" s="211"/>
      <c r="G63" s="213"/>
      <c r="H63" s="213"/>
      <c r="I63" s="213">
        <v>70.72</v>
      </c>
      <c r="J63" s="213"/>
      <c r="K63" s="213"/>
      <c r="L63" s="213"/>
      <c r="M63" s="213"/>
      <c r="N63" s="246"/>
      <c r="O63" s="213"/>
      <c r="P63" s="213"/>
      <c r="Q63" s="213"/>
      <c r="R63" s="46">
        <f t="shared" si="9"/>
        <v>70.72</v>
      </c>
      <c r="S63" s="12">
        <f t="shared" si="10"/>
        <v>1</v>
      </c>
      <c r="T63" s="12"/>
    </row>
    <row r="64" spans="1:20" ht="12.75">
      <c r="A64" s="62">
        <v>60</v>
      </c>
      <c r="B64" s="62">
        <v>315</v>
      </c>
      <c r="C64" s="195" t="s">
        <v>379</v>
      </c>
      <c r="D64" s="195" t="s">
        <v>380</v>
      </c>
      <c r="E64" s="213">
        <v>67.12765957446808</v>
      </c>
      <c r="F64" s="211"/>
      <c r="G64" s="213"/>
      <c r="H64" s="213"/>
      <c r="I64" s="213"/>
      <c r="J64" s="213"/>
      <c r="K64" s="213"/>
      <c r="L64" s="213"/>
      <c r="M64" s="213"/>
      <c r="N64" s="246"/>
      <c r="O64" s="213"/>
      <c r="P64" s="213"/>
      <c r="Q64" s="213"/>
      <c r="R64" s="46">
        <f t="shared" si="9"/>
        <v>67.12765957446808</v>
      </c>
      <c r="S64" s="12">
        <f t="shared" si="10"/>
        <v>1</v>
      </c>
      <c r="T64" s="12"/>
    </row>
    <row r="65" spans="1:20" ht="12.75">
      <c r="A65" s="62">
        <v>61</v>
      </c>
      <c r="B65" s="62">
        <v>316</v>
      </c>
      <c r="C65" s="196" t="s">
        <v>489</v>
      </c>
      <c r="D65" s="196" t="s">
        <v>35</v>
      </c>
      <c r="E65" s="213"/>
      <c r="F65" s="211"/>
      <c r="G65" s="213"/>
      <c r="H65" s="213"/>
      <c r="I65" s="213">
        <v>65.83</v>
      </c>
      <c r="J65" s="213"/>
      <c r="K65" s="213"/>
      <c r="L65" s="213"/>
      <c r="M65" s="213"/>
      <c r="N65" s="246"/>
      <c r="O65" s="213"/>
      <c r="P65" s="213"/>
      <c r="Q65" s="213"/>
      <c r="R65" s="46">
        <f aca="true" t="shared" si="11" ref="R65:R84">E65+F65+G65+H65+I65+J65+K65+L65+M65+N65+O65+P65+Q65</f>
        <v>65.83</v>
      </c>
      <c r="S65" s="12">
        <f aca="true" t="shared" si="12" ref="S65:S84">COUNTA(E65:Q65)</f>
        <v>1</v>
      </c>
      <c r="T65" s="12"/>
    </row>
    <row r="66" spans="1:20" ht="12.75">
      <c r="A66" s="62">
        <v>62</v>
      </c>
      <c r="B66" s="62">
        <v>318</v>
      </c>
      <c r="C66" s="195" t="s">
        <v>381</v>
      </c>
      <c r="D66" s="195" t="s">
        <v>382</v>
      </c>
      <c r="E66" s="213">
        <v>65.41800643086816</v>
      </c>
      <c r="F66" s="211"/>
      <c r="G66" s="213"/>
      <c r="H66" s="213"/>
      <c r="I66" s="213"/>
      <c r="J66" s="213"/>
      <c r="K66" s="213"/>
      <c r="L66" s="213"/>
      <c r="M66" s="213"/>
      <c r="N66" s="246"/>
      <c r="O66" s="213"/>
      <c r="P66" s="213"/>
      <c r="Q66" s="213"/>
      <c r="R66" s="46">
        <f t="shared" si="11"/>
        <v>65.41800643086816</v>
      </c>
      <c r="S66" s="12">
        <f t="shared" si="12"/>
        <v>1</v>
      </c>
      <c r="T66" s="12"/>
    </row>
    <row r="67" spans="1:20" ht="12.75">
      <c r="A67" s="62">
        <v>63</v>
      </c>
      <c r="B67" s="62">
        <v>321</v>
      </c>
      <c r="C67" s="196" t="s">
        <v>522</v>
      </c>
      <c r="D67" s="196" t="s">
        <v>141</v>
      </c>
      <c r="E67" s="213"/>
      <c r="F67" s="211"/>
      <c r="G67" s="213"/>
      <c r="H67" s="213"/>
      <c r="I67" s="213"/>
      <c r="J67" s="213">
        <v>62.13</v>
      </c>
      <c r="K67" s="213"/>
      <c r="L67" s="213"/>
      <c r="M67" s="213"/>
      <c r="N67" s="246"/>
      <c r="O67" s="213"/>
      <c r="P67" s="213"/>
      <c r="Q67" s="213"/>
      <c r="R67" s="46">
        <f t="shared" si="11"/>
        <v>62.13</v>
      </c>
      <c r="S67" s="12">
        <f t="shared" si="12"/>
        <v>1</v>
      </c>
      <c r="T67" s="12"/>
    </row>
    <row r="68" spans="1:20" ht="12.75">
      <c r="A68" s="62">
        <v>64</v>
      </c>
      <c r="B68" s="62">
        <v>324</v>
      </c>
      <c r="C68" s="196" t="s">
        <v>420</v>
      </c>
      <c r="D68" s="196" t="s">
        <v>70</v>
      </c>
      <c r="E68" s="213"/>
      <c r="F68" s="211">
        <v>61.54</v>
      </c>
      <c r="G68" s="213"/>
      <c r="H68" s="213"/>
      <c r="I68" s="213"/>
      <c r="J68" s="213"/>
      <c r="K68" s="213"/>
      <c r="L68" s="213"/>
      <c r="M68" s="213"/>
      <c r="N68" s="246"/>
      <c r="O68" s="213"/>
      <c r="P68" s="213"/>
      <c r="Q68" s="213"/>
      <c r="R68" s="46">
        <f t="shared" si="11"/>
        <v>61.54</v>
      </c>
      <c r="S68" s="12">
        <f t="shared" si="12"/>
        <v>1</v>
      </c>
      <c r="T68" s="12"/>
    </row>
    <row r="69" spans="1:20" ht="12.75">
      <c r="A69" s="62">
        <v>65</v>
      </c>
      <c r="B69" s="62">
        <v>325</v>
      </c>
      <c r="C69" s="196" t="s">
        <v>385</v>
      </c>
      <c r="D69" s="196" t="s">
        <v>386</v>
      </c>
      <c r="E69" s="213">
        <v>61.240047183721614</v>
      </c>
      <c r="F69" s="211"/>
      <c r="G69" s="213"/>
      <c r="H69" s="213"/>
      <c r="I69" s="213"/>
      <c r="J69" s="213"/>
      <c r="K69" s="213"/>
      <c r="L69" s="213"/>
      <c r="M69" s="213"/>
      <c r="N69" s="246"/>
      <c r="O69" s="213"/>
      <c r="P69" s="213"/>
      <c r="Q69" s="213"/>
      <c r="R69" s="46">
        <f t="shared" si="11"/>
        <v>61.240047183721614</v>
      </c>
      <c r="S69" s="12">
        <f t="shared" si="12"/>
        <v>1</v>
      </c>
      <c r="T69" s="12"/>
    </row>
    <row r="70" spans="1:20" ht="12.75">
      <c r="A70" s="62">
        <v>66</v>
      </c>
      <c r="B70" s="62">
        <v>326</v>
      </c>
      <c r="C70" s="196" t="s">
        <v>464</v>
      </c>
      <c r="D70" s="196" t="s">
        <v>141</v>
      </c>
      <c r="E70" s="213"/>
      <c r="F70" s="211"/>
      <c r="G70" s="213"/>
      <c r="H70" s="213">
        <v>60.59</v>
      </c>
      <c r="I70" s="213"/>
      <c r="J70" s="213"/>
      <c r="K70" s="213"/>
      <c r="L70" s="213"/>
      <c r="M70" s="213"/>
      <c r="N70" s="246"/>
      <c r="O70" s="213"/>
      <c r="P70" s="213"/>
      <c r="Q70" s="213"/>
      <c r="R70" s="46">
        <f t="shared" si="11"/>
        <v>60.59</v>
      </c>
      <c r="S70" s="12">
        <f t="shared" si="12"/>
        <v>1</v>
      </c>
      <c r="T70" s="12"/>
    </row>
    <row r="71" spans="1:20" ht="12.75">
      <c r="A71" s="62">
        <v>67</v>
      </c>
      <c r="B71" s="62">
        <v>327</v>
      </c>
      <c r="C71" s="196" t="s">
        <v>187</v>
      </c>
      <c r="D71" s="196" t="s">
        <v>188</v>
      </c>
      <c r="E71" s="213"/>
      <c r="F71" s="211"/>
      <c r="G71" s="213"/>
      <c r="H71" s="213"/>
      <c r="I71" s="213"/>
      <c r="J71" s="213"/>
      <c r="K71" s="213"/>
      <c r="L71" s="213"/>
      <c r="M71" s="213"/>
      <c r="N71" s="246">
        <v>60.57</v>
      </c>
      <c r="O71" s="213"/>
      <c r="P71" s="213"/>
      <c r="Q71" s="213"/>
      <c r="R71" s="46">
        <f t="shared" si="11"/>
        <v>60.57</v>
      </c>
      <c r="S71" s="12">
        <f t="shared" si="12"/>
        <v>1</v>
      </c>
      <c r="T71" s="12"/>
    </row>
    <row r="72" spans="1:20" ht="12.75">
      <c r="A72" s="62">
        <v>68</v>
      </c>
      <c r="B72" s="62"/>
      <c r="C72" s="196" t="s">
        <v>321</v>
      </c>
      <c r="D72" s="196" t="s">
        <v>626</v>
      </c>
      <c r="E72" s="213"/>
      <c r="F72" s="211"/>
      <c r="G72" s="213"/>
      <c r="H72" s="213"/>
      <c r="I72" s="213"/>
      <c r="J72" s="213"/>
      <c r="K72" s="213"/>
      <c r="L72" s="213"/>
      <c r="M72" s="213"/>
      <c r="N72" s="246"/>
      <c r="O72" s="213"/>
      <c r="P72" s="213">
        <v>60.48</v>
      </c>
      <c r="Q72" s="213"/>
      <c r="R72" s="46">
        <f t="shared" si="11"/>
        <v>60.48</v>
      </c>
      <c r="S72" s="12">
        <f t="shared" si="12"/>
        <v>1</v>
      </c>
      <c r="T72" s="12">
        <v>1</v>
      </c>
    </row>
    <row r="73" spans="1:20" ht="12.75">
      <c r="A73" s="62">
        <v>69</v>
      </c>
      <c r="B73" s="62">
        <v>344</v>
      </c>
      <c r="C73" s="196" t="s">
        <v>277</v>
      </c>
      <c r="D73" s="196" t="s">
        <v>70</v>
      </c>
      <c r="E73" s="213"/>
      <c r="F73" s="211"/>
      <c r="G73" s="213"/>
      <c r="H73" s="213"/>
      <c r="I73" s="213"/>
      <c r="J73" s="213"/>
      <c r="K73" s="213"/>
      <c r="L73" s="213"/>
      <c r="M73" s="213"/>
      <c r="N73" s="246">
        <v>46.24</v>
      </c>
      <c r="O73" s="213"/>
      <c r="P73" s="213">
        <v>12.11</v>
      </c>
      <c r="Q73" s="213"/>
      <c r="R73" s="46">
        <f t="shared" si="11"/>
        <v>58.35</v>
      </c>
      <c r="S73" s="12">
        <f t="shared" si="12"/>
        <v>2</v>
      </c>
      <c r="T73" s="12"/>
    </row>
    <row r="74" spans="1:20" ht="12.75">
      <c r="A74" s="62">
        <v>70</v>
      </c>
      <c r="B74" s="62">
        <v>336</v>
      </c>
      <c r="C74" s="196" t="s">
        <v>462</v>
      </c>
      <c r="D74" s="196" t="s">
        <v>463</v>
      </c>
      <c r="E74" s="213"/>
      <c r="F74" s="211"/>
      <c r="G74" s="213"/>
      <c r="H74" s="213">
        <v>52.6</v>
      </c>
      <c r="I74" s="213"/>
      <c r="J74" s="213"/>
      <c r="K74" s="213"/>
      <c r="L74" s="213"/>
      <c r="M74" s="213"/>
      <c r="N74" s="246"/>
      <c r="O74" s="213"/>
      <c r="P74" s="213"/>
      <c r="Q74" s="213"/>
      <c r="R74" s="46">
        <f t="shared" si="11"/>
        <v>52.6</v>
      </c>
      <c r="S74" s="12">
        <f t="shared" si="12"/>
        <v>1</v>
      </c>
      <c r="T74" s="12"/>
    </row>
    <row r="75" spans="1:20" ht="12.75">
      <c r="A75" s="62">
        <v>71</v>
      </c>
      <c r="B75" s="62">
        <v>338</v>
      </c>
      <c r="C75" s="196" t="s">
        <v>76</v>
      </c>
      <c r="D75" s="196" t="s">
        <v>144</v>
      </c>
      <c r="E75" s="213"/>
      <c r="F75" s="211">
        <v>52.12</v>
      </c>
      <c r="G75" s="213"/>
      <c r="H75" s="213"/>
      <c r="I75" s="213"/>
      <c r="J75" s="213"/>
      <c r="K75" s="213"/>
      <c r="L75" s="213"/>
      <c r="M75" s="213"/>
      <c r="N75" s="246"/>
      <c r="O75" s="213"/>
      <c r="P75" s="213"/>
      <c r="Q75" s="213"/>
      <c r="R75" s="46">
        <f t="shared" si="11"/>
        <v>52.12</v>
      </c>
      <c r="S75" s="12">
        <f t="shared" si="12"/>
        <v>1</v>
      </c>
      <c r="T75" s="12"/>
    </row>
    <row r="76" spans="1:20" ht="12.75">
      <c r="A76" s="62">
        <v>72</v>
      </c>
      <c r="B76" s="62">
        <v>340</v>
      </c>
      <c r="C76" s="195" t="s">
        <v>145</v>
      </c>
      <c r="D76" s="195" t="s">
        <v>437</v>
      </c>
      <c r="E76" s="213"/>
      <c r="F76" s="211">
        <v>50.78</v>
      </c>
      <c r="G76" s="213"/>
      <c r="H76" s="213"/>
      <c r="I76" s="213"/>
      <c r="J76" s="213"/>
      <c r="K76" s="213"/>
      <c r="L76" s="213"/>
      <c r="M76" s="213"/>
      <c r="N76" s="246"/>
      <c r="O76" s="213"/>
      <c r="P76" s="213"/>
      <c r="Q76" s="213"/>
      <c r="R76" s="46">
        <f t="shared" si="11"/>
        <v>50.78</v>
      </c>
      <c r="S76" s="12">
        <f t="shared" si="12"/>
        <v>1</v>
      </c>
      <c r="T76" s="12"/>
    </row>
    <row r="77" spans="1:20" ht="12.75">
      <c r="A77" s="62">
        <v>73</v>
      </c>
      <c r="B77" s="62">
        <v>342</v>
      </c>
      <c r="C77" s="196" t="s">
        <v>290</v>
      </c>
      <c r="D77" s="196" t="s">
        <v>183</v>
      </c>
      <c r="E77" s="213"/>
      <c r="F77" s="211">
        <v>47.64</v>
      </c>
      <c r="G77" s="213"/>
      <c r="H77" s="213"/>
      <c r="I77" s="213"/>
      <c r="J77" s="213"/>
      <c r="K77" s="213"/>
      <c r="L77" s="213"/>
      <c r="M77" s="213"/>
      <c r="N77" s="246"/>
      <c r="O77" s="213"/>
      <c r="P77" s="213"/>
      <c r="Q77" s="213"/>
      <c r="R77" s="46">
        <f t="shared" si="11"/>
        <v>47.64</v>
      </c>
      <c r="S77" s="12">
        <f t="shared" si="12"/>
        <v>1</v>
      </c>
      <c r="T77" s="12"/>
    </row>
    <row r="78" spans="1:20" ht="12.75">
      <c r="A78" s="62">
        <v>74</v>
      </c>
      <c r="B78" s="62">
        <v>345</v>
      </c>
      <c r="C78" s="196" t="s">
        <v>160</v>
      </c>
      <c r="D78" s="196" t="s">
        <v>174</v>
      </c>
      <c r="E78" s="213"/>
      <c r="F78" s="211">
        <v>45.84</v>
      </c>
      <c r="G78" s="213"/>
      <c r="H78" s="213"/>
      <c r="I78" s="213"/>
      <c r="J78" s="213"/>
      <c r="K78" s="213"/>
      <c r="L78" s="213"/>
      <c r="M78" s="213"/>
      <c r="N78" s="246"/>
      <c r="O78" s="213"/>
      <c r="P78" s="213"/>
      <c r="Q78" s="213"/>
      <c r="R78" s="46">
        <f t="shared" si="11"/>
        <v>45.84</v>
      </c>
      <c r="S78" s="12">
        <f t="shared" si="12"/>
        <v>1</v>
      </c>
      <c r="T78" s="12"/>
    </row>
    <row r="79" spans="1:20" ht="12.75">
      <c r="A79" s="62">
        <v>75</v>
      </c>
      <c r="B79" s="62">
        <v>346</v>
      </c>
      <c r="C79" s="196" t="s">
        <v>39</v>
      </c>
      <c r="D79" s="196" t="s">
        <v>427</v>
      </c>
      <c r="E79" s="213"/>
      <c r="F79" s="211">
        <v>45.39</v>
      </c>
      <c r="G79" s="213"/>
      <c r="H79" s="213"/>
      <c r="I79" s="213"/>
      <c r="J79" s="213"/>
      <c r="K79" s="213"/>
      <c r="L79" s="213"/>
      <c r="M79" s="213"/>
      <c r="N79" s="246"/>
      <c r="O79" s="213"/>
      <c r="P79" s="213"/>
      <c r="Q79" s="213"/>
      <c r="R79" s="46">
        <f t="shared" si="11"/>
        <v>45.39</v>
      </c>
      <c r="S79" s="12">
        <f t="shared" si="12"/>
        <v>1</v>
      </c>
      <c r="T79" s="12"/>
    </row>
    <row r="80" spans="1:20" ht="12.75">
      <c r="A80" s="62">
        <v>76</v>
      </c>
      <c r="B80" s="62">
        <v>348</v>
      </c>
      <c r="C80" s="195" t="s">
        <v>208</v>
      </c>
      <c r="D80" s="195" t="s">
        <v>430</v>
      </c>
      <c r="E80" s="213"/>
      <c r="F80" s="211"/>
      <c r="G80" s="213"/>
      <c r="H80" s="213">
        <v>40.77</v>
      </c>
      <c r="I80" s="213"/>
      <c r="J80" s="213"/>
      <c r="K80" s="213"/>
      <c r="L80" s="213"/>
      <c r="M80" s="213"/>
      <c r="N80" s="246"/>
      <c r="O80" s="213"/>
      <c r="P80" s="213"/>
      <c r="Q80" s="213"/>
      <c r="R80" s="46">
        <f t="shared" si="11"/>
        <v>40.77</v>
      </c>
      <c r="S80" s="12">
        <f t="shared" si="12"/>
        <v>1</v>
      </c>
      <c r="T80" s="12"/>
    </row>
    <row r="81" spans="1:20" ht="12.75">
      <c r="A81" s="62">
        <v>77</v>
      </c>
      <c r="B81" s="62">
        <v>349</v>
      </c>
      <c r="C81" s="196" t="s">
        <v>396</v>
      </c>
      <c r="D81" s="196" t="s">
        <v>75</v>
      </c>
      <c r="E81" s="213"/>
      <c r="F81" s="211"/>
      <c r="G81" s="213"/>
      <c r="H81" s="213"/>
      <c r="I81" s="213"/>
      <c r="J81" s="213"/>
      <c r="K81" s="213"/>
      <c r="L81" s="213"/>
      <c r="M81" s="213"/>
      <c r="N81" s="246"/>
      <c r="O81" s="213"/>
      <c r="P81" s="213"/>
      <c r="Q81" s="213">
        <v>40.73</v>
      </c>
      <c r="R81" s="46">
        <f t="shared" si="11"/>
        <v>40.73</v>
      </c>
      <c r="S81" s="12">
        <f t="shared" si="12"/>
        <v>1</v>
      </c>
      <c r="T81" s="12"/>
    </row>
    <row r="82" spans="1:20" ht="12.75">
      <c r="A82" s="62">
        <v>78</v>
      </c>
      <c r="B82" s="62">
        <v>350</v>
      </c>
      <c r="C82" s="196" t="s">
        <v>486</v>
      </c>
      <c r="D82" s="196" t="s">
        <v>561</v>
      </c>
      <c r="E82" s="213"/>
      <c r="F82" s="211"/>
      <c r="G82" s="213"/>
      <c r="H82" s="213"/>
      <c r="I82" s="213"/>
      <c r="J82" s="213"/>
      <c r="K82" s="213"/>
      <c r="L82" s="213"/>
      <c r="M82" s="213"/>
      <c r="N82" s="246">
        <v>38.95</v>
      </c>
      <c r="O82" s="213"/>
      <c r="P82" s="213"/>
      <c r="Q82" s="213"/>
      <c r="R82" s="46">
        <f t="shared" si="11"/>
        <v>38.95</v>
      </c>
      <c r="S82" s="12">
        <f t="shared" si="12"/>
        <v>1</v>
      </c>
      <c r="T82" s="12"/>
    </row>
    <row r="83" spans="1:20" ht="12.75">
      <c r="A83" s="62">
        <v>79</v>
      </c>
      <c r="B83" s="62">
        <v>352</v>
      </c>
      <c r="C83" s="195" t="s">
        <v>396</v>
      </c>
      <c r="D83" s="195" t="s">
        <v>35</v>
      </c>
      <c r="E83" s="213"/>
      <c r="F83" s="211"/>
      <c r="G83" s="213"/>
      <c r="H83" s="213"/>
      <c r="I83" s="213"/>
      <c r="J83" s="213"/>
      <c r="K83" s="213"/>
      <c r="L83" s="213"/>
      <c r="M83" s="213"/>
      <c r="N83" s="246"/>
      <c r="O83" s="213"/>
      <c r="P83" s="213"/>
      <c r="Q83" s="213">
        <v>33.9</v>
      </c>
      <c r="R83" s="46">
        <f t="shared" si="11"/>
        <v>33.9</v>
      </c>
      <c r="S83" s="12">
        <f t="shared" si="12"/>
        <v>1</v>
      </c>
      <c r="T83" s="12"/>
    </row>
    <row r="84" spans="1:20" ht="12.75">
      <c r="A84" s="62">
        <v>80</v>
      </c>
      <c r="B84" s="62"/>
      <c r="C84" s="196" t="s">
        <v>478</v>
      </c>
      <c r="D84" s="196" t="s">
        <v>630</v>
      </c>
      <c r="E84" s="213"/>
      <c r="F84" s="211"/>
      <c r="G84" s="213"/>
      <c r="H84" s="213"/>
      <c r="I84" s="213"/>
      <c r="J84" s="213"/>
      <c r="K84" s="213"/>
      <c r="L84" s="213"/>
      <c r="M84" s="213"/>
      <c r="N84" s="246"/>
      <c r="O84" s="213"/>
      <c r="P84" s="213">
        <v>23.22</v>
      </c>
      <c r="Q84" s="213"/>
      <c r="R84" s="46">
        <f t="shared" si="11"/>
        <v>23.22</v>
      </c>
      <c r="S84" s="12">
        <f t="shared" si="12"/>
        <v>1</v>
      </c>
      <c r="T84" s="12"/>
    </row>
  </sheetData>
  <mergeCells count="5">
    <mergeCell ref="A1:T1"/>
    <mergeCell ref="S2:S4"/>
    <mergeCell ref="T2:T4"/>
    <mergeCell ref="A3:D4"/>
    <mergeCell ref="R2:R4"/>
  </mergeCells>
  <printOptions horizontalCentered="1"/>
  <pageMargins left="0.4330708661417323" right="0.4330708661417323" top="0.5118110236220472" bottom="0.7086614173228347" header="0.5118110236220472" footer="0.5118110236220472"/>
  <pageSetup horizontalDpi="600" verticalDpi="600" orientation="portrait" paperSize="9" r:id="rId1"/>
  <headerFooter alignWithMargins="0">
    <oddFooter>&amp;L&amp;"Arial CE,Tučné"&amp;7http://zrliga.zrnet.cz&amp;C&amp;"Arial CE,Tučné"&amp;8 4. ročník LIGY MISTRŮ&amp;R&amp;8&amp;D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0.7539062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286" t="s">
        <v>173</v>
      </c>
      <c r="B1" s="286"/>
      <c r="C1" s="286"/>
      <c r="D1" s="286"/>
      <c r="E1" s="286"/>
      <c r="F1" s="286"/>
      <c r="G1" s="286"/>
    </row>
    <row r="3" spans="1:5" ht="12.75">
      <c r="A3" s="288"/>
      <c r="B3" s="288"/>
      <c r="C3" s="1"/>
      <c r="E3" s="3" t="s">
        <v>33</v>
      </c>
    </row>
    <row r="4" spans="1:5" ht="12.75">
      <c r="A4" s="287" t="s">
        <v>0</v>
      </c>
      <c r="B4" s="287"/>
      <c r="C4" s="23">
        <v>38014</v>
      </c>
      <c r="E4" s="3">
        <v>15</v>
      </c>
    </row>
    <row r="5" spans="1:3" ht="12.75">
      <c r="A5" s="287" t="s">
        <v>1</v>
      </c>
      <c r="B5" s="287"/>
      <c r="C5" s="193">
        <v>38014</v>
      </c>
    </row>
    <row r="6" spans="1:7" ht="12.75">
      <c r="A6" s="287" t="s">
        <v>2</v>
      </c>
      <c r="B6" s="287"/>
      <c r="C6" s="289" t="s">
        <v>146</v>
      </c>
      <c r="D6" s="289"/>
      <c r="E6" s="289"/>
      <c r="F6" s="289"/>
      <c r="G6" s="289"/>
    </row>
    <row r="7" spans="1:3" ht="13.5" thickBot="1">
      <c r="A7" s="287" t="s">
        <v>3</v>
      </c>
      <c r="B7" s="287"/>
      <c r="C7" s="8">
        <f>COUNTA(B9:B120)</f>
        <v>107</v>
      </c>
    </row>
    <row r="8" spans="1:7" ht="13.5" thickBot="1">
      <c r="A8" s="57" t="s">
        <v>4</v>
      </c>
      <c r="B8" s="57" t="s">
        <v>6</v>
      </c>
      <c r="C8" s="57" t="s">
        <v>5</v>
      </c>
      <c r="D8" s="58" t="s">
        <v>78</v>
      </c>
      <c r="E8" s="59" t="s">
        <v>11</v>
      </c>
      <c r="F8" s="60" t="s">
        <v>77</v>
      </c>
      <c r="G8" s="57" t="s">
        <v>170</v>
      </c>
    </row>
    <row r="9" spans="1:7" ht="12.75">
      <c r="A9" s="31">
        <v>1</v>
      </c>
      <c r="B9" s="55" t="s">
        <v>212</v>
      </c>
      <c r="C9" s="55" t="s">
        <v>10</v>
      </c>
      <c r="D9" s="54">
        <v>0.018148148148148146</v>
      </c>
      <c r="E9" s="56">
        <v>100</v>
      </c>
      <c r="F9" s="43">
        <f aca="true" t="shared" si="0" ref="F9:F40">E9+E$4</f>
        <v>115</v>
      </c>
      <c r="G9" s="32"/>
    </row>
    <row r="10" spans="1:7" ht="12.75">
      <c r="A10" s="5">
        <v>2</v>
      </c>
      <c r="B10" s="25" t="s">
        <v>360</v>
      </c>
      <c r="C10" s="25" t="s">
        <v>198</v>
      </c>
      <c r="D10" s="52">
        <v>0.0184375</v>
      </c>
      <c r="E10" s="49">
        <f aca="true" t="shared" si="1" ref="E10:E41">(D$9/D10)*100</f>
        <v>98.43063402385435</v>
      </c>
      <c r="F10" s="21">
        <f t="shared" si="0"/>
        <v>113.43063402385435</v>
      </c>
      <c r="G10" s="20">
        <f aca="true" t="shared" si="2" ref="G10:G41">D10-D$9</f>
        <v>0.00028935185185185314</v>
      </c>
    </row>
    <row r="11" spans="1:7" ht="12.75">
      <c r="A11" s="5">
        <v>3</v>
      </c>
      <c r="B11" s="25" t="s">
        <v>318</v>
      </c>
      <c r="C11" s="25" t="s">
        <v>42</v>
      </c>
      <c r="D11" s="52">
        <v>0.01909722222222222</v>
      </c>
      <c r="E11" s="49">
        <f t="shared" si="1"/>
        <v>95.03030303030303</v>
      </c>
      <c r="F11" s="21">
        <f t="shared" si="0"/>
        <v>110.03030303030303</v>
      </c>
      <c r="G11" s="20">
        <f t="shared" si="2"/>
        <v>0.0009490740740740744</v>
      </c>
    </row>
    <row r="12" spans="1:7" ht="12.75">
      <c r="A12" s="5">
        <v>4</v>
      </c>
      <c r="B12" s="25" t="s">
        <v>212</v>
      </c>
      <c r="C12" s="25" t="s">
        <v>30</v>
      </c>
      <c r="D12" s="52">
        <v>0.01912037037037037</v>
      </c>
      <c r="E12" s="49">
        <f t="shared" si="1"/>
        <v>94.91525423728811</v>
      </c>
      <c r="F12" s="21">
        <f t="shared" si="0"/>
        <v>109.91525423728811</v>
      </c>
      <c r="G12" s="20">
        <f t="shared" si="2"/>
        <v>0.000972222222222225</v>
      </c>
    </row>
    <row r="13" spans="1:7" ht="12.75">
      <c r="A13" s="5">
        <v>5</v>
      </c>
      <c r="B13" s="25" t="s">
        <v>124</v>
      </c>
      <c r="C13" s="25" t="s">
        <v>19</v>
      </c>
      <c r="D13" s="52">
        <v>0.019918981481481482</v>
      </c>
      <c r="E13" s="49">
        <f t="shared" si="1"/>
        <v>91.10981987216734</v>
      </c>
      <c r="F13" s="21">
        <f t="shared" si="0"/>
        <v>106.10981987216734</v>
      </c>
      <c r="G13" s="20">
        <f t="shared" si="2"/>
        <v>0.001770833333333336</v>
      </c>
    </row>
    <row r="14" spans="1:7" ht="12.75">
      <c r="A14" s="5">
        <v>6</v>
      </c>
      <c r="B14" s="99" t="s">
        <v>147</v>
      </c>
      <c r="C14" s="99" t="s">
        <v>47</v>
      </c>
      <c r="D14" s="52">
        <v>0.019930555555555556</v>
      </c>
      <c r="E14" s="49">
        <f t="shared" si="1"/>
        <v>91.05691056910568</v>
      </c>
      <c r="F14" s="21">
        <f t="shared" si="0"/>
        <v>106.05691056910568</v>
      </c>
      <c r="G14" s="20">
        <f t="shared" si="2"/>
        <v>0.0017824074074074096</v>
      </c>
    </row>
    <row r="15" spans="1:7" ht="12.75">
      <c r="A15" s="5">
        <v>7</v>
      </c>
      <c r="B15" s="25" t="s">
        <v>186</v>
      </c>
      <c r="C15" s="25" t="s">
        <v>118</v>
      </c>
      <c r="D15" s="52">
        <v>0.02037037037037037</v>
      </c>
      <c r="E15" s="49">
        <f t="shared" si="1"/>
        <v>89.0909090909091</v>
      </c>
      <c r="F15" s="21">
        <f t="shared" si="0"/>
        <v>104.0909090909091</v>
      </c>
      <c r="G15" s="20">
        <f t="shared" si="2"/>
        <v>0.0022222222222222227</v>
      </c>
    </row>
    <row r="16" spans="1:7" ht="12.75">
      <c r="A16" s="5">
        <v>8</v>
      </c>
      <c r="B16" s="25" t="s">
        <v>269</v>
      </c>
      <c r="C16" s="25" t="s">
        <v>327</v>
      </c>
      <c r="D16" s="52">
        <v>0.021458333333333333</v>
      </c>
      <c r="E16" s="49">
        <f t="shared" si="1"/>
        <v>84.57389428263214</v>
      </c>
      <c r="F16" s="21">
        <f t="shared" si="0"/>
        <v>99.57389428263214</v>
      </c>
      <c r="G16" s="20">
        <f t="shared" si="2"/>
        <v>0.003310185185185187</v>
      </c>
    </row>
    <row r="17" spans="1:7" ht="12.75">
      <c r="A17" s="5">
        <v>9</v>
      </c>
      <c r="B17" s="25" t="s">
        <v>151</v>
      </c>
      <c r="C17" s="25" t="s">
        <v>12</v>
      </c>
      <c r="D17" s="52">
        <v>0.021585648148148145</v>
      </c>
      <c r="E17" s="49">
        <f t="shared" si="1"/>
        <v>84.07506702412869</v>
      </c>
      <c r="F17" s="21">
        <f t="shared" si="0"/>
        <v>99.07506702412869</v>
      </c>
      <c r="G17" s="20">
        <f t="shared" si="2"/>
        <v>0.0034374999999999996</v>
      </c>
    </row>
    <row r="18" spans="1:7" ht="12.75">
      <c r="A18" s="5">
        <v>10</v>
      </c>
      <c r="B18" s="103" t="s">
        <v>215</v>
      </c>
      <c r="C18" s="103" t="s">
        <v>141</v>
      </c>
      <c r="D18" s="52">
        <v>0.02164351851851852</v>
      </c>
      <c r="E18" s="49">
        <f t="shared" si="1"/>
        <v>83.85026737967912</v>
      </c>
      <c r="F18" s="21">
        <f t="shared" si="0"/>
        <v>98.85026737967912</v>
      </c>
      <c r="G18" s="20">
        <f t="shared" si="2"/>
        <v>0.0034953703703703744</v>
      </c>
    </row>
    <row r="19" spans="1:7" ht="12.75">
      <c r="A19" s="5">
        <v>11</v>
      </c>
      <c r="B19" s="25" t="s">
        <v>149</v>
      </c>
      <c r="C19" s="25" t="s">
        <v>22</v>
      </c>
      <c r="D19" s="52">
        <v>0.021736111111111112</v>
      </c>
      <c r="E19" s="49">
        <f t="shared" si="1"/>
        <v>83.49307774227901</v>
      </c>
      <c r="F19" s="21">
        <f t="shared" si="0"/>
        <v>98.49307774227901</v>
      </c>
      <c r="G19" s="20">
        <f t="shared" si="2"/>
        <v>0.0035879629629629664</v>
      </c>
    </row>
    <row r="20" spans="1:7" ht="13.5" thickBot="1">
      <c r="A20" s="33">
        <v>12</v>
      </c>
      <c r="B20" s="44" t="s">
        <v>121</v>
      </c>
      <c r="C20" s="44" t="s">
        <v>87</v>
      </c>
      <c r="D20" s="53">
        <v>0.022233796296296297</v>
      </c>
      <c r="E20" s="50">
        <f t="shared" si="1"/>
        <v>81.62415408641331</v>
      </c>
      <c r="F20" s="34">
        <f t="shared" si="0"/>
        <v>96.62415408641331</v>
      </c>
      <c r="G20" s="45">
        <f t="shared" si="2"/>
        <v>0.004085648148148151</v>
      </c>
    </row>
    <row r="21" spans="1:7" ht="12.75">
      <c r="A21" s="31">
        <v>13</v>
      </c>
      <c r="B21" s="41" t="s">
        <v>155</v>
      </c>
      <c r="C21" s="41" t="s">
        <v>19</v>
      </c>
      <c r="D21" s="54">
        <v>0.022372685185185186</v>
      </c>
      <c r="E21" s="51">
        <f t="shared" si="1"/>
        <v>81.11743404035177</v>
      </c>
      <c r="F21" s="43">
        <f t="shared" si="0"/>
        <v>96.11743404035177</v>
      </c>
      <c r="G21" s="42">
        <f t="shared" si="2"/>
        <v>0.0042245370370370405</v>
      </c>
    </row>
    <row r="22" spans="1:7" ht="12.75">
      <c r="A22" s="31">
        <v>14</v>
      </c>
      <c r="B22" s="18" t="s">
        <v>105</v>
      </c>
      <c r="C22" s="18" t="s">
        <v>361</v>
      </c>
      <c r="D22" s="52">
        <v>0.02262731481481482</v>
      </c>
      <c r="E22" s="49">
        <f t="shared" si="1"/>
        <v>80.20460358056263</v>
      </c>
      <c r="F22" s="21">
        <f t="shared" si="0"/>
        <v>95.20460358056263</v>
      </c>
      <c r="G22" s="20">
        <f t="shared" si="2"/>
        <v>0.004479166666666673</v>
      </c>
    </row>
    <row r="23" spans="1:7" ht="12.75">
      <c r="A23" s="31">
        <v>15</v>
      </c>
      <c r="B23" s="18" t="s">
        <v>268</v>
      </c>
      <c r="C23" s="18" t="s">
        <v>17</v>
      </c>
      <c r="D23" s="52">
        <v>0.022743055555555555</v>
      </c>
      <c r="E23" s="49">
        <f t="shared" si="1"/>
        <v>79.79643765903307</v>
      </c>
      <c r="F23" s="21">
        <f t="shared" si="0"/>
        <v>94.79643765903307</v>
      </c>
      <c r="G23" s="20">
        <f t="shared" si="2"/>
        <v>0.004594907407407409</v>
      </c>
    </row>
    <row r="24" spans="1:7" ht="12.75">
      <c r="A24" s="31">
        <v>16</v>
      </c>
      <c r="B24" s="18" t="s">
        <v>362</v>
      </c>
      <c r="C24" s="18" t="s">
        <v>42</v>
      </c>
      <c r="D24" s="52">
        <v>0.02290509259259259</v>
      </c>
      <c r="E24" s="49">
        <f t="shared" si="1"/>
        <v>79.23193532086911</v>
      </c>
      <c r="F24" s="21">
        <f t="shared" si="0"/>
        <v>94.23193532086911</v>
      </c>
      <c r="G24" s="20">
        <f t="shared" si="2"/>
        <v>0.004756944444444446</v>
      </c>
    </row>
    <row r="25" spans="1:7" ht="12.75">
      <c r="A25" s="31">
        <v>17</v>
      </c>
      <c r="B25" s="18" t="s">
        <v>363</v>
      </c>
      <c r="C25" s="18" t="s">
        <v>22</v>
      </c>
      <c r="D25" s="52">
        <v>0.02309027777777778</v>
      </c>
      <c r="E25" s="49">
        <f t="shared" si="1"/>
        <v>78.59649122807016</v>
      </c>
      <c r="F25" s="21">
        <f t="shared" si="0"/>
        <v>93.59649122807016</v>
      </c>
      <c r="G25" s="20">
        <f t="shared" si="2"/>
        <v>0.004942129629629633</v>
      </c>
    </row>
    <row r="26" spans="1:7" ht="12.75">
      <c r="A26" s="31">
        <v>18</v>
      </c>
      <c r="B26" s="18" t="s">
        <v>69</v>
      </c>
      <c r="C26" s="18" t="s">
        <v>47</v>
      </c>
      <c r="D26" s="52">
        <v>0.023206018518518515</v>
      </c>
      <c r="E26" s="49">
        <f t="shared" si="1"/>
        <v>78.20448877805487</v>
      </c>
      <c r="F26" s="21">
        <f t="shared" si="0"/>
        <v>93.20448877805487</v>
      </c>
      <c r="G26" s="20">
        <f t="shared" si="2"/>
        <v>0.005057870370370369</v>
      </c>
    </row>
    <row r="27" spans="1:7" ht="12.75">
      <c r="A27" s="31">
        <v>19</v>
      </c>
      <c r="B27" s="18" t="s">
        <v>196</v>
      </c>
      <c r="C27" s="18" t="s">
        <v>22</v>
      </c>
      <c r="D27" s="52">
        <v>0.02344907407407407</v>
      </c>
      <c r="E27" s="49">
        <f t="shared" si="1"/>
        <v>77.3938795656466</v>
      </c>
      <c r="F27" s="21">
        <f t="shared" si="0"/>
        <v>92.3938795656466</v>
      </c>
      <c r="G27" s="20">
        <f t="shared" si="2"/>
        <v>0.005300925925925924</v>
      </c>
    </row>
    <row r="28" spans="1:7" ht="12.75">
      <c r="A28" s="31">
        <v>20</v>
      </c>
      <c r="B28" s="18" t="s">
        <v>154</v>
      </c>
      <c r="C28" s="18" t="s">
        <v>10</v>
      </c>
      <c r="D28" s="52">
        <v>0.023645833333333335</v>
      </c>
      <c r="E28" s="49">
        <f t="shared" si="1"/>
        <v>76.74987763093488</v>
      </c>
      <c r="F28" s="21">
        <f t="shared" si="0"/>
        <v>91.74987763093488</v>
      </c>
      <c r="G28" s="20">
        <f t="shared" si="2"/>
        <v>0.005497685185185189</v>
      </c>
    </row>
    <row r="29" spans="1:7" ht="12.75">
      <c r="A29" s="31">
        <v>21</v>
      </c>
      <c r="B29" s="18" t="s">
        <v>204</v>
      </c>
      <c r="C29" s="18" t="s">
        <v>37</v>
      </c>
      <c r="D29" s="52">
        <v>0.023657407407407408</v>
      </c>
      <c r="E29" s="49">
        <f t="shared" si="1"/>
        <v>76.71232876712327</v>
      </c>
      <c r="F29" s="21">
        <f t="shared" si="0"/>
        <v>91.71232876712327</v>
      </c>
      <c r="G29" s="20">
        <f t="shared" si="2"/>
        <v>0.005509259259259262</v>
      </c>
    </row>
    <row r="30" spans="1:7" ht="12.75">
      <c r="A30" s="31">
        <v>22</v>
      </c>
      <c r="B30" s="18" t="s">
        <v>297</v>
      </c>
      <c r="C30" s="18" t="s">
        <v>22</v>
      </c>
      <c r="D30" s="52">
        <v>0.02377314814814815</v>
      </c>
      <c r="E30" s="49">
        <f t="shared" si="1"/>
        <v>76.3388510223953</v>
      </c>
      <c r="F30" s="21">
        <f t="shared" si="0"/>
        <v>91.3388510223953</v>
      </c>
      <c r="G30" s="20">
        <f t="shared" si="2"/>
        <v>0.005625000000000005</v>
      </c>
    </row>
    <row r="31" spans="1:7" ht="12.75">
      <c r="A31" s="31">
        <v>23</v>
      </c>
      <c r="B31" s="18" t="s">
        <v>207</v>
      </c>
      <c r="C31" s="18" t="s">
        <v>10</v>
      </c>
      <c r="D31" s="52">
        <v>0.02378472222222222</v>
      </c>
      <c r="E31" s="49">
        <f t="shared" si="1"/>
        <v>76.30170316301702</v>
      </c>
      <c r="F31" s="21">
        <f t="shared" si="0"/>
        <v>91.30170316301702</v>
      </c>
      <c r="G31" s="20">
        <f t="shared" si="2"/>
        <v>0.005636574074074075</v>
      </c>
    </row>
    <row r="32" spans="1:7" ht="12.75">
      <c r="A32" s="31">
        <v>24</v>
      </c>
      <c r="B32" s="18" t="s">
        <v>44</v>
      </c>
      <c r="C32" s="18" t="s">
        <v>284</v>
      </c>
      <c r="D32" s="52">
        <v>0.023912037037037034</v>
      </c>
      <c r="E32" s="49">
        <f t="shared" si="1"/>
        <v>75.89545014520813</v>
      </c>
      <c r="F32" s="21">
        <f t="shared" si="0"/>
        <v>90.89545014520813</v>
      </c>
      <c r="G32" s="20">
        <f t="shared" si="2"/>
        <v>0.005763888888888888</v>
      </c>
    </row>
    <row r="33" spans="1:7" ht="12.75">
      <c r="A33" s="31">
        <v>25</v>
      </c>
      <c r="B33" s="98" t="s">
        <v>157</v>
      </c>
      <c r="C33" s="98" t="s">
        <v>38</v>
      </c>
      <c r="D33" s="52">
        <v>0.024085648148148148</v>
      </c>
      <c r="E33" s="49">
        <f t="shared" si="1"/>
        <v>75.34839019702065</v>
      </c>
      <c r="F33" s="21">
        <f t="shared" si="0"/>
        <v>90.34839019702065</v>
      </c>
      <c r="G33" s="20">
        <f t="shared" si="2"/>
        <v>0.005937500000000002</v>
      </c>
    </row>
    <row r="34" spans="1:7" ht="12.75">
      <c r="A34" s="31">
        <v>26</v>
      </c>
      <c r="B34" s="18" t="s">
        <v>69</v>
      </c>
      <c r="C34" s="18" t="s">
        <v>15</v>
      </c>
      <c r="D34" s="52">
        <v>0.024224537037037034</v>
      </c>
      <c r="E34" s="49">
        <f t="shared" si="1"/>
        <v>74.91638795986621</v>
      </c>
      <c r="F34" s="21">
        <f t="shared" si="0"/>
        <v>89.91638795986621</v>
      </c>
      <c r="G34" s="20">
        <f t="shared" si="2"/>
        <v>0.006076388888888888</v>
      </c>
    </row>
    <row r="35" spans="1:7" ht="12.75">
      <c r="A35" s="31">
        <v>27</v>
      </c>
      <c r="B35" s="18" t="s">
        <v>150</v>
      </c>
      <c r="C35" s="18" t="s">
        <v>22</v>
      </c>
      <c r="D35" s="52">
        <v>0.02423611111111111</v>
      </c>
      <c r="E35" s="49">
        <f t="shared" si="1"/>
        <v>74.88061127029607</v>
      </c>
      <c r="F35" s="21">
        <f t="shared" si="0"/>
        <v>89.88061127029607</v>
      </c>
      <c r="G35" s="20">
        <f t="shared" si="2"/>
        <v>0.006087962962962965</v>
      </c>
    </row>
    <row r="36" spans="1:7" ht="12.75">
      <c r="A36" s="31">
        <v>28</v>
      </c>
      <c r="B36" s="18" t="s">
        <v>158</v>
      </c>
      <c r="C36" s="18" t="s">
        <v>20</v>
      </c>
      <c r="D36" s="52">
        <v>0.024270833333333335</v>
      </c>
      <c r="E36" s="49">
        <f t="shared" si="1"/>
        <v>74.7734859322842</v>
      </c>
      <c r="F36" s="21">
        <f t="shared" si="0"/>
        <v>89.7734859322842</v>
      </c>
      <c r="G36" s="20">
        <f t="shared" si="2"/>
        <v>0.006122685185185189</v>
      </c>
    </row>
    <row r="37" spans="1:7" ht="12.75">
      <c r="A37" s="31">
        <v>29</v>
      </c>
      <c r="B37" s="18" t="s">
        <v>57</v>
      </c>
      <c r="C37" s="18" t="s">
        <v>176</v>
      </c>
      <c r="D37" s="52">
        <v>0.024351851851851857</v>
      </c>
      <c r="E37" s="49">
        <f t="shared" si="1"/>
        <v>74.52471482889732</v>
      </c>
      <c r="F37" s="21">
        <f t="shared" si="0"/>
        <v>89.52471482889732</v>
      </c>
      <c r="G37" s="20">
        <f t="shared" si="2"/>
        <v>0.006203703703703711</v>
      </c>
    </row>
    <row r="38" spans="1:7" ht="12.75">
      <c r="A38" s="31">
        <v>30</v>
      </c>
      <c r="B38" s="18" t="s">
        <v>156</v>
      </c>
      <c r="C38" s="18" t="s">
        <v>18</v>
      </c>
      <c r="D38" s="52">
        <v>0.024641203703703703</v>
      </c>
      <c r="E38" s="49">
        <f t="shared" si="1"/>
        <v>73.64960075152653</v>
      </c>
      <c r="F38" s="21">
        <f t="shared" si="0"/>
        <v>88.64960075152653</v>
      </c>
      <c r="G38" s="20">
        <f t="shared" si="2"/>
        <v>0.0064930555555555575</v>
      </c>
    </row>
    <row r="39" spans="1:7" ht="12.75">
      <c r="A39" s="31">
        <v>31</v>
      </c>
      <c r="B39" s="18" t="s">
        <v>190</v>
      </c>
      <c r="C39" s="18" t="s">
        <v>22</v>
      </c>
      <c r="D39" s="52">
        <v>0.0246875</v>
      </c>
      <c r="E39" s="49">
        <f t="shared" si="1"/>
        <v>73.511486169714</v>
      </c>
      <c r="F39" s="21">
        <f t="shared" si="0"/>
        <v>88.511486169714</v>
      </c>
      <c r="G39" s="20">
        <f t="shared" si="2"/>
        <v>0.006539351851851855</v>
      </c>
    </row>
    <row r="40" spans="1:7" ht="12.75">
      <c r="A40" s="31">
        <v>32</v>
      </c>
      <c r="B40" s="18" t="s">
        <v>200</v>
      </c>
      <c r="C40" s="18" t="s">
        <v>68</v>
      </c>
      <c r="D40" s="52">
        <v>0.024710648148148148</v>
      </c>
      <c r="E40" s="49">
        <f t="shared" si="1"/>
        <v>73.44262295081965</v>
      </c>
      <c r="F40" s="21">
        <f t="shared" si="0"/>
        <v>88.44262295081965</v>
      </c>
      <c r="G40" s="20">
        <f t="shared" si="2"/>
        <v>0.006562500000000002</v>
      </c>
    </row>
    <row r="41" spans="1:7" ht="12.75">
      <c r="A41" s="31">
        <v>33</v>
      </c>
      <c r="B41" s="100" t="s">
        <v>100</v>
      </c>
      <c r="C41" s="100" t="s">
        <v>101</v>
      </c>
      <c r="D41" s="52">
        <v>0.024722222222222225</v>
      </c>
      <c r="E41" s="49">
        <f t="shared" si="1"/>
        <v>73.40823970037451</v>
      </c>
      <c r="F41" s="21">
        <f aca="true" t="shared" si="3" ref="F41:F72">E41+E$4</f>
        <v>88.40823970037451</v>
      </c>
      <c r="G41" s="20">
        <f t="shared" si="2"/>
        <v>0.006574074074074079</v>
      </c>
    </row>
    <row r="42" spans="1:7" ht="12.75">
      <c r="A42" s="31">
        <v>34</v>
      </c>
      <c r="B42" s="18" t="s">
        <v>79</v>
      </c>
      <c r="C42" s="18" t="s">
        <v>10</v>
      </c>
      <c r="D42" s="52">
        <v>0.024722222222222225</v>
      </c>
      <c r="E42" s="49">
        <f aca="true" t="shared" si="4" ref="E42:E73">(D$9/D42)*100</f>
        <v>73.40823970037451</v>
      </c>
      <c r="F42" s="21">
        <f t="shared" si="3"/>
        <v>88.40823970037451</v>
      </c>
      <c r="G42" s="20">
        <f aca="true" t="shared" si="5" ref="G42:G73">D42-D$9</f>
        <v>0.006574074074074079</v>
      </c>
    </row>
    <row r="43" spans="1:7" ht="12.75">
      <c r="A43" s="31">
        <v>35</v>
      </c>
      <c r="B43" s="18" t="s">
        <v>102</v>
      </c>
      <c r="C43" s="18" t="s">
        <v>14</v>
      </c>
      <c r="D43" s="52">
        <v>0.024895833333333336</v>
      </c>
      <c r="E43" s="49">
        <f t="shared" si="4"/>
        <v>72.89632728963271</v>
      </c>
      <c r="F43" s="21">
        <f t="shared" si="3"/>
        <v>87.89632728963271</v>
      </c>
      <c r="G43" s="20">
        <f t="shared" si="5"/>
        <v>0.00674768518518519</v>
      </c>
    </row>
    <row r="44" spans="1:7" ht="12.75">
      <c r="A44" s="31">
        <v>36</v>
      </c>
      <c r="B44" s="18" t="s">
        <v>334</v>
      </c>
      <c r="C44" s="18" t="s">
        <v>30</v>
      </c>
      <c r="D44" s="52">
        <v>0.0253125</v>
      </c>
      <c r="E44" s="49">
        <f t="shared" si="4"/>
        <v>71.69638774577045</v>
      </c>
      <c r="F44" s="21">
        <f t="shared" si="3"/>
        <v>86.69638774577045</v>
      </c>
      <c r="G44" s="20">
        <f t="shared" si="5"/>
        <v>0.007164351851851856</v>
      </c>
    </row>
    <row r="45" spans="1:7" ht="12.75">
      <c r="A45" s="31">
        <v>37</v>
      </c>
      <c r="B45" s="18" t="s">
        <v>122</v>
      </c>
      <c r="C45" s="18" t="s">
        <v>20</v>
      </c>
      <c r="D45" s="52">
        <v>0.02560185185185185</v>
      </c>
      <c r="E45" s="49">
        <f t="shared" si="4"/>
        <v>70.88607594936708</v>
      </c>
      <c r="F45" s="21">
        <f t="shared" si="3"/>
        <v>85.88607594936708</v>
      </c>
      <c r="G45" s="20">
        <f t="shared" si="5"/>
        <v>0.0074537037037037054</v>
      </c>
    </row>
    <row r="46" spans="1:7" ht="12.75">
      <c r="A46" s="31">
        <v>38</v>
      </c>
      <c r="B46" s="18" t="s">
        <v>156</v>
      </c>
      <c r="C46" s="18" t="s">
        <v>45</v>
      </c>
      <c r="D46" s="52">
        <v>0.025706018518518517</v>
      </c>
      <c r="E46" s="49">
        <f t="shared" si="4"/>
        <v>70.59882935614587</v>
      </c>
      <c r="F46" s="21">
        <f t="shared" si="3"/>
        <v>85.59882935614587</v>
      </c>
      <c r="G46" s="20">
        <f t="shared" si="5"/>
        <v>0.007557870370370371</v>
      </c>
    </row>
    <row r="47" spans="1:7" ht="12.75">
      <c r="A47" s="31">
        <v>39</v>
      </c>
      <c r="B47" s="98" t="s">
        <v>152</v>
      </c>
      <c r="C47" s="98" t="s">
        <v>14</v>
      </c>
      <c r="D47" s="52">
        <v>0.025717592592592594</v>
      </c>
      <c r="E47" s="49">
        <f t="shared" si="4"/>
        <v>70.56705670567055</v>
      </c>
      <c r="F47" s="21">
        <f t="shared" si="3"/>
        <v>85.56705670567055</v>
      </c>
      <c r="G47" s="20">
        <f t="shared" si="5"/>
        <v>0.007569444444444448</v>
      </c>
    </row>
    <row r="48" spans="1:7" ht="12.75">
      <c r="A48" s="31">
        <v>40</v>
      </c>
      <c r="B48" s="100" t="s">
        <v>298</v>
      </c>
      <c r="C48" s="100" t="s">
        <v>183</v>
      </c>
      <c r="D48" s="52">
        <v>0.025868055555555557</v>
      </c>
      <c r="E48" s="49">
        <f t="shared" si="4"/>
        <v>70.1565995525727</v>
      </c>
      <c r="F48" s="21">
        <f t="shared" si="3"/>
        <v>85.1565995525727</v>
      </c>
      <c r="G48" s="20">
        <f t="shared" si="5"/>
        <v>0.0077199074074074114</v>
      </c>
    </row>
    <row r="49" spans="1:7" ht="12.75">
      <c r="A49" s="31">
        <v>41</v>
      </c>
      <c r="B49" s="100" t="s">
        <v>80</v>
      </c>
      <c r="C49" s="100" t="s">
        <v>367</v>
      </c>
      <c r="D49" s="52">
        <v>0.025914351851851855</v>
      </c>
      <c r="E49" s="49">
        <f t="shared" si="4"/>
        <v>70.0312639571237</v>
      </c>
      <c r="F49" s="21">
        <f t="shared" si="3"/>
        <v>85.0312639571237</v>
      </c>
      <c r="G49" s="20">
        <f t="shared" si="5"/>
        <v>0.007766203703703709</v>
      </c>
    </row>
    <row r="50" spans="1:7" ht="12.75">
      <c r="A50" s="31">
        <v>42</v>
      </c>
      <c r="B50" s="18" t="s">
        <v>48</v>
      </c>
      <c r="C50" s="18" t="s">
        <v>49</v>
      </c>
      <c r="D50" s="52">
        <v>0.02596064814814815</v>
      </c>
      <c r="E50" s="49">
        <f t="shared" si="4"/>
        <v>69.90637539010253</v>
      </c>
      <c r="F50" s="21">
        <f t="shared" si="3"/>
        <v>84.90637539010253</v>
      </c>
      <c r="G50" s="20">
        <f t="shared" si="5"/>
        <v>0.007812500000000003</v>
      </c>
    </row>
    <row r="51" spans="1:7" ht="12.75">
      <c r="A51" s="31">
        <v>43</v>
      </c>
      <c r="B51" s="18" t="s">
        <v>44</v>
      </c>
      <c r="C51" s="18" t="s">
        <v>17</v>
      </c>
      <c r="D51" s="52">
        <v>0.026377314814814815</v>
      </c>
      <c r="E51" s="49">
        <f t="shared" si="4"/>
        <v>68.80210618692408</v>
      </c>
      <c r="F51" s="21">
        <f t="shared" si="3"/>
        <v>83.80210618692408</v>
      </c>
      <c r="G51" s="20">
        <f t="shared" si="5"/>
        <v>0.00822916666666667</v>
      </c>
    </row>
    <row r="52" spans="1:7" ht="12.75">
      <c r="A52" s="31">
        <v>44</v>
      </c>
      <c r="B52" s="18" t="s">
        <v>99</v>
      </c>
      <c r="C52" s="18" t="s">
        <v>10</v>
      </c>
      <c r="D52" s="52">
        <v>0.026574074074074073</v>
      </c>
      <c r="E52" s="49">
        <f t="shared" si="4"/>
        <v>68.29268292682926</v>
      </c>
      <c r="F52" s="21">
        <f t="shared" si="3"/>
        <v>83.29268292682926</v>
      </c>
      <c r="G52" s="20">
        <f t="shared" si="5"/>
        <v>0.008425925925925927</v>
      </c>
    </row>
    <row r="53" spans="1:7" ht="12.75">
      <c r="A53" s="31">
        <v>45</v>
      </c>
      <c r="B53" s="18" t="s">
        <v>159</v>
      </c>
      <c r="C53" s="18" t="s">
        <v>364</v>
      </c>
      <c r="D53" s="52">
        <v>0.02677083333333333</v>
      </c>
      <c r="E53" s="49">
        <f t="shared" si="4"/>
        <v>67.79074794638997</v>
      </c>
      <c r="F53" s="21">
        <f t="shared" si="3"/>
        <v>82.79074794638997</v>
      </c>
      <c r="G53" s="20">
        <f t="shared" si="5"/>
        <v>0.008622685185185185</v>
      </c>
    </row>
    <row r="54" spans="1:7" ht="12.75">
      <c r="A54" s="31">
        <v>46</v>
      </c>
      <c r="B54" s="18" t="s">
        <v>21</v>
      </c>
      <c r="C54" s="18" t="s">
        <v>22</v>
      </c>
      <c r="D54" s="52">
        <v>0.026863425925925926</v>
      </c>
      <c r="E54" s="49">
        <f t="shared" si="4"/>
        <v>67.55708746230073</v>
      </c>
      <c r="F54" s="21">
        <f t="shared" si="3"/>
        <v>82.55708746230073</v>
      </c>
      <c r="G54" s="20">
        <f t="shared" si="5"/>
        <v>0.00871527777777778</v>
      </c>
    </row>
    <row r="55" spans="1:7" ht="12.75">
      <c r="A55" s="31">
        <v>47</v>
      </c>
      <c r="B55" s="18" t="s">
        <v>167</v>
      </c>
      <c r="C55" s="18" t="s">
        <v>19</v>
      </c>
      <c r="D55" s="52">
        <v>0.026886574074074077</v>
      </c>
      <c r="E55" s="49">
        <f t="shared" si="4"/>
        <v>67.498923805424</v>
      </c>
      <c r="F55" s="21">
        <f t="shared" si="3"/>
        <v>82.498923805424</v>
      </c>
      <c r="G55" s="20">
        <f t="shared" si="5"/>
        <v>0.00873842592592593</v>
      </c>
    </row>
    <row r="56" spans="1:7" ht="12.75">
      <c r="A56" s="31">
        <v>48</v>
      </c>
      <c r="B56" s="18" t="s">
        <v>300</v>
      </c>
      <c r="C56" s="18" t="s">
        <v>192</v>
      </c>
      <c r="D56" s="52">
        <v>0.027060185185185187</v>
      </c>
      <c r="E56" s="49">
        <f t="shared" si="4"/>
        <v>67.06586826347304</v>
      </c>
      <c r="F56" s="21">
        <f t="shared" si="3"/>
        <v>82.06586826347304</v>
      </c>
      <c r="G56" s="20">
        <f t="shared" si="5"/>
        <v>0.008912037037037041</v>
      </c>
    </row>
    <row r="57" spans="1:7" ht="12.75">
      <c r="A57" s="31">
        <v>49</v>
      </c>
      <c r="B57" s="100" t="s">
        <v>365</v>
      </c>
      <c r="C57" s="100" t="s">
        <v>366</v>
      </c>
      <c r="D57" s="52">
        <v>0.02710648148148148</v>
      </c>
      <c r="E57" s="49">
        <f t="shared" si="4"/>
        <v>66.95132365499572</v>
      </c>
      <c r="F57" s="21">
        <f t="shared" si="3"/>
        <v>81.95132365499572</v>
      </c>
      <c r="G57" s="20">
        <f t="shared" si="5"/>
        <v>0.008958333333333336</v>
      </c>
    </row>
    <row r="58" spans="1:7" ht="12.75">
      <c r="A58" s="31">
        <v>50</v>
      </c>
      <c r="B58" s="18" t="s">
        <v>150</v>
      </c>
      <c r="C58" s="18" t="s">
        <v>8</v>
      </c>
      <c r="D58" s="52">
        <v>0.027175925925925926</v>
      </c>
      <c r="E58" s="49">
        <f t="shared" si="4"/>
        <v>66.78023850085178</v>
      </c>
      <c r="F58" s="21">
        <f t="shared" si="3"/>
        <v>81.78023850085178</v>
      </c>
      <c r="G58" s="20">
        <f t="shared" si="5"/>
        <v>0.00902777777777778</v>
      </c>
    </row>
    <row r="59" spans="1:7" ht="12.75">
      <c r="A59" s="31">
        <v>51</v>
      </c>
      <c r="B59" s="18" t="s">
        <v>58</v>
      </c>
      <c r="C59" s="18" t="s">
        <v>14</v>
      </c>
      <c r="D59" s="52">
        <v>0.027256944444444445</v>
      </c>
      <c r="E59" s="49">
        <f t="shared" si="4"/>
        <v>66.58174097664543</v>
      </c>
      <c r="F59" s="21">
        <f t="shared" si="3"/>
        <v>81.58174097664543</v>
      </c>
      <c r="G59" s="20">
        <f t="shared" si="5"/>
        <v>0.009108796296296299</v>
      </c>
    </row>
    <row r="60" spans="1:7" ht="12.75">
      <c r="A60" s="31">
        <v>52</v>
      </c>
      <c r="B60" s="98" t="s">
        <v>369</v>
      </c>
      <c r="C60" s="98" t="s">
        <v>320</v>
      </c>
      <c r="D60" s="52">
        <v>0.027395833333333338</v>
      </c>
      <c r="E60" s="49">
        <f t="shared" si="4"/>
        <v>66.24419095901983</v>
      </c>
      <c r="F60" s="21">
        <f t="shared" si="3"/>
        <v>81.24419095901983</v>
      </c>
      <c r="G60" s="20">
        <f t="shared" si="5"/>
        <v>0.009247685185185192</v>
      </c>
    </row>
    <row r="61" spans="1:7" ht="12.75">
      <c r="A61" s="31">
        <v>53</v>
      </c>
      <c r="B61" s="18" t="s">
        <v>294</v>
      </c>
      <c r="C61" s="18" t="s">
        <v>97</v>
      </c>
      <c r="D61" s="52">
        <v>0.027442129629629632</v>
      </c>
      <c r="E61" s="49">
        <f t="shared" si="4"/>
        <v>66.13243357233233</v>
      </c>
      <c r="F61" s="21">
        <f t="shared" si="3"/>
        <v>81.13243357233233</v>
      </c>
      <c r="G61" s="20">
        <f t="shared" si="5"/>
        <v>0.009293981481481486</v>
      </c>
    </row>
    <row r="62" spans="1:7" ht="12.75">
      <c r="A62" s="31">
        <v>54</v>
      </c>
      <c r="B62" s="98" t="s">
        <v>370</v>
      </c>
      <c r="C62" s="98" t="s">
        <v>53</v>
      </c>
      <c r="D62" s="52">
        <v>0.02767361111111111</v>
      </c>
      <c r="E62" s="49">
        <f t="shared" si="4"/>
        <v>65.57925554161437</v>
      </c>
      <c r="F62" s="21">
        <f t="shared" si="3"/>
        <v>80.57925554161437</v>
      </c>
      <c r="G62" s="20">
        <f t="shared" si="5"/>
        <v>0.009525462962962965</v>
      </c>
    </row>
    <row r="63" spans="1:7" ht="12.75">
      <c r="A63" s="31">
        <v>55</v>
      </c>
      <c r="B63" s="18" t="s">
        <v>368</v>
      </c>
      <c r="C63" s="18" t="s">
        <v>53</v>
      </c>
      <c r="D63" s="52">
        <v>0.027777777777777776</v>
      </c>
      <c r="E63" s="49">
        <f t="shared" si="4"/>
        <v>65.33333333333333</v>
      </c>
      <c r="F63" s="21">
        <f t="shared" si="3"/>
        <v>80.33333333333333</v>
      </c>
      <c r="G63" s="20">
        <f t="shared" si="5"/>
        <v>0.00962962962962963</v>
      </c>
    </row>
    <row r="64" spans="1:7" ht="12.75">
      <c r="A64" s="31">
        <v>56</v>
      </c>
      <c r="B64" s="18" t="s">
        <v>164</v>
      </c>
      <c r="C64" s="18" t="s">
        <v>22</v>
      </c>
      <c r="D64" s="52">
        <v>0.028055555555555556</v>
      </c>
      <c r="E64" s="49">
        <f t="shared" si="4"/>
        <v>64.68646864686468</v>
      </c>
      <c r="F64" s="21">
        <f t="shared" si="3"/>
        <v>79.68646864686468</v>
      </c>
      <c r="G64" s="20">
        <f t="shared" si="5"/>
        <v>0.00990740740740741</v>
      </c>
    </row>
    <row r="65" spans="1:7" ht="12.75">
      <c r="A65" s="31">
        <v>57</v>
      </c>
      <c r="B65" s="18" t="s">
        <v>149</v>
      </c>
      <c r="C65" s="18" t="s">
        <v>19</v>
      </c>
      <c r="D65" s="52">
        <v>0.028101851851851854</v>
      </c>
      <c r="E65" s="49">
        <f t="shared" si="4"/>
        <v>64.5799011532125</v>
      </c>
      <c r="F65" s="21">
        <f t="shared" si="3"/>
        <v>79.5799011532125</v>
      </c>
      <c r="G65" s="20">
        <f t="shared" si="5"/>
        <v>0.009953703703703708</v>
      </c>
    </row>
    <row r="66" spans="1:7" ht="12.75">
      <c r="A66" s="31">
        <v>58</v>
      </c>
      <c r="B66" s="18" t="s">
        <v>223</v>
      </c>
      <c r="C66" s="18" t="s">
        <v>10</v>
      </c>
      <c r="D66" s="52">
        <v>0.028125</v>
      </c>
      <c r="E66" s="49">
        <f t="shared" si="4"/>
        <v>64.5267489711934</v>
      </c>
      <c r="F66" s="21">
        <f t="shared" si="3"/>
        <v>79.5267489711934</v>
      </c>
      <c r="G66" s="20">
        <f t="shared" si="5"/>
        <v>0.009976851851851855</v>
      </c>
    </row>
    <row r="67" spans="1:7" ht="12.75">
      <c r="A67" s="31">
        <v>59</v>
      </c>
      <c r="B67" s="18" t="s">
        <v>371</v>
      </c>
      <c r="C67" s="18" t="s">
        <v>53</v>
      </c>
      <c r="D67" s="52">
        <v>0.02820601851851852</v>
      </c>
      <c r="E67" s="49">
        <f t="shared" si="4"/>
        <v>64.34140336479277</v>
      </c>
      <c r="F67" s="21">
        <f t="shared" si="3"/>
        <v>79.34140336479277</v>
      </c>
      <c r="G67" s="20">
        <f t="shared" si="5"/>
        <v>0.010057870370370373</v>
      </c>
    </row>
    <row r="68" spans="1:7" ht="12.75">
      <c r="A68" s="31">
        <v>60</v>
      </c>
      <c r="B68" s="18" t="s">
        <v>185</v>
      </c>
      <c r="C68" s="18" t="s">
        <v>68</v>
      </c>
      <c r="D68" s="52">
        <v>0.028240740740740736</v>
      </c>
      <c r="E68" s="49">
        <f t="shared" si="4"/>
        <v>64.26229508196721</v>
      </c>
      <c r="F68" s="21">
        <f t="shared" si="3"/>
        <v>79.26229508196721</v>
      </c>
      <c r="G68" s="20">
        <f t="shared" si="5"/>
        <v>0.01009259259259259</v>
      </c>
    </row>
    <row r="69" spans="1:7" ht="12.75">
      <c r="A69" s="31">
        <v>61</v>
      </c>
      <c r="B69" s="18" t="s">
        <v>45</v>
      </c>
      <c r="C69" s="18" t="s">
        <v>12</v>
      </c>
      <c r="D69" s="52">
        <v>0.028252314814814813</v>
      </c>
      <c r="E69" s="49">
        <f t="shared" si="4"/>
        <v>64.23596886521918</v>
      </c>
      <c r="F69" s="21">
        <f t="shared" si="3"/>
        <v>79.23596886521918</v>
      </c>
      <c r="G69" s="20">
        <f t="shared" si="5"/>
        <v>0.010104166666666668</v>
      </c>
    </row>
    <row r="70" spans="1:7" ht="12.75">
      <c r="A70" s="31">
        <v>62</v>
      </c>
      <c r="B70" s="18" t="s">
        <v>180</v>
      </c>
      <c r="C70" s="18" t="s">
        <v>93</v>
      </c>
      <c r="D70" s="52">
        <v>0.028252314814814813</v>
      </c>
      <c r="E70" s="49">
        <f t="shared" si="4"/>
        <v>64.23596886521918</v>
      </c>
      <c r="F70" s="21">
        <f t="shared" si="3"/>
        <v>79.23596886521918</v>
      </c>
      <c r="G70" s="20">
        <f t="shared" si="5"/>
        <v>0.010104166666666668</v>
      </c>
    </row>
    <row r="71" spans="1:7" ht="12.75">
      <c r="A71" s="31">
        <v>63</v>
      </c>
      <c r="B71" s="18" t="s">
        <v>45</v>
      </c>
      <c r="C71" s="18" t="s">
        <v>7</v>
      </c>
      <c r="D71" s="52">
        <v>0.02832175925925926</v>
      </c>
      <c r="E71" s="49">
        <f t="shared" si="4"/>
        <v>64.07846342460155</v>
      </c>
      <c r="F71" s="21">
        <f t="shared" si="3"/>
        <v>79.07846342460155</v>
      </c>
      <c r="G71" s="20">
        <f t="shared" si="5"/>
        <v>0.010173611111111112</v>
      </c>
    </row>
    <row r="72" spans="1:7" ht="12.75">
      <c r="A72" s="31">
        <v>64</v>
      </c>
      <c r="B72" s="18" t="s">
        <v>374</v>
      </c>
      <c r="C72" s="18" t="s">
        <v>53</v>
      </c>
      <c r="D72" s="52">
        <v>0.028425925925925924</v>
      </c>
      <c r="E72" s="49">
        <f t="shared" si="4"/>
        <v>63.84364820846905</v>
      </c>
      <c r="F72" s="21">
        <f t="shared" si="3"/>
        <v>78.84364820846905</v>
      </c>
      <c r="G72" s="20">
        <f t="shared" si="5"/>
        <v>0.010277777777777778</v>
      </c>
    </row>
    <row r="73" spans="1:7" ht="12.75">
      <c r="A73" s="31">
        <v>65</v>
      </c>
      <c r="B73" s="18" t="s">
        <v>28</v>
      </c>
      <c r="C73" s="18" t="s">
        <v>93</v>
      </c>
      <c r="D73" s="52">
        <v>0.028564814814814817</v>
      </c>
      <c r="E73" s="49">
        <f t="shared" si="4"/>
        <v>63.53322528363046</v>
      </c>
      <c r="F73" s="21">
        <f aca="true" t="shared" si="6" ref="F73:F104">E73+E$4</f>
        <v>78.53322528363046</v>
      </c>
      <c r="G73" s="20">
        <f t="shared" si="5"/>
        <v>0.010416666666666671</v>
      </c>
    </row>
    <row r="74" spans="1:7" ht="12.75">
      <c r="A74" s="31">
        <v>66</v>
      </c>
      <c r="B74" s="100" t="s">
        <v>271</v>
      </c>
      <c r="C74" s="100" t="s">
        <v>35</v>
      </c>
      <c r="D74" s="52">
        <v>0.028657407407407406</v>
      </c>
      <c r="E74" s="49">
        <f aca="true" t="shared" si="7" ref="E74:E105">(D$9/D74)*100</f>
        <v>63.327948303715665</v>
      </c>
      <c r="F74" s="21">
        <f t="shared" si="6"/>
        <v>78.32794830371566</v>
      </c>
      <c r="G74" s="20">
        <f aca="true" t="shared" si="8" ref="G74:G105">D74-D$9</f>
        <v>0.01050925925925926</v>
      </c>
    </row>
    <row r="75" spans="1:7" ht="12.75">
      <c r="A75" s="31">
        <v>67</v>
      </c>
      <c r="B75" s="18" t="s">
        <v>88</v>
      </c>
      <c r="C75" s="18" t="s">
        <v>10</v>
      </c>
      <c r="D75" s="52">
        <v>0.02888888888888889</v>
      </c>
      <c r="E75" s="49">
        <f t="shared" si="7"/>
        <v>62.82051282051281</v>
      </c>
      <c r="F75" s="21">
        <f t="shared" si="6"/>
        <v>77.82051282051282</v>
      </c>
      <c r="G75" s="20">
        <f t="shared" si="8"/>
        <v>0.010740740740740745</v>
      </c>
    </row>
    <row r="76" spans="1:7" ht="12.75">
      <c r="A76" s="31">
        <v>68</v>
      </c>
      <c r="B76" s="18" t="s">
        <v>194</v>
      </c>
      <c r="C76" s="18" t="s">
        <v>37</v>
      </c>
      <c r="D76" s="52">
        <v>0.028981481481481483</v>
      </c>
      <c r="E76" s="49">
        <f t="shared" si="7"/>
        <v>62.61980830670926</v>
      </c>
      <c r="F76" s="21">
        <f t="shared" si="6"/>
        <v>77.61980830670926</v>
      </c>
      <c r="G76" s="20">
        <f t="shared" si="8"/>
        <v>0.010833333333333337</v>
      </c>
    </row>
    <row r="77" spans="1:7" ht="12.75">
      <c r="A77" s="31">
        <v>69</v>
      </c>
      <c r="B77" s="18" t="s">
        <v>82</v>
      </c>
      <c r="C77" s="18" t="s">
        <v>34</v>
      </c>
      <c r="D77" s="52">
        <v>0.029074074074074075</v>
      </c>
      <c r="E77" s="49">
        <f t="shared" si="7"/>
        <v>62.42038216560508</v>
      </c>
      <c r="F77" s="21">
        <f t="shared" si="6"/>
        <v>77.42038216560508</v>
      </c>
      <c r="G77" s="20">
        <f t="shared" si="8"/>
        <v>0.01092592592592593</v>
      </c>
    </row>
    <row r="78" spans="1:7" ht="12.75">
      <c r="A78" s="31">
        <v>70</v>
      </c>
      <c r="B78" s="18" t="s">
        <v>57</v>
      </c>
      <c r="C78" s="18" t="s">
        <v>53</v>
      </c>
      <c r="D78" s="52">
        <v>0.02917824074074074</v>
      </c>
      <c r="E78" s="49">
        <f t="shared" si="7"/>
        <v>62.19754065846885</v>
      </c>
      <c r="F78" s="21">
        <f t="shared" si="6"/>
        <v>77.19754065846885</v>
      </c>
      <c r="G78" s="20">
        <f t="shared" si="8"/>
        <v>0.011030092592592595</v>
      </c>
    </row>
    <row r="79" spans="1:7" ht="12.75">
      <c r="A79" s="31">
        <v>71</v>
      </c>
      <c r="B79" s="18" t="s">
        <v>297</v>
      </c>
      <c r="C79" s="18" t="s">
        <v>10</v>
      </c>
      <c r="D79" s="52">
        <v>0.0296412037037037</v>
      </c>
      <c r="E79" s="49">
        <f t="shared" si="7"/>
        <v>61.226083561108936</v>
      </c>
      <c r="F79" s="21">
        <f t="shared" si="6"/>
        <v>76.22608356110894</v>
      </c>
      <c r="G79" s="20">
        <f t="shared" si="8"/>
        <v>0.011493055555555555</v>
      </c>
    </row>
    <row r="80" spans="1:7" ht="12.75">
      <c r="A80" s="31">
        <v>72</v>
      </c>
      <c r="B80" s="18" t="s">
        <v>29</v>
      </c>
      <c r="C80" s="18" t="s">
        <v>17</v>
      </c>
      <c r="D80" s="52">
        <v>0.029652777777777778</v>
      </c>
      <c r="E80" s="49">
        <f t="shared" si="7"/>
        <v>61.20218579234972</v>
      </c>
      <c r="F80" s="21">
        <f t="shared" si="6"/>
        <v>76.20218579234972</v>
      </c>
      <c r="G80" s="20">
        <f t="shared" si="8"/>
        <v>0.011504629629629632</v>
      </c>
    </row>
    <row r="81" spans="1:7" ht="12.75">
      <c r="A81" s="31">
        <v>73</v>
      </c>
      <c r="B81" s="18" t="s">
        <v>137</v>
      </c>
      <c r="C81" s="18" t="s">
        <v>68</v>
      </c>
      <c r="D81" s="52">
        <v>0.0296875</v>
      </c>
      <c r="E81" s="49">
        <f t="shared" si="7"/>
        <v>61.13060428849902</v>
      </c>
      <c r="F81" s="21">
        <f t="shared" si="6"/>
        <v>76.13060428849903</v>
      </c>
      <c r="G81" s="20">
        <f t="shared" si="8"/>
        <v>0.011539351851851853</v>
      </c>
    </row>
    <row r="82" spans="1:7" ht="12.75">
      <c r="A82" s="31">
        <v>74</v>
      </c>
      <c r="B82" s="100" t="s">
        <v>372</v>
      </c>
      <c r="C82" s="100" t="s">
        <v>373</v>
      </c>
      <c r="D82" s="52">
        <v>0.029699074074074072</v>
      </c>
      <c r="E82" s="49">
        <f t="shared" si="7"/>
        <v>61.10678098207326</v>
      </c>
      <c r="F82" s="21">
        <f t="shared" si="6"/>
        <v>76.10678098207326</v>
      </c>
      <c r="G82" s="20">
        <f t="shared" si="8"/>
        <v>0.011550925925925926</v>
      </c>
    </row>
    <row r="83" spans="1:7" ht="12.75">
      <c r="A83" s="31">
        <v>75</v>
      </c>
      <c r="B83" s="100" t="s">
        <v>271</v>
      </c>
      <c r="C83" s="100" t="s">
        <v>144</v>
      </c>
      <c r="D83" s="52">
        <v>0.03009259259259259</v>
      </c>
      <c r="E83" s="49">
        <f t="shared" si="7"/>
        <v>60.30769230769231</v>
      </c>
      <c r="F83" s="21">
        <f t="shared" si="6"/>
        <v>75.3076923076923</v>
      </c>
      <c r="G83" s="20">
        <f t="shared" si="8"/>
        <v>0.011944444444444445</v>
      </c>
    </row>
    <row r="84" spans="1:7" ht="12.75">
      <c r="A84" s="31">
        <v>76</v>
      </c>
      <c r="B84" s="18" t="s">
        <v>23</v>
      </c>
      <c r="C84" s="18" t="s">
        <v>45</v>
      </c>
      <c r="D84" s="52">
        <v>0.03009259259259259</v>
      </c>
      <c r="E84" s="49">
        <f t="shared" si="7"/>
        <v>60.30769230769231</v>
      </c>
      <c r="F84" s="21">
        <f t="shared" si="6"/>
        <v>75.3076923076923</v>
      </c>
      <c r="G84" s="20">
        <f t="shared" si="8"/>
        <v>0.011944444444444445</v>
      </c>
    </row>
    <row r="85" spans="1:7" ht="12.75">
      <c r="A85" s="31">
        <v>77</v>
      </c>
      <c r="B85" s="18" t="s">
        <v>32</v>
      </c>
      <c r="C85" s="18" t="s">
        <v>19</v>
      </c>
      <c r="D85" s="52">
        <v>0.030138888888888885</v>
      </c>
      <c r="E85" s="49">
        <f t="shared" si="7"/>
        <v>60.215053763440864</v>
      </c>
      <c r="F85" s="21">
        <f t="shared" si="6"/>
        <v>75.21505376344086</v>
      </c>
      <c r="G85" s="20">
        <f t="shared" si="8"/>
        <v>0.01199074074074074</v>
      </c>
    </row>
    <row r="86" spans="1:7" ht="12.75">
      <c r="A86" s="31">
        <v>78</v>
      </c>
      <c r="B86" s="18" t="s">
        <v>113</v>
      </c>
      <c r="C86" s="18" t="s">
        <v>112</v>
      </c>
      <c r="D86" s="52">
        <v>0.030416666666666665</v>
      </c>
      <c r="E86" s="49">
        <f t="shared" si="7"/>
        <v>59.665144596651444</v>
      </c>
      <c r="F86" s="21">
        <f t="shared" si="6"/>
        <v>74.66514459665144</v>
      </c>
      <c r="G86" s="20">
        <f t="shared" si="8"/>
        <v>0.012268518518518519</v>
      </c>
    </row>
    <row r="87" spans="1:7" ht="12.75">
      <c r="A87" s="31">
        <v>79</v>
      </c>
      <c r="B87" s="18" t="s">
        <v>210</v>
      </c>
      <c r="C87" s="18" t="s">
        <v>30</v>
      </c>
      <c r="D87" s="52">
        <v>0.030567129629629628</v>
      </c>
      <c r="E87" s="49">
        <f t="shared" si="7"/>
        <v>59.37145020825444</v>
      </c>
      <c r="F87" s="21">
        <f t="shared" si="6"/>
        <v>74.37145020825443</v>
      </c>
      <c r="G87" s="20">
        <f t="shared" si="8"/>
        <v>0.012418981481481482</v>
      </c>
    </row>
    <row r="88" spans="1:7" ht="12.75">
      <c r="A88" s="31">
        <v>80</v>
      </c>
      <c r="B88" s="18" t="s">
        <v>165</v>
      </c>
      <c r="C88" s="18" t="s">
        <v>14</v>
      </c>
      <c r="D88" s="52">
        <v>0.030821759259259257</v>
      </c>
      <c r="E88" s="49">
        <f t="shared" si="7"/>
        <v>58.880961321817495</v>
      </c>
      <c r="F88" s="21">
        <f t="shared" si="6"/>
        <v>73.8809613218175</v>
      </c>
      <c r="G88" s="20">
        <f t="shared" si="8"/>
        <v>0.012673611111111111</v>
      </c>
    </row>
    <row r="89" spans="1:7" ht="12.75">
      <c r="A89" s="31">
        <v>81</v>
      </c>
      <c r="B89" s="18" t="s">
        <v>111</v>
      </c>
      <c r="C89" s="18" t="s">
        <v>384</v>
      </c>
      <c r="D89" s="52">
        <v>0.03085648148148148</v>
      </c>
      <c r="E89" s="49">
        <f t="shared" si="7"/>
        <v>58.81470367591898</v>
      </c>
      <c r="F89" s="21">
        <f t="shared" si="6"/>
        <v>73.81470367591898</v>
      </c>
      <c r="G89" s="20">
        <f t="shared" si="8"/>
        <v>0.012708333333333335</v>
      </c>
    </row>
    <row r="90" spans="1:7" ht="12.75">
      <c r="A90" s="31">
        <v>82</v>
      </c>
      <c r="B90" s="18" t="s">
        <v>224</v>
      </c>
      <c r="C90" s="18" t="s">
        <v>16</v>
      </c>
      <c r="D90" s="52">
        <v>0.03125</v>
      </c>
      <c r="E90" s="49">
        <f t="shared" si="7"/>
        <v>58.07407407407407</v>
      </c>
      <c r="F90" s="21">
        <f t="shared" si="6"/>
        <v>73.07407407407408</v>
      </c>
      <c r="G90" s="20">
        <f t="shared" si="8"/>
        <v>0.013101851851851854</v>
      </c>
    </row>
    <row r="91" spans="1:7" ht="12.75">
      <c r="A91" s="31">
        <v>83</v>
      </c>
      <c r="B91" s="100" t="s">
        <v>110</v>
      </c>
      <c r="C91" s="100" t="s">
        <v>55</v>
      </c>
      <c r="D91" s="52">
        <v>0.0315625</v>
      </c>
      <c r="E91" s="49">
        <f t="shared" si="7"/>
        <v>57.49908324165749</v>
      </c>
      <c r="F91" s="21">
        <f t="shared" si="6"/>
        <v>72.49908324165749</v>
      </c>
      <c r="G91" s="20">
        <f t="shared" si="8"/>
        <v>0.013414351851851854</v>
      </c>
    </row>
    <row r="92" spans="1:7" ht="12.75">
      <c r="A92" s="31">
        <v>84</v>
      </c>
      <c r="B92" s="18" t="s">
        <v>24</v>
      </c>
      <c r="C92" s="18" t="s">
        <v>25</v>
      </c>
      <c r="D92" s="52">
        <v>0.0315625</v>
      </c>
      <c r="E92" s="49">
        <f t="shared" si="7"/>
        <v>57.49908324165749</v>
      </c>
      <c r="F92" s="21">
        <f t="shared" si="6"/>
        <v>72.49908324165749</v>
      </c>
      <c r="G92" s="20">
        <f t="shared" si="8"/>
        <v>0.013414351851851854</v>
      </c>
    </row>
    <row r="93" spans="1:7" ht="12.75">
      <c r="A93" s="31">
        <v>85</v>
      </c>
      <c r="B93" s="100" t="s">
        <v>321</v>
      </c>
      <c r="C93" s="100" t="s">
        <v>35</v>
      </c>
      <c r="D93" s="52">
        <v>0.03200231481481482</v>
      </c>
      <c r="E93" s="49">
        <f t="shared" si="7"/>
        <v>56.70886075949366</v>
      </c>
      <c r="F93" s="21">
        <f t="shared" si="6"/>
        <v>71.70886075949366</v>
      </c>
      <c r="G93" s="20">
        <f t="shared" si="8"/>
        <v>0.013854166666666671</v>
      </c>
    </row>
    <row r="94" spans="1:7" ht="12.75">
      <c r="A94" s="31">
        <v>86</v>
      </c>
      <c r="B94" s="98" t="s">
        <v>88</v>
      </c>
      <c r="C94" s="98" t="s">
        <v>89</v>
      </c>
      <c r="D94" s="52">
        <v>0.03262731481481482</v>
      </c>
      <c r="E94" s="49">
        <f t="shared" si="7"/>
        <v>55.62256119191201</v>
      </c>
      <c r="F94" s="21">
        <f t="shared" si="6"/>
        <v>70.62256119191201</v>
      </c>
      <c r="G94" s="20">
        <f t="shared" si="8"/>
        <v>0.014479166666666671</v>
      </c>
    </row>
    <row r="95" spans="1:7" ht="12.75">
      <c r="A95" s="31">
        <v>87</v>
      </c>
      <c r="B95" s="18" t="s">
        <v>375</v>
      </c>
      <c r="C95" s="18" t="s">
        <v>42</v>
      </c>
      <c r="D95" s="52">
        <v>0.033032407407407406</v>
      </c>
      <c r="E95" s="49">
        <f t="shared" si="7"/>
        <v>54.94043447792571</v>
      </c>
      <c r="F95" s="21">
        <f t="shared" si="6"/>
        <v>69.94043447792572</v>
      </c>
      <c r="G95" s="20">
        <f t="shared" si="8"/>
        <v>0.01488425925925926</v>
      </c>
    </row>
    <row r="96" spans="1:7" ht="12.75">
      <c r="A96" s="31">
        <v>88</v>
      </c>
      <c r="B96" s="18" t="s">
        <v>376</v>
      </c>
      <c r="C96" s="18" t="s">
        <v>53</v>
      </c>
      <c r="D96" s="52">
        <v>0.03319444444444444</v>
      </c>
      <c r="E96" s="49">
        <f t="shared" si="7"/>
        <v>54.67224546722454</v>
      </c>
      <c r="F96" s="21">
        <f t="shared" si="6"/>
        <v>69.67224546722454</v>
      </c>
      <c r="G96" s="20">
        <f t="shared" si="8"/>
        <v>0.015046296296296297</v>
      </c>
    </row>
    <row r="97" spans="1:7" ht="12.75">
      <c r="A97" s="31">
        <v>89</v>
      </c>
      <c r="B97" s="18" t="s">
        <v>377</v>
      </c>
      <c r="C97" s="18" t="s">
        <v>14</v>
      </c>
      <c r="D97" s="52">
        <v>0.033402777777777774</v>
      </c>
      <c r="E97" s="49">
        <f t="shared" si="7"/>
        <v>54.33125433125433</v>
      </c>
      <c r="F97" s="21">
        <f t="shared" si="6"/>
        <v>69.33125433125433</v>
      </c>
      <c r="G97" s="20">
        <f t="shared" si="8"/>
        <v>0.015254629629629628</v>
      </c>
    </row>
    <row r="98" spans="1:7" ht="12.75">
      <c r="A98" s="31">
        <v>90</v>
      </c>
      <c r="B98" s="18" t="s">
        <v>388</v>
      </c>
      <c r="C98" s="18" t="s">
        <v>378</v>
      </c>
      <c r="D98" s="52">
        <v>0.03375</v>
      </c>
      <c r="E98" s="49">
        <f t="shared" si="7"/>
        <v>53.77229080932784</v>
      </c>
      <c r="F98" s="21">
        <f t="shared" si="6"/>
        <v>68.77229080932784</v>
      </c>
      <c r="G98" s="20">
        <f t="shared" si="8"/>
        <v>0.015601851851851856</v>
      </c>
    </row>
    <row r="99" spans="1:7" ht="12.75">
      <c r="A99" s="31">
        <v>91</v>
      </c>
      <c r="B99" s="100" t="s">
        <v>208</v>
      </c>
      <c r="C99" s="100" t="s">
        <v>40</v>
      </c>
      <c r="D99" s="52">
        <v>0.03471064814814815</v>
      </c>
      <c r="E99" s="49">
        <f t="shared" si="7"/>
        <v>52.28409469823273</v>
      </c>
      <c r="F99" s="21">
        <f t="shared" si="6"/>
        <v>67.28409469823274</v>
      </c>
      <c r="G99" s="20">
        <f t="shared" si="8"/>
        <v>0.016562500000000004</v>
      </c>
    </row>
    <row r="100" spans="1:7" ht="12.75">
      <c r="A100" s="31">
        <v>92</v>
      </c>
      <c r="B100" s="100" t="s">
        <v>379</v>
      </c>
      <c r="C100" s="100" t="s">
        <v>380</v>
      </c>
      <c r="D100" s="52">
        <v>0.03481481481481481</v>
      </c>
      <c r="E100" s="49">
        <f t="shared" si="7"/>
        <v>52.127659574468076</v>
      </c>
      <c r="F100" s="21">
        <f t="shared" si="6"/>
        <v>67.12765957446808</v>
      </c>
      <c r="G100" s="20">
        <f t="shared" si="8"/>
        <v>0.016666666666666666</v>
      </c>
    </row>
    <row r="101" spans="1:7" ht="12.75">
      <c r="A101" s="31">
        <v>93</v>
      </c>
      <c r="B101" s="100" t="s">
        <v>285</v>
      </c>
      <c r="C101" s="100" t="s">
        <v>141</v>
      </c>
      <c r="D101" s="52">
        <v>0.03496527777777778</v>
      </c>
      <c r="E101" s="49">
        <f t="shared" si="7"/>
        <v>51.90334326381991</v>
      </c>
      <c r="F101" s="21">
        <f t="shared" si="6"/>
        <v>66.90334326381992</v>
      </c>
      <c r="G101" s="20">
        <f t="shared" si="8"/>
        <v>0.016817129629629637</v>
      </c>
    </row>
    <row r="102" spans="1:7" ht="12.75">
      <c r="A102" s="31">
        <v>94</v>
      </c>
      <c r="B102" s="100" t="s">
        <v>114</v>
      </c>
      <c r="C102" s="100" t="s">
        <v>115</v>
      </c>
      <c r="D102" s="52">
        <v>0.035370370370370365</v>
      </c>
      <c r="E102" s="49">
        <f t="shared" si="7"/>
        <v>51.30890052356021</v>
      </c>
      <c r="F102" s="21">
        <f t="shared" si="6"/>
        <v>66.30890052356021</v>
      </c>
      <c r="G102" s="20">
        <f t="shared" si="8"/>
        <v>0.01722222222222222</v>
      </c>
    </row>
    <row r="103" spans="1:7" ht="12.75">
      <c r="A103" s="31">
        <v>95</v>
      </c>
      <c r="B103" s="100" t="s">
        <v>381</v>
      </c>
      <c r="C103" s="100" t="s">
        <v>382</v>
      </c>
      <c r="D103" s="52">
        <v>0.03599537037037037</v>
      </c>
      <c r="E103" s="49">
        <f t="shared" si="7"/>
        <v>50.418006430868154</v>
      </c>
      <c r="F103" s="21">
        <f t="shared" si="6"/>
        <v>65.41800643086816</v>
      </c>
      <c r="G103" s="20">
        <f t="shared" si="8"/>
        <v>0.017847222222222226</v>
      </c>
    </row>
    <row r="104" spans="1:7" ht="12.75">
      <c r="A104" s="31">
        <v>96</v>
      </c>
      <c r="B104" s="98" t="s">
        <v>292</v>
      </c>
      <c r="C104" s="98" t="s">
        <v>89</v>
      </c>
      <c r="D104" s="52">
        <v>0.036099537037037034</v>
      </c>
      <c r="E104" s="49">
        <f t="shared" si="7"/>
        <v>50.27252324462969</v>
      </c>
      <c r="F104" s="21">
        <f t="shared" si="6"/>
        <v>65.2725232446297</v>
      </c>
      <c r="G104" s="20">
        <f t="shared" si="8"/>
        <v>0.017951388888888888</v>
      </c>
    </row>
    <row r="105" spans="1:7" ht="12.75">
      <c r="A105" s="31">
        <v>97</v>
      </c>
      <c r="B105" s="18" t="s">
        <v>275</v>
      </c>
      <c r="C105" s="18" t="s">
        <v>17</v>
      </c>
      <c r="D105" s="52">
        <v>0.0362037037037037</v>
      </c>
      <c r="E105" s="49">
        <f t="shared" si="7"/>
        <v>50.127877237851656</v>
      </c>
      <c r="F105" s="21">
        <f aca="true" t="shared" si="9" ref="F105:F115">E105+E$4</f>
        <v>65.12787723785166</v>
      </c>
      <c r="G105" s="20">
        <f t="shared" si="8"/>
        <v>0.018055555555555557</v>
      </c>
    </row>
    <row r="106" spans="1:7" ht="12.75">
      <c r="A106" s="31">
        <v>98</v>
      </c>
      <c r="B106" s="18" t="s">
        <v>272</v>
      </c>
      <c r="C106" s="18" t="s">
        <v>120</v>
      </c>
      <c r="D106" s="52">
        <v>0.03680555555555556</v>
      </c>
      <c r="E106" s="49">
        <f aca="true" t="shared" si="10" ref="E106:E115">(D$9/D106)*100</f>
        <v>49.30817610062893</v>
      </c>
      <c r="F106" s="21">
        <f t="shared" si="9"/>
        <v>64.30817610062893</v>
      </c>
      <c r="G106" s="20">
        <f aca="true" t="shared" si="11" ref="G106:G115">D106-D$9</f>
        <v>0.01865740740740741</v>
      </c>
    </row>
    <row r="107" spans="1:7" ht="12.75">
      <c r="A107" s="31">
        <v>99</v>
      </c>
      <c r="B107" s="18" t="s">
        <v>275</v>
      </c>
      <c r="C107" s="18" t="s">
        <v>47</v>
      </c>
      <c r="D107" s="52">
        <v>0.03702546296296296</v>
      </c>
      <c r="E107" s="49">
        <f t="shared" si="10"/>
        <v>49.01531728665208</v>
      </c>
      <c r="F107" s="21">
        <f t="shared" si="9"/>
        <v>64.01531728665208</v>
      </c>
      <c r="G107" s="20">
        <f t="shared" si="11"/>
        <v>0.018877314814814816</v>
      </c>
    </row>
    <row r="108" spans="1:7" ht="12.75">
      <c r="A108" s="31">
        <v>100</v>
      </c>
      <c r="B108" s="18" t="s">
        <v>383</v>
      </c>
      <c r="C108" s="18" t="s">
        <v>17</v>
      </c>
      <c r="D108" s="52">
        <v>0.03725694444444445</v>
      </c>
      <c r="E108" s="49">
        <f t="shared" si="10"/>
        <v>48.71077974526249</v>
      </c>
      <c r="F108" s="21">
        <f t="shared" si="9"/>
        <v>63.71077974526249</v>
      </c>
      <c r="G108" s="20">
        <f t="shared" si="11"/>
        <v>0.0191087962962963</v>
      </c>
    </row>
    <row r="109" spans="1:7" ht="12.75">
      <c r="A109" s="31">
        <v>101</v>
      </c>
      <c r="B109" s="100" t="s">
        <v>114</v>
      </c>
      <c r="C109" s="100" t="s">
        <v>169</v>
      </c>
      <c r="D109" s="52">
        <v>0.037442129629629624</v>
      </c>
      <c r="E109" s="49">
        <f t="shared" si="10"/>
        <v>48.469860896445134</v>
      </c>
      <c r="F109" s="21">
        <f t="shared" si="9"/>
        <v>63.469860896445134</v>
      </c>
      <c r="G109" s="20">
        <f t="shared" si="11"/>
        <v>0.019293981481481478</v>
      </c>
    </row>
    <row r="110" spans="1:7" ht="12.75">
      <c r="A110" s="31">
        <v>102</v>
      </c>
      <c r="B110" s="18" t="s">
        <v>32</v>
      </c>
      <c r="C110" s="18" t="s">
        <v>38</v>
      </c>
      <c r="D110" s="52">
        <v>0.038182870370370374</v>
      </c>
      <c r="E110" s="49">
        <f t="shared" si="10"/>
        <v>47.529554410427394</v>
      </c>
      <c r="F110" s="21">
        <f t="shared" si="9"/>
        <v>62.529554410427394</v>
      </c>
      <c r="G110" s="20">
        <f t="shared" si="11"/>
        <v>0.020034722222222228</v>
      </c>
    </row>
    <row r="111" spans="1:7" ht="12.75">
      <c r="A111" s="31">
        <v>103</v>
      </c>
      <c r="B111" s="100" t="s">
        <v>281</v>
      </c>
      <c r="C111" s="100" t="s">
        <v>312</v>
      </c>
      <c r="D111" s="52">
        <v>0.03834490740740741</v>
      </c>
      <c r="E111" s="49">
        <f t="shared" si="10"/>
        <v>47.3287051011168</v>
      </c>
      <c r="F111" s="21">
        <f t="shared" si="9"/>
        <v>62.3287051011168</v>
      </c>
      <c r="G111" s="20">
        <f t="shared" si="11"/>
        <v>0.020196759259259265</v>
      </c>
    </row>
    <row r="112" spans="1:7" ht="12.75">
      <c r="A112" s="31">
        <v>104</v>
      </c>
      <c r="B112" s="98" t="s">
        <v>36</v>
      </c>
      <c r="C112" s="98" t="s">
        <v>14</v>
      </c>
      <c r="D112" s="52">
        <v>0.03855324074074074</v>
      </c>
      <c r="E112" s="49">
        <f t="shared" si="10"/>
        <v>47.07295106574602</v>
      </c>
      <c r="F112" s="21">
        <f t="shared" si="9"/>
        <v>62.07295106574602</v>
      </c>
      <c r="G112" s="20">
        <f t="shared" si="11"/>
        <v>0.020405092592592596</v>
      </c>
    </row>
    <row r="113" spans="1:7" ht="12.75">
      <c r="A113" s="31">
        <v>105</v>
      </c>
      <c r="B113" s="18" t="s">
        <v>385</v>
      </c>
      <c r="C113" s="18" t="s">
        <v>386</v>
      </c>
      <c r="D113" s="52">
        <v>0.039247685185185184</v>
      </c>
      <c r="E113" s="49">
        <f t="shared" si="10"/>
        <v>46.240047183721614</v>
      </c>
      <c r="F113" s="21">
        <f t="shared" si="9"/>
        <v>61.240047183721614</v>
      </c>
      <c r="G113" s="20">
        <f t="shared" si="11"/>
        <v>0.021099537037037038</v>
      </c>
    </row>
    <row r="114" spans="1:7" ht="12.75">
      <c r="A114" s="31">
        <v>106</v>
      </c>
      <c r="B114" s="19" t="s">
        <v>39</v>
      </c>
      <c r="C114" s="19" t="s">
        <v>31</v>
      </c>
      <c r="D114" s="52">
        <v>0.0449074074074074</v>
      </c>
      <c r="E114" s="49">
        <f t="shared" si="10"/>
        <v>40.41237113402062</v>
      </c>
      <c r="F114" s="21">
        <f t="shared" si="9"/>
        <v>55.41237113402062</v>
      </c>
      <c r="G114" s="20">
        <f t="shared" si="11"/>
        <v>0.026759259259259257</v>
      </c>
    </row>
    <row r="115" spans="1:7" ht="12.75">
      <c r="A115" s="31">
        <v>107</v>
      </c>
      <c r="B115" s="18" t="s">
        <v>9</v>
      </c>
      <c r="C115" s="18" t="s">
        <v>10</v>
      </c>
      <c r="D115" s="52">
        <v>0.046875</v>
      </c>
      <c r="E115" s="49">
        <f t="shared" si="10"/>
        <v>38.716049382716044</v>
      </c>
      <c r="F115" s="21">
        <f t="shared" si="9"/>
        <v>53.716049382716044</v>
      </c>
      <c r="G115" s="20">
        <f t="shared" si="11"/>
        <v>0.028726851851851854</v>
      </c>
    </row>
    <row r="116" ht="12.75">
      <c r="F116" s="40"/>
    </row>
    <row r="117" ht="12.75">
      <c r="F117" s="40"/>
    </row>
    <row r="118" ht="12.75">
      <c r="F118" s="40"/>
    </row>
    <row r="119" ht="12.75">
      <c r="F119" s="40"/>
    </row>
    <row r="120" ht="12.75">
      <c r="F120" s="40"/>
    </row>
    <row r="121" ht="12.75">
      <c r="F121" s="40"/>
    </row>
    <row r="122" ht="12.75">
      <c r="F122" s="40"/>
    </row>
    <row r="123" ht="12.75">
      <c r="F123" s="40"/>
    </row>
    <row r="124" ht="12.75">
      <c r="F124" s="40"/>
    </row>
    <row r="125" ht="12.75">
      <c r="F125" s="40"/>
    </row>
    <row r="126" ht="12.75">
      <c r="F126" s="40"/>
    </row>
    <row r="127" ht="12.75">
      <c r="F127" s="40"/>
    </row>
    <row r="128" ht="12.75">
      <c r="F128" s="40"/>
    </row>
    <row r="129" ht="12.75">
      <c r="F129" s="40"/>
    </row>
    <row r="130" ht="12.75">
      <c r="F130" s="40"/>
    </row>
    <row r="131" ht="12.75">
      <c r="F131" s="40"/>
    </row>
    <row r="132" ht="12.75">
      <c r="F132" s="40"/>
    </row>
    <row r="133" ht="12.75">
      <c r="F133" s="40"/>
    </row>
    <row r="134" ht="12.75">
      <c r="F134" s="40"/>
    </row>
    <row r="135" ht="12.75">
      <c r="F135" s="40"/>
    </row>
    <row r="136" ht="12.75">
      <c r="F136" s="40"/>
    </row>
    <row r="137" ht="12.75">
      <c r="F137" s="40"/>
    </row>
    <row r="138" ht="12.75">
      <c r="F138" s="40"/>
    </row>
    <row r="139" ht="12.75">
      <c r="F139" s="40"/>
    </row>
    <row r="140" ht="12.75">
      <c r="F140" s="40"/>
    </row>
  </sheetData>
  <mergeCells count="7">
    <mergeCell ref="A1:G1"/>
    <mergeCell ref="A6:B6"/>
    <mergeCell ref="A7:B7"/>
    <mergeCell ref="A3:B3"/>
    <mergeCell ref="A4:B4"/>
    <mergeCell ref="A5:B5"/>
    <mergeCell ref="C6:G6"/>
  </mergeCells>
  <printOptions horizontalCentered="1" verticalCentered="1"/>
  <pageMargins left="0.5905511811023623" right="0.5905511811023623" top="0.5905511811023623" bottom="0.6299212598425197" header="0.5118110236220472" footer="0.5118110236220472"/>
  <pageSetup horizontalDpi="600" verticalDpi="600" orientation="portrait" paperSize="9" r:id="rId1"/>
  <headerFooter alignWithMargins="0">
    <oddFooter>&amp;L&amp;6&amp;D&amp;R&amp;6ŽĎÁRSKÁ LIGA MISTRŮ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0.7539062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286" t="s">
        <v>413</v>
      </c>
      <c r="B1" s="286"/>
      <c r="C1" s="286"/>
      <c r="D1" s="286"/>
      <c r="E1" s="286"/>
      <c r="F1" s="286"/>
      <c r="G1" s="286"/>
    </row>
    <row r="3" spans="1:5" ht="12.75">
      <c r="A3" s="288"/>
      <c r="B3" s="288"/>
      <c r="C3" s="1"/>
      <c r="E3" s="3" t="s">
        <v>33</v>
      </c>
    </row>
    <row r="4" spans="1:5" ht="12.75">
      <c r="A4" s="287" t="s">
        <v>0</v>
      </c>
      <c r="B4" s="287"/>
      <c r="C4" s="23" t="s">
        <v>389</v>
      </c>
      <c r="E4" s="3">
        <v>5</v>
      </c>
    </row>
    <row r="5" spans="1:3" ht="12.75">
      <c r="A5" s="287" t="s">
        <v>1</v>
      </c>
      <c r="B5" s="287"/>
      <c r="C5" s="193">
        <v>38032</v>
      </c>
    </row>
    <row r="6" spans="1:7" ht="12.75">
      <c r="A6" s="287" t="s">
        <v>2</v>
      </c>
      <c r="B6" s="287"/>
      <c r="C6" s="289" t="s">
        <v>390</v>
      </c>
      <c r="D6" s="289"/>
      <c r="E6" s="289"/>
      <c r="F6" s="289"/>
      <c r="G6" s="289"/>
    </row>
    <row r="7" spans="1:3" ht="13.5" thickBot="1">
      <c r="A7" s="287" t="s">
        <v>3</v>
      </c>
      <c r="B7" s="287"/>
      <c r="C7" s="8">
        <f>COUNTA(B9:B120)</f>
        <v>107</v>
      </c>
    </row>
    <row r="8" spans="1:7" ht="13.5" thickBot="1">
      <c r="A8" s="57" t="s">
        <v>4</v>
      </c>
      <c r="B8" s="57" t="s">
        <v>6</v>
      </c>
      <c r="C8" s="57" t="s">
        <v>5</v>
      </c>
      <c r="D8" s="58" t="s">
        <v>78</v>
      </c>
      <c r="E8" s="59" t="s">
        <v>11</v>
      </c>
      <c r="F8" s="60" t="s">
        <v>77</v>
      </c>
      <c r="G8" s="57" t="s">
        <v>170</v>
      </c>
    </row>
    <row r="9" spans="1:7" ht="12.75">
      <c r="A9" s="31">
        <v>1</v>
      </c>
      <c r="B9" s="197" t="s">
        <v>212</v>
      </c>
      <c r="C9" s="197" t="s">
        <v>30</v>
      </c>
      <c r="D9" s="54">
        <v>0.002361111111111111</v>
      </c>
      <c r="E9" s="56">
        <v>100</v>
      </c>
      <c r="F9" s="43">
        <f aca="true" t="shared" si="0" ref="F9:F40">E9+E$4</f>
        <v>105</v>
      </c>
      <c r="G9" s="32"/>
    </row>
    <row r="10" spans="1:7" ht="12.75">
      <c r="A10" s="31">
        <v>2</v>
      </c>
      <c r="B10" s="99" t="s">
        <v>147</v>
      </c>
      <c r="C10" s="99" t="s">
        <v>47</v>
      </c>
      <c r="D10" s="52">
        <v>0.0024189814814814816</v>
      </c>
      <c r="E10" s="49">
        <f aca="true" t="shared" si="1" ref="E10:E41">(D$9/D10)*100</f>
        <v>97.60765550239235</v>
      </c>
      <c r="F10" s="21">
        <f t="shared" si="0"/>
        <v>102.60765550239235</v>
      </c>
      <c r="G10" s="20">
        <f aca="true" t="shared" si="2" ref="G10:G41">D10-D$9</f>
        <v>5.7870370370370454E-05</v>
      </c>
    </row>
    <row r="11" spans="1:7" ht="12.75">
      <c r="A11" s="31">
        <v>3</v>
      </c>
      <c r="B11" s="99" t="s">
        <v>214</v>
      </c>
      <c r="C11" s="99" t="s">
        <v>42</v>
      </c>
      <c r="D11" s="52">
        <v>0.002523148148148148</v>
      </c>
      <c r="E11" s="49">
        <f t="shared" si="1"/>
        <v>93.57798165137615</v>
      </c>
      <c r="F11" s="21">
        <f t="shared" si="0"/>
        <v>98.57798165137615</v>
      </c>
      <c r="G11" s="20">
        <f t="shared" si="2"/>
        <v>0.00016203703703703692</v>
      </c>
    </row>
    <row r="12" spans="1:7" ht="12.75">
      <c r="A12" s="31">
        <v>4</v>
      </c>
      <c r="B12" s="99" t="s">
        <v>391</v>
      </c>
      <c r="C12" s="99" t="s">
        <v>10</v>
      </c>
      <c r="D12" s="52">
        <v>0.0025810185185185185</v>
      </c>
      <c r="E12" s="49">
        <f t="shared" si="1"/>
        <v>91.4798206278027</v>
      </c>
      <c r="F12" s="21">
        <f t="shared" si="0"/>
        <v>96.4798206278027</v>
      </c>
      <c r="G12" s="20">
        <f t="shared" si="2"/>
        <v>0.00021990740740740738</v>
      </c>
    </row>
    <row r="13" spans="1:7" ht="12.75">
      <c r="A13" s="31">
        <v>5</v>
      </c>
      <c r="B13" s="99" t="s">
        <v>195</v>
      </c>
      <c r="C13" s="99" t="s">
        <v>17</v>
      </c>
      <c r="D13" s="52">
        <v>0.0025810185185185185</v>
      </c>
      <c r="E13" s="49">
        <f t="shared" si="1"/>
        <v>91.4798206278027</v>
      </c>
      <c r="F13" s="21">
        <f t="shared" si="0"/>
        <v>96.4798206278027</v>
      </c>
      <c r="G13" s="20">
        <f t="shared" si="2"/>
        <v>0.00021990740740740738</v>
      </c>
    </row>
    <row r="14" spans="1:7" ht="12.75">
      <c r="A14" s="31">
        <v>6</v>
      </c>
      <c r="B14" s="99" t="s">
        <v>124</v>
      </c>
      <c r="C14" s="99" t="s">
        <v>198</v>
      </c>
      <c r="D14" s="52">
        <v>0.0026504629629629625</v>
      </c>
      <c r="E14" s="49">
        <f t="shared" si="1"/>
        <v>89.08296943231443</v>
      </c>
      <c r="F14" s="21">
        <f t="shared" si="0"/>
        <v>94.08296943231443</v>
      </c>
      <c r="G14" s="20">
        <f t="shared" si="2"/>
        <v>0.0002893518518518514</v>
      </c>
    </row>
    <row r="15" spans="1:7" ht="12.75">
      <c r="A15" s="31">
        <v>7</v>
      </c>
      <c r="B15" s="99" t="s">
        <v>363</v>
      </c>
      <c r="C15" s="99" t="s">
        <v>22</v>
      </c>
      <c r="D15" s="52">
        <v>0.0027083333333333334</v>
      </c>
      <c r="E15" s="49">
        <f t="shared" si="1"/>
        <v>87.17948717948718</v>
      </c>
      <c r="F15" s="21">
        <f t="shared" si="0"/>
        <v>92.17948717948718</v>
      </c>
      <c r="G15" s="20">
        <f t="shared" si="2"/>
        <v>0.0003472222222222223</v>
      </c>
    </row>
    <row r="16" spans="1:7" ht="12.75">
      <c r="A16" s="31">
        <v>8</v>
      </c>
      <c r="B16" s="99" t="s">
        <v>404</v>
      </c>
      <c r="C16" s="99" t="s">
        <v>12</v>
      </c>
      <c r="D16" s="52">
        <v>0.002777777777777778</v>
      </c>
      <c r="E16" s="49">
        <f t="shared" si="1"/>
        <v>85</v>
      </c>
      <c r="F16" s="21">
        <f t="shared" si="0"/>
        <v>90</v>
      </c>
      <c r="G16" s="20">
        <f t="shared" si="2"/>
        <v>0.00041666666666666675</v>
      </c>
    </row>
    <row r="17" spans="1:7" ht="12.75">
      <c r="A17" s="31">
        <v>9</v>
      </c>
      <c r="B17" s="99" t="s">
        <v>195</v>
      </c>
      <c r="C17" s="99" t="s">
        <v>19</v>
      </c>
      <c r="D17" s="52">
        <v>0.002777777777777778</v>
      </c>
      <c r="E17" s="49">
        <f t="shared" si="1"/>
        <v>85</v>
      </c>
      <c r="F17" s="21">
        <f t="shared" si="0"/>
        <v>90</v>
      </c>
      <c r="G17" s="20">
        <f t="shared" si="2"/>
        <v>0.00041666666666666675</v>
      </c>
    </row>
    <row r="18" spans="1:7" ht="12.75">
      <c r="A18" s="31">
        <v>10</v>
      </c>
      <c r="B18" s="103" t="s">
        <v>215</v>
      </c>
      <c r="C18" s="103" t="s">
        <v>141</v>
      </c>
      <c r="D18" s="52">
        <v>0.002777777777777778</v>
      </c>
      <c r="E18" s="49">
        <f t="shared" si="1"/>
        <v>85</v>
      </c>
      <c r="F18" s="21">
        <f t="shared" si="0"/>
        <v>90</v>
      </c>
      <c r="G18" s="20">
        <f t="shared" si="2"/>
        <v>0.00041666666666666675</v>
      </c>
    </row>
    <row r="19" spans="1:7" ht="12.75">
      <c r="A19" s="31">
        <v>11</v>
      </c>
      <c r="B19" s="99" t="s">
        <v>102</v>
      </c>
      <c r="C19" s="99" t="s">
        <v>103</v>
      </c>
      <c r="D19" s="52">
        <v>0.002893518518518519</v>
      </c>
      <c r="E19" s="49">
        <f t="shared" si="1"/>
        <v>81.6</v>
      </c>
      <c r="F19" s="21">
        <f t="shared" si="0"/>
        <v>86.6</v>
      </c>
      <c r="G19" s="20">
        <f t="shared" si="2"/>
        <v>0.0005324074074074077</v>
      </c>
    </row>
    <row r="20" spans="1:7" ht="13.5" thickBot="1">
      <c r="A20" s="31">
        <v>12</v>
      </c>
      <c r="B20" s="169" t="s">
        <v>186</v>
      </c>
      <c r="C20" s="169" t="s">
        <v>118</v>
      </c>
      <c r="D20" s="53">
        <v>0.002905092592592593</v>
      </c>
      <c r="E20" s="50">
        <f t="shared" si="1"/>
        <v>81.27490039840637</v>
      </c>
      <c r="F20" s="34">
        <f t="shared" si="0"/>
        <v>86.27490039840637</v>
      </c>
      <c r="G20" s="45">
        <f t="shared" si="2"/>
        <v>0.0005439814814814817</v>
      </c>
    </row>
    <row r="21" spans="1:7" ht="12.75">
      <c r="A21" s="31">
        <v>13</v>
      </c>
      <c r="B21" s="176" t="s">
        <v>155</v>
      </c>
      <c r="C21" s="176" t="s">
        <v>19</v>
      </c>
      <c r="D21" s="54">
        <v>0.002916666666666667</v>
      </c>
      <c r="E21" s="51">
        <f t="shared" si="1"/>
        <v>80.95238095238095</v>
      </c>
      <c r="F21" s="43">
        <f t="shared" si="0"/>
        <v>85.95238095238095</v>
      </c>
      <c r="G21" s="42">
        <f t="shared" si="2"/>
        <v>0.0005555555555555557</v>
      </c>
    </row>
    <row r="22" spans="1:7" ht="12.75">
      <c r="A22" s="31">
        <v>14</v>
      </c>
      <c r="B22" s="98" t="s">
        <v>44</v>
      </c>
      <c r="C22" s="98" t="s">
        <v>284</v>
      </c>
      <c r="D22" s="52">
        <v>0.002962962962962963</v>
      </c>
      <c r="E22" s="49">
        <f t="shared" si="1"/>
        <v>79.6875</v>
      </c>
      <c r="F22" s="21">
        <f t="shared" si="0"/>
        <v>84.6875</v>
      </c>
      <c r="G22" s="20">
        <f t="shared" si="2"/>
        <v>0.0006018518518518517</v>
      </c>
    </row>
    <row r="23" spans="1:7" ht="12.75">
      <c r="A23" s="31">
        <v>15</v>
      </c>
      <c r="B23" s="98" t="s">
        <v>149</v>
      </c>
      <c r="C23" s="98" t="s">
        <v>22</v>
      </c>
      <c r="D23" s="52">
        <v>0.002962962962962963</v>
      </c>
      <c r="E23" s="49">
        <f t="shared" si="1"/>
        <v>79.6875</v>
      </c>
      <c r="F23" s="21">
        <f t="shared" si="0"/>
        <v>84.6875</v>
      </c>
      <c r="G23" s="20">
        <f t="shared" si="2"/>
        <v>0.0006018518518518517</v>
      </c>
    </row>
    <row r="24" spans="1:7" ht="12.75">
      <c r="A24" s="31">
        <v>16</v>
      </c>
      <c r="B24" s="98" t="s">
        <v>399</v>
      </c>
      <c r="C24" s="98" t="s">
        <v>47</v>
      </c>
      <c r="D24" s="52">
        <v>0.002962962962962963</v>
      </c>
      <c r="E24" s="49">
        <f t="shared" si="1"/>
        <v>79.6875</v>
      </c>
      <c r="F24" s="21">
        <f t="shared" si="0"/>
        <v>84.6875</v>
      </c>
      <c r="G24" s="20">
        <f t="shared" si="2"/>
        <v>0.0006018518518518517</v>
      </c>
    </row>
    <row r="25" spans="1:7" ht="12.75">
      <c r="A25" s="31">
        <v>17</v>
      </c>
      <c r="B25" s="98" t="s">
        <v>150</v>
      </c>
      <c r="C25" s="98" t="s">
        <v>42</v>
      </c>
      <c r="D25" s="52">
        <v>0.002997685185185185</v>
      </c>
      <c r="E25" s="49">
        <f t="shared" si="1"/>
        <v>78.76447876447877</v>
      </c>
      <c r="F25" s="21">
        <f t="shared" si="0"/>
        <v>83.76447876447877</v>
      </c>
      <c r="G25" s="20">
        <f t="shared" si="2"/>
        <v>0.0006365740740740737</v>
      </c>
    </row>
    <row r="26" spans="1:7" ht="12.75">
      <c r="A26" s="31">
        <v>18</v>
      </c>
      <c r="B26" s="98" t="s">
        <v>105</v>
      </c>
      <c r="C26" s="98" t="s">
        <v>361</v>
      </c>
      <c r="D26" s="52">
        <v>0.0030555555555555557</v>
      </c>
      <c r="E26" s="49">
        <f t="shared" si="1"/>
        <v>77.27272727272727</v>
      </c>
      <c r="F26" s="21">
        <f t="shared" si="0"/>
        <v>82.27272727272727</v>
      </c>
      <c r="G26" s="20">
        <f t="shared" si="2"/>
        <v>0.0006944444444444446</v>
      </c>
    </row>
    <row r="27" spans="1:7" ht="12.75">
      <c r="A27" s="31">
        <v>19</v>
      </c>
      <c r="B27" s="98" t="s">
        <v>409</v>
      </c>
      <c r="C27" s="98" t="s">
        <v>410</v>
      </c>
      <c r="D27" s="52">
        <v>0.0030555555555555557</v>
      </c>
      <c r="E27" s="49">
        <f t="shared" si="1"/>
        <v>77.27272727272727</v>
      </c>
      <c r="F27" s="21">
        <f t="shared" si="0"/>
        <v>82.27272727272727</v>
      </c>
      <c r="G27" s="20">
        <f t="shared" si="2"/>
        <v>0.0006944444444444446</v>
      </c>
    </row>
    <row r="28" spans="1:7" ht="12.75">
      <c r="A28" s="31">
        <v>20</v>
      </c>
      <c r="B28" s="98" t="s">
        <v>41</v>
      </c>
      <c r="C28" s="98" t="s">
        <v>42</v>
      </c>
      <c r="D28" s="52">
        <v>0.0030671296296296297</v>
      </c>
      <c r="E28" s="49">
        <f t="shared" si="1"/>
        <v>76.98113207547169</v>
      </c>
      <c r="F28" s="21">
        <f t="shared" si="0"/>
        <v>81.98113207547169</v>
      </c>
      <c r="G28" s="20">
        <f t="shared" si="2"/>
        <v>0.0007060185185185186</v>
      </c>
    </row>
    <row r="29" spans="1:7" ht="12.75">
      <c r="A29" s="31">
        <v>21</v>
      </c>
      <c r="B29" s="98" t="s">
        <v>200</v>
      </c>
      <c r="C29" s="98" t="s">
        <v>68</v>
      </c>
      <c r="D29" s="52">
        <v>0.0030787037037037037</v>
      </c>
      <c r="E29" s="49">
        <f t="shared" si="1"/>
        <v>76.69172932330827</v>
      </c>
      <c r="F29" s="21">
        <f t="shared" si="0"/>
        <v>81.69172932330827</v>
      </c>
      <c r="G29" s="20">
        <f t="shared" si="2"/>
        <v>0.0007175925925925926</v>
      </c>
    </row>
    <row r="30" spans="1:7" ht="12.75">
      <c r="A30" s="31">
        <v>22</v>
      </c>
      <c r="B30" s="98" t="s">
        <v>207</v>
      </c>
      <c r="C30" s="98" t="s">
        <v>10</v>
      </c>
      <c r="D30" s="52">
        <v>0.003090277777777778</v>
      </c>
      <c r="E30" s="49">
        <f t="shared" si="1"/>
        <v>76.40449438202246</v>
      </c>
      <c r="F30" s="21">
        <f t="shared" si="0"/>
        <v>81.40449438202246</v>
      </c>
      <c r="G30" s="20">
        <f t="shared" si="2"/>
        <v>0.000729166666666667</v>
      </c>
    </row>
    <row r="31" spans="1:7" ht="12.75">
      <c r="A31" s="31">
        <v>23</v>
      </c>
      <c r="B31" s="98" t="s">
        <v>57</v>
      </c>
      <c r="C31" s="98" t="s">
        <v>22</v>
      </c>
      <c r="D31" s="52">
        <v>0.003090277777777778</v>
      </c>
      <c r="E31" s="49">
        <f t="shared" si="1"/>
        <v>76.40449438202246</v>
      </c>
      <c r="F31" s="21">
        <f t="shared" si="0"/>
        <v>81.40449438202246</v>
      </c>
      <c r="G31" s="20">
        <f t="shared" si="2"/>
        <v>0.000729166666666667</v>
      </c>
    </row>
    <row r="32" spans="1:7" ht="12.75">
      <c r="A32" s="31">
        <v>24</v>
      </c>
      <c r="B32" s="98" t="s">
        <v>102</v>
      </c>
      <c r="C32" s="98" t="s">
        <v>14</v>
      </c>
      <c r="D32" s="52">
        <v>0.0031134259259259257</v>
      </c>
      <c r="E32" s="49">
        <f t="shared" si="1"/>
        <v>75.8364312267658</v>
      </c>
      <c r="F32" s="21">
        <f t="shared" si="0"/>
        <v>80.8364312267658</v>
      </c>
      <c r="G32" s="20">
        <f t="shared" si="2"/>
        <v>0.0007523148148148146</v>
      </c>
    </row>
    <row r="33" spans="1:7" ht="12.75">
      <c r="A33" s="31">
        <v>25</v>
      </c>
      <c r="B33" s="98" t="s">
        <v>393</v>
      </c>
      <c r="C33" s="98" t="s">
        <v>30</v>
      </c>
      <c r="D33" s="52">
        <v>0.003159722222222222</v>
      </c>
      <c r="E33" s="49">
        <f t="shared" si="1"/>
        <v>74.72527472527473</v>
      </c>
      <c r="F33" s="21">
        <f t="shared" si="0"/>
        <v>79.72527472527473</v>
      </c>
      <c r="G33" s="20">
        <f t="shared" si="2"/>
        <v>0.000798611111111111</v>
      </c>
    </row>
    <row r="34" spans="1:7" ht="12.75">
      <c r="A34" s="31">
        <v>26</v>
      </c>
      <c r="B34" s="98" t="s">
        <v>399</v>
      </c>
      <c r="C34" s="98" t="s">
        <v>15</v>
      </c>
      <c r="D34" s="52">
        <v>0.003159722222222222</v>
      </c>
      <c r="E34" s="49">
        <f t="shared" si="1"/>
        <v>74.72527472527473</v>
      </c>
      <c r="F34" s="21">
        <f t="shared" si="0"/>
        <v>79.72527472527473</v>
      </c>
      <c r="G34" s="20">
        <f t="shared" si="2"/>
        <v>0.000798611111111111</v>
      </c>
    </row>
    <row r="35" spans="1:7" ht="12.75">
      <c r="A35" s="31">
        <v>27</v>
      </c>
      <c r="B35" s="98" t="s">
        <v>26</v>
      </c>
      <c r="C35" s="98" t="s">
        <v>412</v>
      </c>
      <c r="D35" s="52">
        <v>0.003159722222222222</v>
      </c>
      <c r="E35" s="49">
        <f t="shared" si="1"/>
        <v>74.72527472527473</v>
      </c>
      <c r="F35" s="21">
        <f t="shared" si="0"/>
        <v>79.72527472527473</v>
      </c>
      <c r="G35" s="20">
        <f t="shared" si="2"/>
        <v>0.000798611111111111</v>
      </c>
    </row>
    <row r="36" spans="1:7" ht="12.75">
      <c r="A36" s="31">
        <v>28</v>
      </c>
      <c r="B36" s="98" t="s">
        <v>58</v>
      </c>
      <c r="C36" s="98" t="s">
        <v>14</v>
      </c>
      <c r="D36" s="52">
        <v>0.0031712962962962958</v>
      </c>
      <c r="E36" s="49">
        <f t="shared" si="1"/>
        <v>74.45255474452556</v>
      </c>
      <c r="F36" s="21">
        <f t="shared" si="0"/>
        <v>79.45255474452556</v>
      </c>
      <c r="G36" s="20">
        <f t="shared" si="2"/>
        <v>0.0008101851851851846</v>
      </c>
    </row>
    <row r="37" spans="1:7" ht="12.75">
      <c r="A37" s="31">
        <v>29</v>
      </c>
      <c r="B37" s="98" t="s">
        <v>26</v>
      </c>
      <c r="C37" s="98" t="s">
        <v>71</v>
      </c>
      <c r="D37" s="52">
        <v>0.0031712962962962958</v>
      </c>
      <c r="E37" s="49">
        <f t="shared" si="1"/>
        <v>74.45255474452556</v>
      </c>
      <c r="F37" s="21">
        <f t="shared" si="0"/>
        <v>79.45255474452556</v>
      </c>
      <c r="G37" s="20">
        <f t="shared" si="2"/>
        <v>0.0008101851851851846</v>
      </c>
    </row>
    <row r="38" spans="1:7" ht="12.75">
      <c r="A38" s="31">
        <v>30</v>
      </c>
      <c r="B38" s="98" t="s">
        <v>196</v>
      </c>
      <c r="C38" s="98" t="s">
        <v>22</v>
      </c>
      <c r="D38" s="52">
        <v>0.00318287037037037</v>
      </c>
      <c r="E38" s="49">
        <f t="shared" si="1"/>
        <v>74.18181818181819</v>
      </c>
      <c r="F38" s="21">
        <f t="shared" si="0"/>
        <v>79.18181818181819</v>
      </c>
      <c r="G38" s="20">
        <f t="shared" si="2"/>
        <v>0.0008217592592592591</v>
      </c>
    </row>
    <row r="39" spans="1:7" ht="12.75">
      <c r="A39" s="31">
        <v>31</v>
      </c>
      <c r="B39" s="98" t="s">
        <v>204</v>
      </c>
      <c r="C39" s="98" t="s">
        <v>37</v>
      </c>
      <c r="D39" s="52">
        <v>0.003194444444444444</v>
      </c>
      <c r="E39" s="49">
        <f t="shared" si="1"/>
        <v>73.91304347826087</v>
      </c>
      <c r="F39" s="21">
        <f t="shared" si="0"/>
        <v>78.91304347826087</v>
      </c>
      <c r="G39" s="20">
        <f t="shared" si="2"/>
        <v>0.0008333333333333331</v>
      </c>
    </row>
    <row r="40" spans="1:7" ht="12.75">
      <c r="A40" s="31">
        <v>32</v>
      </c>
      <c r="B40" s="98" t="s">
        <v>158</v>
      </c>
      <c r="C40" s="98" t="s">
        <v>20</v>
      </c>
      <c r="D40" s="52">
        <v>0.003194444444444444</v>
      </c>
      <c r="E40" s="49">
        <f t="shared" si="1"/>
        <v>73.91304347826087</v>
      </c>
      <c r="F40" s="21">
        <f t="shared" si="0"/>
        <v>78.91304347826087</v>
      </c>
      <c r="G40" s="20">
        <f t="shared" si="2"/>
        <v>0.0008333333333333331</v>
      </c>
    </row>
    <row r="41" spans="1:7" ht="12.75">
      <c r="A41" s="31">
        <v>33</v>
      </c>
      <c r="B41" s="98" t="s">
        <v>300</v>
      </c>
      <c r="C41" s="98" t="s">
        <v>192</v>
      </c>
      <c r="D41" s="52">
        <v>0.0032291666666666666</v>
      </c>
      <c r="E41" s="49">
        <f t="shared" si="1"/>
        <v>73.11827956989248</v>
      </c>
      <c r="F41" s="21">
        <f aca="true" t="shared" si="3" ref="F41:F72">E41+E$4</f>
        <v>78.11827956989248</v>
      </c>
      <c r="G41" s="20">
        <f t="shared" si="2"/>
        <v>0.0008680555555555555</v>
      </c>
    </row>
    <row r="42" spans="1:7" ht="12.75">
      <c r="A42" s="31">
        <v>34</v>
      </c>
      <c r="B42" s="98" t="s">
        <v>397</v>
      </c>
      <c r="C42" s="98" t="s">
        <v>53</v>
      </c>
      <c r="D42" s="52">
        <v>0.0032407407407407406</v>
      </c>
      <c r="E42" s="49">
        <f aca="true" t="shared" si="4" ref="E42:E73">(D$9/D42)*100</f>
        <v>72.85714285714286</v>
      </c>
      <c r="F42" s="21">
        <f t="shared" si="3"/>
        <v>77.85714285714286</v>
      </c>
      <c r="G42" s="20">
        <f aca="true" t="shared" si="5" ref="G42:G73">D42-D$9</f>
        <v>0.0008796296296296295</v>
      </c>
    </row>
    <row r="43" spans="1:7" ht="12.75">
      <c r="A43" s="31">
        <v>35</v>
      </c>
      <c r="B43" s="100" t="s">
        <v>405</v>
      </c>
      <c r="C43" s="100" t="s">
        <v>406</v>
      </c>
      <c r="D43" s="52">
        <v>0.003263888888888889</v>
      </c>
      <c r="E43" s="49">
        <f t="shared" si="4"/>
        <v>72.34042553191489</v>
      </c>
      <c r="F43" s="21">
        <f t="shared" si="3"/>
        <v>77.34042553191489</v>
      </c>
      <c r="G43" s="20">
        <f t="shared" si="5"/>
        <v>0.000902777777777778</v>
      </c>
    </row>
    <row r="44" spans="1:7" ht="12.75">
      <c r="A44" s="31">
        <v>36</v>
      </c>
      <c r="B44" s="100" t="s">
        <v>271</v>
      </c>
      <c r="C44" s="100" t="s">
        <v>59</v>
      </c>
      <c r="D44" s="52">
        <v>0.003275462962962963</v>
      </c>
      <c r="E44" s="49">
        <f t="shared" si="4"/>
        <v>72.08480565371025</v>
      </c>
      <c r="F44" s="21">
        <f t="shared" si="3"/>
        <v>77.08480565371025</v>
      </c>
      <c r="G44" s="20">
        <f t="shared" si="5"/>
        <v>0.000914351851851852</v>
      </c>
    </row>
    <row r="45" spans="1:7" ht="12.75">
      <c r="A45" s="31">
        <v>37</v>
      </c>
      <c r="B45" s="98" t="s">
        <v>79</v>
      </c>
      <c r="C45" s="98" t="s">
        <v>10</v>
      </c>
      <c r="D45" s="52">
        <v>0.0032870370370370367</v>
      </c>
      <c r="E45" s="49">
        <f t="shared" si="4"/>
        <v>71.83098591549296</v>
      </c>
      <c r="F45" s="21">
        <f t="shared" si="3"/>
        <v>76.83098591549296</v>
      </c>
      <c r="G45" s="20">
        <f t="shared" si="5"/>
        <v>0.0009259259259259255</v>
      </c>
    </row>
    <row r="46" spans="1:7" ht="12.75">
      <c r="A46" s="31">
        <v>38</v>
      </c>
      <c r="B46" s="98" t="s">
        <v>157</v>
      </c>
      <c r="C46" s="98" t="s">
        <v>38</v>
      </c>
      <c r="D46" s="52">
        <v>0.0032870370370370367</v>
      </c>
      <c r="E46" s="49">
        <f t="shared" si="4"/>
        <v>71.83098591549296</v>
      </c>
      <c r="F46" s="21">
        <f t="shared" si="3"/>
        <v>76.83098591549296</v>
      </c>
      <c r="G46" s="20">
        <f t="shared" si="5"/>
        <v>0.0009259259259259255</v>
      </c>
    </row>
    <row r="47" spans="1:7" ht="12.75">
      <c r="A47" s="31">
        <v>39</v>
      </c>
      <c r="B47" s="100" t="s">
        <v>398</v>
      </c>
      <c r="C47" s="100" t="s">
        <v>101</v>
      </c>
      <c r="D47" s="52">
        <v>0.0032870370370370367</v>
      </c>
      <c r="E47" s="49">
        <f t="shared" si="4"/>
        <v>71.83098591549296</v>
      </c>
      <c r="F47" s="21">
        <f t="shared" si="3"/>
        <v>76.83098591549296</v>
      </c>
      <c r="G47" s="20">
        <f t="shared" si="5"/>
        <v>0.0009259259259259255</v>
      </c>
    </row>
    <row r="48" spans="1:7" ht="12.75">
      <c r="A48" s="31">
        <v>40</v>
      </c>
      <c r="B48" s="100" t="s">
        <v>298</v>
      </c>
      <c r="C48" s="100" t="s">
        <v>183</v>
      </c>
      <c r="D48" s="52">
        <v>0.003344907407407407</v>
      </c>
      <c r="E48" s="49">
        <f t="shared" si="4"/>
        <v>70.58823529411765</v>
      </c>
      <c r="F48" s="21">
        <f t="shared" si="3"/>
        <v>75.58823529411765</v>
      </c>
      <c r="G48" s="20">
        <f t="shared" si="5"/>
        <v>0.000983796296296296</v>
      </c>
    </row>
    <row r="49" spans="1:7" ht="12.75">
      <c r="A49" s="31">
        <v>41</v>
      </c>
      <c r="B49" s="98" t="s">
        <v>402</v>
      </c>
      <c r="C49" s="98" t="s">
        <v>403</v>
      </c>
      <c r="D49" s="52">
        <v>0.00337962962962963</v>
      </c>
      <c r="E49" s="49">
        <f t="shared" si="4"/>
        <v>69.86301369863013</v>
      </c>
      <c r="F49" s="21">
        <f t="shared" si="3"/>
        <v>74.86301369863013</v>
      </c>
      <c r="G49" s="20">
        <f t="shared" si="5"/>
        <v>0.0010185185185185189</v>
      </c>
    </row>
    <row r="50" spans="1:7" ht="12.75">
      <c r="A50" s="31">
        <v>42</v>
      </c>
      <c r="B50" s="98" t="s">
        <v>150</v>
      </c>
      <c r="C50" s="98" t="s">
        <v>8</v>
      </c>
      <c r="D50" s="52">
        <v>0.0033912037037037036</v>
      </c>
      <c r="E50" s="49">
        <f t="shared" si="4"/>
        <v>69.6245733788396</v>
      </c>
      <c r="F50" s="21">
        <f t="shared" si="3"/>
        <v>74.6245733788396</v>
      </c>
      <c r="G50" s="20">
        <f t="shared" si="5"/>
        <v>0.0010300925925925924</v>
      </c>
    </row>
    <row r="51" spans="1:7" ht="12.75">
      <c r="A51" s="31">
        <v>43</v>
      </c>
      <c r="B51" s="98" t="s">
        <v>48</v>
      </c>
      <c r="C51" s="98" t="s">
        <v>49</v>
      </c>
      <c r="D51" s="52">
        <v>0.003414351851851852</v>
      </c>
      <c r="E51" s="49">
        <f t="shared" si="4"/>
        <v>69.15254237288136</v>
      </c>
      <c r="F51" s="21">
        <f t="shared" si="3"/>
        <v>74.15254237288136</v>
      </c>
      <c r="G51" s="20">
        <f t="shared" si="5"/>
        <v>0.0010532407407407409</v>
      </c>
    </row>
    <row r="52" spans="1:7" ht="12.75">
      <c r="A52" s="31">
        <v>44</v>
      </c>
      <c r="B52" s="98" t="s">
        <v>185</v>
      </c>
      <c r="C52" s="98" t="s">
        <v>68</v>
      </c>
      <c r="D52" s="52">
        <v>0.003414351851851852</v>
      </c>
      <c r="E52" s="49">
        <f t="shared" si="4"/>
        <v>69.15254237288136</v>
      </c>
      <c r="F52" s="21">
        <f t="shared" si="3"/>
        <v>74.15254237288136</v>
      </c>
      <c r="G52" s="20">
        <f t="shared" si="5"/>
        <v>0.0010532407407407409</v>
      </c>
    </row>
    <row r="53" spans="1:7" ht="12.75">
      <c r="A53" s="31">
        <v>45</v>
      </c>
      <c r="B53" s="98" t="s">
        <v>297</v>
      </c>
      <c r="C53" s="98" t="s">
        <v>22</v>
      </c>
      <c r="D53" s="52">
        <v>0.0034375</v>
      </c>
      <c r="E53" s="49">
        <f t="shared" si="4"/>
        <v>68.68686868686868</v>
      </c>
      <c r="F53" s="21">
        <f t="shared" si="3"/>
        <v>73.68686868686868</v>
      </c>
      <c r="G53" s="20">
        <f t="shared" si="5"/>
        <v>0.0010763888888888889</v>
      </c>
    </row>
    <row r="54" spans="1:7" ht="12.75">
      <c r="A54" s="31">
        <v>46</v>
      </c>
      <c r="B54" s="98" t="s">
        <v>268</v>
      </c>
      <c r="C54" s="98" t="s">
        <v>17</v>
      </c>
      <c r="D54" s="52">
        <v>0.0034490740740740745</v>
      </c>
      <c r="E54" s="49">
        <f t="shared" si="4"/>
        <v>68.45637583892616</v>
      </c>
      <c r="F54" s="21">
        <f t="shared" si="3"/>
        <v>73.45637583892616</v>
      </c>
      <c r="G54" s="20">
        <f t="shared" si="5"/>
        <v>0.0010879629629629633</v>
      </c>
    </row>
    <row r="55" spans="1:7" ht="12.75">
      <c r="A55" s="31">
        <v>47</v>
      </c>
      <c r="B55" s="98" t="s">
        <v>294</v>
      </c>
      <c r="C55" s="98" t="s">
        <v>97</v>
      </c>
      <c r="D55" s="52">
        <v>0.0035185185185185185</v>
      </c>
      <c r="E55" s="49">
        <f t="shared" si="4"/>
        <v>67.10526315789474</v>
      </c>
      <c r="F55" s="21">
        <f t="shared" si="3"/>
        <v>72.10526315789474</v>
      </c>
      <c r="G55" s="20">
        <f t="shared" si="5"/>
        <v>0.0011574074074074073</v>
      </c>
    </row>
    <row r="56" spans="1:7" ht="12.75">
      <c r="A56" s="31">
        <v>48</v>
      </c>
      <c r="B56" s="98" t="s">
        <v>369</v>
      </c>
      <c r="C56" s="98" t="s">
        <v>320</v>
      </c>
      <c r="D56" s="52">
        <v>0.003530092592592592</v>
      </c>
      <c r="E56" s="49">
        <f t="shared" si="4"/>
        <v>66.88524590163935</v>
      </c>
      <c r="F56" s="21">
        <f t="shared" si="3"/>
        <v>71.88524590163935</v>
      </c>
      <c r="G56" s="20">
        <f t="shared" si="5"/>
        <v>0.001168981481481481</v>
      </c>
    </row>
    <row r="57" spans="1:7" ht="12.75">
      <c r="A57" s="31">
        <v>49</v>
      </c>
      <c r="B57" s="98" t="s">
        <v>299</v>
      </c>
      <c r="C57" s="98" t="s">
        <v>10</v>
      </c>
      <c r="D57" s="52">
        <v>0.0035763888888888894</v>
      </c>
      <c r="E57" s="49">
        <f t="shared" si="4"/>
        <v>66.01941747572815</v>
      </c>
      <c r="F57" s="21">
        <f t="shared" si="3"/>
        <v>71.01941747572815</v>
      </c>
      <c r="G57" s="20">
        <f t="shared" si="5"/>
        <v>0.0012152777777777782</v>
      </c>
    </row>
    <row r="58" spans="1:7" ht="12.75">
      <c r="A58" s="31">
        <v>50</v>
      </c>
      <c r="B58" s="100" t="s">
        <v>80</v>
      </c>
      <c r="C58" s="100" t="s">
        <v>367</v>
      </c>
      <c r="D58" s="52">
        <v>0.003587962962962963</v>
      </c>
      <c r="E58" s="49">
        <f t="shared" si="4"/>
        <v>65.80645161290323</v>
      </c>
      <c r="F58" s="21">
        <f t="shared" si="3"/>
        <v>70.80645161290323</v>
      </c>
      <c r="G58" s="20">
        <f t="shared" si="5"/>
        <v>0.0012268518518518518</v>
      </c>
    </row>
    <row r="59" spans="1:7" ht="12.75">
      <c r="A59" s="31">
        <v>51</v>
      </c>
      <c r="B59" s="98" t="s">
        <v>156</v>
      </c>
      <c r="C59" s="98" t="s">
        <v>45</v>
      </c>
      <c r="D59" s="52">
        <v>0.0036111111111111114</v>
      </c>
      <c r="E59" s="49">
        <f t="shared" si="4"/>
        <v>65.38461538461539</v>
      </c>
      <c r="F59" s="21">
        <f t="shared" si="3"/>
        <v>70.38461538461539</v>
      </c>
      <c r="G59" s="20">
        <f t="shared" si="5"/>
        <v>0.0012500000000000002</v>
      </c>
    </row>
    <row r="60" spans="1:7" ht="12.75">
      <c r="A60" s="31">
        <v>52</v>
      </c>
      <c r="B60" s="98" t="s">
        <v>58</v>
      </c>
      <c r="C60" s="98" t="s">
        <v>53</v>
      </c>
      <c r="D60" s="52">
        <v>0.003645833333333333</v>
      </c>
      <c r="E60" s="49">
        <f t="shared" si="4"/>
        <v>64.76190476190476</v>
      </c>
      <c r="F60" s="21">
        <f t="shared" si="3"/>
        <v>69.76190476190476</v>
      </c>
      <c r="G60" s="20">
        <f t="shared" si="5"/>
        <v>0.0012847222222222218</v>
      </c>
    </row>
    <row r="61" spans="1:7" ht="12.75">
      <c r="A61" s="31">
        <v>53</v>
      </c>
      <c r="B61" s="98" t="s">
        <v>310</v>
      </c>
      <c r="C61" s="98" t="s">
        <v>93</v>
      </c>
      <c r="D61" s="52">
        <v>0.0036574074074074074</v>
      </c>
      <c r="E61" s="49">
        <f t="shared" si="4"/>
        <v>64.55696202531645</v>
      </c>
      <c r="F61" s="21">
        <f t="shared" si="3"/>
        <v>69.55696202531645</v>
      </c>
      <c r="G61" s="20">
        <f t="shared" si="5"/>
        <v>0.0012962962962962963</v>
      </c>
    </row>
    <row r="62" spans="1:7" ht="12.75">
      <c r="A62" s="31">
        <v>54</v>
      </c>
      <c r="B62" s="98" t="s">
        <v>45</v>
      </c>
      <c r="C62" s="98" t="s">
        <v>12</v>
      </c>
      <c r="D62" s="52">
        <v>0.00369212962962963</v>
      </c>
      <c r="E62" s="49">
        <f t="shared" si="4"/>
        <v>63.94984326018809</v>
      </c>
      <c r="F62" s="21">
        <f t="shared" si="3"/>
        <v>68.94984326018809</v>
      </c>
      <c r="G62" s="20">
        <f t="shared" si="5"/>
        <v>0.0013310185185185187</v>
      </c>
    </row>
    <row r="63" spans="1:7" ht="12.75">
      <c r="A63" s="31">
        <v>55</v>
      </c>
      <c r="B63" s="98" t="s">
        <v>23</v>
      </c>
      <c r="C63" s="98" t="s">
        <v>45</v>
      </c>
      <c r="D63" s="52">
        <v>0.0037037037037037034</v>
      </c>
      <c r="E63" s="49">
        <f t="shared" si="4"/>
        <v>63.75000000000001</v>
      </c>
      <c r="F63" s="21">
        <f t="shared" si="3"/>
        <v>68.75</v>
      </c>
      <c r="G63" s="20">
        <f t="shared" si="5"/>
        <v>0.0013425925925925923</v>
      </c>
    </row>
    <row r="64" spans="1:7" ht="12.75">
      <c r="A64" s="31">
        <v>56</v>
      </c>
      <c r="B64" s="98" t="s">
        <v>190</v>
      </c>
      <c r="C64" s="98" t="s">
        <v>22</v>
      </c>
      <c r="D64" s="52">
        <v>0.00375</v>
      </c>
      <c r="E64" s="49">
        <f t="shared" si="4"/>
        <v>62.96296296296296</v>
      </c>
      <c r="F64" s="21">
        <f t="shared" si="3"/>
        <v>67.96296296296296</v>
      </c>
      <c r="G64" s="20">
        <f t="shared" si="5"/>
        <v>0.0013888888888888887</v>
      </c>
    </row>
    <row r="65" spans="1:7" ht="12.75">
      <c r="A65" s="31">
        <v>57</v>
      </c>
      <c r="B65" s="98" t="s">
        <v>411</v>
      </c>
      <c r="C65" s="98" t="s">
        <v>19</v>
      </c>
      <c r="D65" s="52">
        <v>0.0037962962962962963</v>
      </c>
      <c r="E65" s="49">
        <f t="shared" si="4"/>
        <v>62.19512195121951</v>
      </c>
      <c r="F65" s="21">
        <f t="shared" si="3"/>
        <v>67.1951219512195</v>
      </c>
      <c r="G65" s="20">
        <f t="shared" si="5"/>
        <v>0.0014351851851851852</v>
      </c>
    </row>
    <row r="66" spans="1:7" ht="12.75">
      <c r="A66" s="31">
        <v>58</v>
      </c>
      <c r="B66" s="98" t="s">
        <v>194</v>
      </c>
      <c r="C66" s="98" t="s">
        <v>37</v>
      </c>
      <c r="D66" s="52">
        <v>0.0038078703703703707</v>
      </c>
      <c r="E66" s="49">
        <f t="shared" si="4"/>
        <v>62.00607902735562</v>
      </c>
      <c r="F66" s="21">
        <f t="shared" si="3"/>
        <v>67.00607902735561</v>
      </c>
      <c r="G66" s="20">
        <f t="shared" si="5"/>
        <v>0.0014467592592592596</v>
      </c>
    </row>
    <row r="67" spans="1:7" ht="12.75">
      <c r="A67" s="31">
        <v>59</v>
      </c>
      <c r="B67" s="98" t="s">
        <v>48</v>
      </c>
      <c r="C67" s="98" t="s">
        <v>30</v>
      </c>
      <c r="D67" s="52">
        <v>0.0038078703703703707</v>
      </c>
      <c r="E67" s="49">
        <f t="shared" si="4"/>
        <v>62.00607902735562</v>
      </c>
      <c r="F67" s="21">
        <f t="shared" si="3"/>
        <v>67.00607902735561</v>
      </c>
      <c r="G67" s="20">
        <f t="shared" si="5"/>
        <v>0.0014467592592592596</v>
      </c>
    </row>
    <row r="68" spans="1:7" ht="12.75">
      <c r="A68" s="31">
        <v>60</v>
      </c>
      <c r="B68" s="98" t="s">
        <v>371</v>
      </c>
      <c r="C68" s="98" t="s">
        <v>53</v>
      </c>
      <c r="D68" s="52">
        <v>0.0038310185185185183</v>
      </c>
      <c r="E68" s="49">
        <f t="shared" si="4"/>
        <v>61.63141993957705</v>
      </c>
      <c r="F68" s="21">
        <f t="shared" si="3"/>
        <v>66.63141993957706</v>
      </c>
      <c r="G68" s="20">
        <f t="shared" si="5"/>
        <v>0.0014699074074074072</v>
      </c>
    </row>
    <row r="69" spans="1:7" ht="12.75">
      <c r="A69" s="31">
        <v>61</v>
      </c>
      <c r="B69" s="98" t="s">
        <v>150</v>
      </c>
      <c r="C69" s="98" t="s">
        <v>22</v>
      </c>
      <c r="D69" s="52">
        <v>0.0038310185185185183</v>
      </c>
      <c r="E69" s="49">
        <f t="shared" si="4"/>
        <v>61.63141993957705</v>
      </c>
      <c r="F69" s="21">
        <f t="shared" si="3"/>
        <v>66.63141993957706</v>
      </c>
      <c r="G69" s="20">
        <f t="shared" si="5"/>
        <v>0.0014699074074074072</v>
      </c>
    </row>
    <row r="70" spans="1:7" ht="12.75">
      <c r="A70" s="31">
        <v>62</v>
      </c>
      <c r="B70" s="98" t="s">
        <v>44</v>
      </c>
      <c r="C70" s="98" t="s">
        <v>17</v>
      </c>
      <c r="D70" s="52">
        <v>0.003912037037037037</v>
      </c>
      <c r="E70" s="49">
        <f t="shared" si="4"/>
        <v>60.355029585798825</v>
      </c>
      <c r="F70" s="21">
        <f t="shared" si="3"/>
        <v>65.35502958579883</v>
      </c>
      <c r="G70" s="20">
        <f t="shared" si="5"/>
        <v>0.0015509259259259256</v>
      </c>
    </row>
    <row r="71" spans="1:7" ht="12.75">
      <c r="A71" s="31">
        <v>63</v>
      </c>
      <c r="B71" s="100" t="s">
        <v>116</v>
      </c>
      <c r="C71" s="100" t="s">
        <v>117</v>
      </c>
      <c r="D71" s="52">
        <v>0.003912037037037037</v>
      </c>
      <c r="E71" s="49">
        <f t="shared" si="4"/>
        <v>60.355029585798825</v>
      </c>
      <c r="F71" s="21">
        <f t="shared" si="3"/>
        <v>65.35502958579883</v>
      </c>
      <c r="G71" s="20">
        <f t="shared" si="5"/>
        <v>0.0015509259259259256</v>
      </c>
    </row>
    <row r="72" spans="1:7" ht="12.75">
      <c r="A72" s="31">
        <v>64</v>
      </c>
      <c r="B72" s="98" t="s">
        <v>99</v>
      </c>
      <c r="C72" s="98" t="s">
        <v>10</v>
      </c>
      <c r="D72" s="52">
        <v>0.003958333333333334</v>
      </c>
      <c r="E72" s="49">
        <f t="shared" si="4"/>
        <v>59.64912280701754</v>
      </c>
      <c r="F72" s="21">
        <f t="shared" si="3"/>
        <v>64.64912280701753</v>
      </c>
      <c r="G72" s="20">
        <f t="shared" si="5"/>
        <v>0.0015972222222222225</v>
      </c>
    </row>
    <row r="73" spans="1:7" ht="12.75">
      <c r="A73" s="31">
        <v>65</v>
      </c>
      <c r="B73" s="100" t="s">
        <v>110</v>
      </c>
      <c r="C73" s="100" t="s">
        <v>55</v>
      </c>
      <c r="D73" s="52">
        <v>0.003969907407407407</v>
      </c>
      <c r="E73" s="49">
        <f t="shared" si="4"/>
        <v>59.475218658892125</v>
      </c>
      <c r="F73" s="21">
        <f aca="true" t="shared" si="6" ref="F73:F104">E73+E$4</f>
        <v>64.47521865889212</v>
      </c>
      <c r="G73" s="20">
        <f t="shared" si="5"/>
        <v>0.001608796296296296</v>
      </c>
    </row>
    <row r="74" spans="1:7" ht="12.75">
      <c r="A74" s="31">
        <v>66</v>
      </c>
      <c r="B74" s="98" t="s">
        <v>223</v>
      </c>
      <c r="C74" s="98" t="s">
        <v>10</v>
      </c>
      <c r="D74" s="52">
        <v>0.004097222222222223</v>
      </c>
      <c r="E74" s="49">
        <f aca="true" t="shared" si="7" ref="E74:E105">(D$9/D74)*100</f>
        <v>57.627118644067785</v>
      </c>
      <c r="F74" s="21">
        <f t="shared" si="6"/>
        <v>62.627118644067785</v>
      </c>
      <c r="G74" s="20">
        <f aca="true" t="shared" si="8" ref="G74:G105">D74-D$9</f>
        <v>0.0017361111111111114</v>
      </c>
    </row>
    <row r="75" spans="1:7" ht="12.75">
      <c r="A75" s="31">
        <v>67</v>
      </c>
      <c r="B75" s="98" t="s">
        <v>124</v>
      </c>
      <c r="C75" s="98" t="s">
        <v>327</v>
      </c>
      <c r="D75" s="52">
        <v>0.004155092592592593</v>
      </c>
      <c r="E75" s="49">
        <f t="shared" si="7"/>
        <v>56.824512534818936</v>
      </c>
      <c r="F75" s="21">
        <f t="shared" si="6"/>
        <v>61.824512534818936</v>
      </c>
      <c r="G75" s="20">
        <f t="shared" si="8"/>
        <v>0.001793981481481482</v>
      </c>
    </row>
    <row r="76" spans="1:7" ht="12.75">
      <c r="A76" s="31">
        <v>68</v>
      </c>
      <c r="B76" s="98" t="s">
        <v>137</v>
      </c>
      <c r="C76" s="98" t="s">
        <v>68</v>
      </c>
      <c r="D76" s="52">
        <v>0.004166666666666667</v>
      </c>
      <c r="E76" s="49">
        <f t="shared" si="7"/>
        <v>56.666666666666664</v>
      </c>
      <c r="F76" s="21">
        <f t="shared" si="6"/>
        <v>61.666666666666664</v>
      </c>
      <c r="G76" s="20">
        <f t="shared" si="8"/>
        <v>0.0018055555555555555</v>
      </c>
    </row>
    <row r="77" spans="1:7" ht="12.75">
      <c r="A77" s="31">
        <v>69</v>
      </c>
      <c r="B77" s="98" t="s">
        <v>24</v>
      </c>
      <c r="C77" s="98" t="s">
        <v>25</v>
      </c>
      <c r="D77" s="52">
        <v>0.004201388888888889</v>
      </c>
      <c r="E77" s="49">
        <f t="shared" si="7"/>
        <v>56.19834710743802</v>
      </c>
      <c r="F77" s="21">
        <f t="shared" si="6"/>
        <v>61.19834710743802</v>
      </c>
      <c r="G77" s="20">
        <f t="shared" si="8"/>
        <v>0.001840277777777778</v>
      </c>
    </row>
    <row r="78" spans="1:7" ht="12.75">
      <c r="A78" s="31">
        <v>70</v>
      </c>
      <c r="B78" s="98" t="s">
        <v>400</v>
      </c>
      <c r="C78" s="98" t="s">
        <v>401</v>
      </c>
      <c r="D78" s="52">
        <v>0.0042824074074074075</v>
      </c>
      <c r="E78" s="49">
        <f t="shared" si="7"/>
        <v>55.13513513513514</v>
      </c>
      <c r="F78" s="21">
        <f t="shared" si="6"/>
        <v>60.13513513513514</v>
      </c>
      <c r="G78" s="20">
        <f t="shared" si="8"/>
        <v>0.0019212962962962964</v>
      </c>
    </row>
    <row r="79" spans="1:7" ht="12.75">
      <c r="A79" s="31">
        <v>71</v>
      </c>
      <c r="B79" s="98" t="s">
        <v>29</v>
      </c>
      <c r="C79" s="98" t="s">
        <v>17</v>
      </c>
      <c r="D79" s="52">
        <v>0.0043055555555555555</v>
      </c>
      <c r="E79" s="49">
        <f t="shared" si="7"/>
        <v>54.83870967741935</v>
      </c>
      <c r="F79" s="21">
        <f t="shared" si="6"/>
        <v>59.83870967741935</v>
      </c>
      <c r="G79" s="20">
        <f t="shared" si="8"/>
        <v>0.0019444444444444444</v>
      </c>
    </row>
    <row r="80" spans="1:7" ht="12.75">
      <c r="A80" s="31">
        <v>72</v>
      </c>
      <c r="B80" s="98" t="s">
        <v>88</v>
      </c>
      <c r="C80" s="98" t="s">
        <v>89</v>
      </c>
      <c r="D80" s="52">
        <v>0.0043287037037037035</v>
      </c>
      <c r="E80" s="49">
        <f t="shared" si="7"/>
        <v>54.545454545454554</v>
      </c>
      <c r="F80" s="21">
        <f t="shared" si="6"/>
        <v>59.545454545454554</v>
      </c>
      <c r="G80" s="20">
        <f t="shared" si="8"/>
        <v>0.0019675925925925924</v>
      </c>
    </row>
    <row r="81" spans="1:7" ht="12.75">
      <c r="A81" s="31">
        <v>73</v>
      </c>
      <c r="B81" s="98" t="s">
        <v>297</v>
      </c>
      <c r="C81" s="98" t="s">
        <v>10</v>
      </c>
      <c r="D81" s="52">
        <v>0.004340277777777778</v>
      </c>
      <c r="E81" s="49">
        <f t="shared" si="7"/>
        <v>54.39999999999999</v>
      </c>
      <c r="F81" s="21">
        <f t="shared" si="6"/>
        <v>59.39999999999999</v>
      </c>
      <c r="G81" s="20">
        <f t="shared" si="8"/>
        <v>0.001979166666666667</v>
      </c>
    </row>
    <row r="82" spans="1:7" ht="12.75">
      <c r="A82" s="31">
        <v>74</v>
      </c>
      <c r="B82" s="100" t="s">
        <v>271</v>
      </c>
      <c r="C82" s="100" t="s">
        <v>144</v>
      </c>
      <c r="D82" s="52">
        <v>0.004363425925925926</v>
      </c>
      <c r="E82" s="49">
        <f t="shared" si="7"/>
        <v>54.11140583554377</v>
      </c>
      <c r="F82" s="21">
        <f t="shared" si="6"/>
        <v>59.11140583554377</v>
      </c>
      <c r="G82" s="20">
        <f t="shared" si="8"/>
        <v>0.002002314814814815</v>
      </c>
    </row>
    <row r="83" spans="1:7" ht="12.75">
      <c r="A83" s="31">
        <v>75</v>
      </c>
      <c r="B83" s="98" t="s">
        <v>210</v>
      </c>
      <c r="C83" s="98" t="s">
        <v>8</v>
      </c>
      <c r="D83" s="52">
        <v>0.004548611111111111</v>
      </c>
      <c r="E83" s="49">
        <f t="shared" si="7"/>
        <v>51.908396946564885</v>
      </c>
      <c r="F83" s="21">
        <f t="shared" si="6"/>
        <v>56.908396946564885</v>
      </c>
      <c r="G83" s="20">
        <f t="shared" si="8"/>
        <v>0.0021874999999999998</v>
      </c>
    </row>
    <row r="84" spans="1:7" ht="12.75">
      <c r="A84" s="31">
        <v>76</v>
      </c>
      <c r="B84" s="98" t="s">
        <v>383</v>
      </c>
      <c r="C84" s="98" t="s">
        <v>384</v>
      </c>
      <c r="D84" s="52">
        <v>0.004571759259259259</v>
      </c>
      <c r="E84" s="49">
        <f t="shared" si="7"/>
        <v>51.64556962025317</v>
      </c>
      <c r="F84" s="21">
        <f t="shared" si="6"/>
        <v>56.64556962025317</v>
      </c>
      <c r="G84" s="20">
        <f t="shared" si="8"/>
        <v>0.0022106481481481478</v>
      </c>
    </row>
    <row r="85" spans="1:7" ht="12.75">
      <c r="A85" s="31">
        <v>77</v>
      </c>
      <c r="B85" s="98" t="s">
        <v>392</v>
      </c>
      <c r="C85" s="98" t="s">
        <v>47</v>
      </c>
      <c r="D85" s="52">
        <v>0.004594907407407408</v>
      </c>
      <c r="E85" s="49">
        <f t="shared" si="7"/>
        <v>51.385390428211586</v>
      </c>
      <c r="F85" s="21">
        <f t="shared" si="6"/>
        <v>56.385390428211586</v>
      </c>
      <c r="G85" s="20">
        <f t="shared" si="8"/>
        <v>0.0022337962962962967</v>
      </c>
    </row>
    <row r="86" spans="1:7" ht="12.75">
      <c r="A86" s="31">
        <v>78</v>
      </c>
      <c r="B86" s="98" t="s">
        <v>32</v>
      </c>
      <c r="C86" s="98" t="s">
        <v>19</v>
      </c>
      <c r="D86" s="52">
        <v>0.004652777777777777</v>
      </c>
      <c r="E86" s="49">
        <f t="shared" si="7"/>
        <v>50.74626865671642</v>
      </c>
      <c r="F86" s="21">
        <f t="shared" si="6"/>
        <v>55.74626865671642</v>
      </c>
      <c r="G86" s="20">
        <f t="shared" si="8"/>
        <v>0.0022916666666666662</v>
      </c>
    </row>
    <row r="87" spans="1:7" ht="12.75">
      <c r="A87" s="31">
        <v>79</v>
      </c>
      <c r="B87" s="98" t="s">
        <v>275</v>
      </c>
      <c r="C87" s="98" t="s">
        <v>14</v>
      </c>
      <c r="D87" s="52">
        <v>0.004699074074074074</v>
      </c>
      <c r="E87" s="49">
        <f t="shared" si="7"/>
        <v>50.2463054187192</v>
      </c>
      <c r="F87" s="21">
        <f t="shared" si="6"/>
        <v>55.2463054187192</v>
      </c>
      <c r="G87" s="20">
        <f t="shared" si="8"/>
        <v>0.002337962962962963</v>
      </c>
    </row>
    <row r="88" spans="1:7" ht="12.75">
      <c r="A88" s="31">
        <v>80</v>
      </c>
      <c r="B88" s="98" t="s">
        <v>46</v>
      </c>
      <c r="C88" s="98" t="s">
        <v>90</v>
      </c>
      <c r="D88" s="52">
        <v>0.004733796296296296</v>
      </c>
      <c r="E88" s="49">
        <f t="shared" si="7"/>
        <v>49.87775061124695</v>
      </c>
      <c r="F88" s="21">
        <f t="shared" si="6"/>
        <v>54.87775061124695</v>
      </c>
      <c r="G88" s="20">
        <f t="shared" si="8"/>
        <v>0.0023726851851851847</v>
      </c>
    </row>
    <row r="89" spans="1:7" ht="12.75">
      <c r="A89" s="31">
        <v>81</v>
      </c>
      <c r="B89" s="98" t="s">
        <v>186</v>
      </c>
      <c r="C89" s="98" t="s">
        <v>333</v>
      </c>
      <c r="D89" s="52">
        <v>0.004780092592592592</v>
      </c>
      <c r="E89" s="49">
        <f t="shared" si="7"/>
        <v>49.39467312348669</v>
      </c>
      <c r="F89" s="21">
        <f t="shared" si="6"/>
        <v>54.39467312348669</v>
      </c>
      <c r="G89" s="20">
        <f t="shared" si="8"/>
        <v>0.0024189814814814807</v>
      </c>
    </row>
    <row r="90" spans="1:7" ht="12.75">
      <c r="A90" s="31">
        <v>82</v>
      </c>
      <c r="B90" s="100" t="s">
        <v>407</v>
      </c>
      <c r="C90" s="100" t="s">
        <v>408</v>
      </c>
      <c r="D90" s="52">
        <v>0.004780092592592592</v>
      </c>
      <c r="E90" s="49">
        <f t="shared" si="7"/>
        <v>49.39467312348669</v>
      </c>
      <c r="F90" s="21">
        <f t="shared" si="6"/>
        <v>54.39467312348669</v>
      </c>
      <c r="G90" s="20">
        <f t="shared" si="8"/>
        <v>0.0024189814814814807</v>
      </c>
    </row>
    <row r="91" spans="1:7" ht="12.75">
      <c r="A91" s="31">
        <v>83</v>
      </c>
      <c r="B91" s="98" t="s">
        <v>57</v>
      </c>
      <c r="C91" s="98" t="s">
        <v>53</v>
      </c>
      <c r="D91" s="52">
        <v>0.004849537037037037</v>
      </c>
      <c r="E91" s="49">
        <f t="shared" si="7"/>
        <v>48.6873508353222</v>
      </c>
      <c r="F91" s="21">
        <f t="shared" si="6"/>
        <v>53.6873508353222</v>
      </c>
      <c r="G91" s="20">
        <f t="shared" si="8"/>
        <v>0.0024884259259259256</v>
      </c>
    </row>
    <row r="92" spans="1:7" ht="12.75">
      <c r="A92" s="31">
        <v>84</v>
      </c>
      <c r="B92" s="98" t="s">
        <v>394</v>
      </c>
      <c r="C92" s="98" t="s">
        <v>37</v>
      </c>
      <c r="D92" s="52">
        <v>0.004861111111111111</v>
      </c>
      <c r="E92" s="49">
        <f t="shared" si="7"/>
        <v>48.57142857142857</v>
      </c>
      <c r="F92" s="21">
        <f t="shared" si="6"/>
        <v>53.57142857142857</v>
      </c>
      <c r="G92" s="20">
        <f t="shared" si="8"/>
        <v>0.0025</v>
      </c>
    </row>
    <row r="93" spans="1:7" ht="12.75">
      <c r="A93" s="31">
        <v>85</v>
      </c>
      <c r="B93" s="100" t="s">
        <v>271</v>
      </c>
      <c r="C93" s="100" t="s">
        <v>35</v>
      </c>
      <c r="D93" s="52">
        <v>0.004861111111111111</v>
      </c>
      <c r="E93" s="49">
        <f t="shared" si="7"/>
        <v>48.57142857142857</v>
      </c>
      <c r="F93" s="21">
        <f t="shared" si="6"/>
        <v>53.57142857142857</v>
      </c>
      <c r="G93" s="20">
        <f t="shared" si="8"/>
        <v>0.0025</v>
      </c>
    </row>
    <row r="94" spans="1:7" ht="12.75">
      <c r="A94" s="31">
        <v>86</v>
      </c>
      <c r="B94" s="98" t="s">
        <v>43</v>
      </c>
      <c r="C94" s="98" t="s">
        <v>10</v>
      </c>
      <c r="D94" s="52">
        <v>0.004861111111111111</v>
      </c>
      <c r="E94" s="49">
        <f t="shared" si="7"/>
        <v>48.57142857142857</v>
      </c>
      <c r="F94" s="21">
        <f t="shared" si="6"/>
        <v>53.57142857142857</v>
      </c>
      <c r="G94" s="20">
        <f t="shared" si="8"/>
        <v>0.0025</v>
      </c>
    </row>
    <row r="95" spans="1:7" ht="12.75">
      <c r="A95" s="31">
        <v>87</v>
      </c>
      <c r="B95" s="98" t="s">
        <v>369</v>
      </c>
      <c r="C95" s="98" t="s">
        <v>319</v>
      </c>
      <c r="D95" s="52">
        <v>0.004895833333333333</v>
      </c>
      <c r="E95" s="49">
        <f t="shared" si="7"/>
        <v>48.22695035460994</v>
      </c>
      <c r="F95" s="21">
        <f t="shared" si="6"/>
        <v>53.22695035460994</v>
      </c>
      <c r="G95" s="20">
        <f t="shared" si="8"/>
        <v>0.0025347222222222216</v>
      </c>
    </row>
    <row r="96" spans="1:7" ht="12.75">
      <c r="A96" s="31">
        <v>88</v>
      </c>
      <c r="B96" s="98" t="s">
        <v>210</v>
      </c>
      <c r="C96" s="98" t="s">
        <v>30</v>
      </c>
      <c r="D96" s="52">
        <v>0.004895833333333333</v>
      </c>
      <c r="E96" s="49">
        <f t="shared" si="7"/>
        <v>48.22695035460994</v>
      </c>
      <c r="F96" s="21">
        <f t="shared" si="6"/>
        <v>53.22695035460994</v>
      </c>
      <c r="G96" s="20">
        <f t="shared" si="8"/>
        <v>0.0025347222222222216</v>
      </c>
    </row>
    <row r="97" spans="1:7" ht="12.75">
      <c r="A97" s="31">
        <v>89</v>
      </c>
      <c r="B97" s="98" t="s">
        <v>28</v>
      </c>
      <c r="C97" s="98" t="s">
        <v>93</v>
      </c>
      <c r="D97" s="52">
        <v>0.004907407407407407</v>
      </c>
      <c r="E97" s="49">
        <f t="shared" si="7"/>
        <v>48.113207547169814</v>
      </c>
      <c r="F97" s="21">
        <f t="shared" si="6"/>
        <v>53.113207547169814</v>
      </c>
      <c r="G97" s="20">
        <f t="shared" si="8"/>
        <v>0.002546296296296296</v>
      </c>
    </row>
    <row r="98" spans="1:7" ht="12.75">
      <c r="A98" s="31">
        <v>90</v>
      </c>
      <c r="B98" s="98" t="s">
        <v>388</v>
      </c>
      <c r="C98" s="98" t="s">
        <v>378</v>
      </c>
      <c r="D98" s="52">
        <v>0.0050347222222222225</v>
      </c>
      <c r="E98" s="49">
        <f t="shared" si="7"/>
        <v>46.89655172413793</v>
      </c>
      <c r="F98" s="21">
        <f t="shared" si="6"/>
        <v>51.89655172413793</v>
      </c>
      <c r="G98" s="20">
        <f t="shared" si="8"/>
        <v>0.0026736111111111114</v>
      </c>
    </row>
    <row r="99" spans="1:7" ht="12.75">
      <c r="A99" s="31">
        <v>91</v>
      </c>
      <c r="B99" s="98" t="s">
        <v>36</v>
      </c>
      <c r="C99" s="98" t="s">
        <v>14</v>
      </c>
      <c r="D99" s="52">
        <v>0.005127314814814815</v>
      </c>
      <c r="E99" s="49">
        <f t="shared" si="7"/>
        <v>46.04966139954853</v>
      </c>
      <c r="F99" s="21">
        <f t="shared" si="6"/>
        <v>51.04966139954853</v>
      </c>
      <c r="G99" s="20">
        <f t="shared" si="8"/>
        <v>0.0027662037037037034</v>
      </c>
    </row>
    <row r="100" spans="1:7" ht="12.75">
      <c r="A100" s="31">
        <v>92</v>
      </c>
      <c r="B100" s="98" t="s">
        <v>292</v>
      </c>
      <c r="C100" s="98" t="s">
        <v>89</v>
      </c>
      <c r="D100" s="52">
        <v>0.005162037037037037</v>
      </c>
      <c r="E100" s="49">
        <f t="shared" si="7"/>
        <v>45.73991031390135</v>
      </c>
      <c r="F100" s="21">
        <f t="shared" si="6"/>
        <v>50.73991031390135</v>
      </c>
      <c r="G100" s="20">
        <f t="shared" si="8"/>
        <v>0.002800925925925926</v>
      </c>
    </row>
    <row r="101" spans="1:7" ht="12.75">
      <c r="A101" s="31">
        <v>93</v>
      </c>
      <c r="B101" s="100" t="s">
        <v>114</v>
      </c>
      <c r="C101" s="100" t="s">
        <v>115</v>
      </c>
      <c r="D101" s="52">
        <v>0.005648148148148148</v>
      </c>
      <c r="E101" s="49">
        <f t="shared" si="7"/>
        <v>41.80327868852459</v>
      </c>
      <c r="F101" s="21">
        <f t="shared" si="6"/>
        <v>46.80327868852459</v>
      </c>
      <c r="G101" s="20">
        <f t="shared" si="8"/>
        <v>0.0032870370370370367</v>
      </c>
    </row>
    <row r="102" spans="1:7" ht="12.75">
      <c r="A102" s="31">
        <v>94</v>
      </c>
      <c r="B102" s="98" t="s">
        <v>300</v>
      </c>
      <c r="C102" s="98" t="s">
        <v>47</v>
      </c>
      <c r="D102" s="52">
        <v>0.005648148148148148</v>
      </c>
      <c r="E102" s="49">
        <f t="shared" si="7"/>
        <v>41.80327868852459</v>
      </c>
      <c r="F102" s="21">
        <f t="shared" si="6"/>
        <v>46.80327868852459</v>
      </c>
      <c r="G102" s="20">
        <f t="shared" si="8"/>
        <v>0.0032870370370370367</v>
      </c>
    </row>
    <row r="103" spans="1:7" ht="12.75">
      <c r="A103" s="31">
        <v>95</v>
      </c>
      <c r="B103" s="100" t="s">
        <v>163</v>
      </c>
      <c r="C103" s="100" t="s">
        <v>92</v>
      </c>
      <c r="D103" s="52">
        <v>0.005648148148148148</v>
      </c>
      <c r="E103" s="49">
        <f t="shared" si="7"/>
        <v>41.80327868852459</v>
      </c>
      <c r="F103" s="21">
        <f t="shared" si="6"/>
        <v>46.80327868852459</v>
      </c>
      <c r="G103" s="20">
        <f t="shared" si="8"/>
        <v>0.0032870370370370367</v>
      </c>
    </row>
    <row r="104" spans="1:7" ht="12.75">
      <c r="A104" s="31">
        <v>96</v>
      </c>
      <c r="B104" s="98" t="s">
        <v>28</v>
      </c>
      <c r="C104" s="98" t="s">
        <v>282</v>
      </c>
      <c r="D104" s="52">
        <v>0.006099537037037036</v>
      </c>
      <c r="E104" s="49">
        <f t="shared" si="7"/>
        <v>38.70967741935484</v>
      </c>
      <c r="F104" s="21">
        <f t="shared" si="6"/>
        <v>43.70967741935484</v>
      </c>
      <c r="G104" s="20">
        <f t="shared" si="8"/>
        <v>0.003738425925925925</v>
      </c>
    </row>
    <row r="105" spans="1:7" ht="12.75">
      <c r="A105" s="31">
        <v>97</v>
      </c>
      <c r="B105" s="98" t="s">
        <v>411</v>
      </c>
      <c r="C105" s="98" t="s">
        <v>22</v>
      </c>
      <c r="D105" s="52">
        <v>0.0061342592592592594</v>
      </c>
      <c r="E105" s="49">
        <f t="shared" si="7"/>
        <v>38.490566037735846</v>
      </c>
      <c r="F105" s="21">
        <f aca="true" t="shared" si="9" ref="F105:F115">E105+E$4</f>
        <v>43.490566037735846</v>
      </c>
      <c r="G105" s="20">
        <f t="shared" si="8"/>
        <v>0.0037731481481481483</v>
      </c>
    </row>
    <row r="106" spans="1:7" ht="12.75">
      <c r="A106" s="31">
        <v>98</v>
      </c>
      <c r="B106" s="98" t="s">
        <v>377</v>
      </c>
      <c r="C106" s="98" t="s">
        <v>14</v>
      </c>
      <c r="D106" s="52">
        <v>0.0061574074074074074</v>
      </c>
      <c r="E106" s="49">
        <f aca="true" t="shared" si="10" ref="E106:E115">(D$9/D106)*100</f>
        <v>38.34586466165413</v>
      </c>
      <c r="F106" s="21">
        <f t="shared" si="9"/>
        <v>43.34586466165413</v>
      </c>
      <c r="G106" s="20">
        <f aca="true" t="shared" si="11" ref="G106:G115">D106-D$9</f>
        <v>0.0037962962962962963</v>
      </c>
    </row>
    <row r="107" spans="1:7" ht="12.75">
      <c r="A107" s="31">
        <v>99</v>
      </c>
      <c r="B107" s="100" t="s">
        <v>114</v>
      </c>
      <c r="C107" s="100" t="s">
        <v>169</v>
      </c>
      <c r="D107" s="52">
        <v>0.006423611111111112</v>
      </c>
      <c r="E107" s="49">
        <f t="shared" si="10"/>
        <v>36.75675675675675</v>
      </c>
      <c r="F107" s="21">
        <f t="shared" si="9"/>
        <v>41.75675675675675</v>
      </c>
      <c r="G107" s="20">
        <f t="shared" si="11"/>
        <v>0.0040625</v>
      </c>
    </row>
    <row r="108" spans="1:7" ht="12.75">
      <c r="A108" s="31">
        <v>100</v>
      </c>
      <c r="B108" s="98" t="s">
        <v>9</v>
      </c>
      <c r="C108" s="98" t="s">
        <v>10</v>
      </c>
      <c r="D108" s="52">
        <v>0.006423611111111112</v>
      </c>
      <c r="E108" s="49">
        <f t="shared" si="10"/>
        <v>36.75675675675675</v>
      </c>
      <c r="F108" s="21">
        <f t="shared" si="9"/>
        <v>41.75675675675675</v>
      </c>
      <c r="G108" s="20">
        <f t="shared" si="11"/>
        <v>0.0040625</v>
      </c>
    </row>
    <row r="109" spans="1:7" ht="12.75">
      <c r="A109" s="31">
        <v>101</v>
      </c>
      <c r="B109" s="100" t="s">
        <v>396</v>
      </c>
      <c r="C109" s="100" t="s">
        <v>75</v>
      </c>
      <c r="D109" s="52">
        <v>0.006608796296296297</v>
      </c>
      <c r="E109" s="49">
        <f t="shared" si="10"/>
        <v>35.72679509632224</v>
      </c>
      <c r="F109" s="21">
        <f t="shared" si="9"/>
        <v>40.72679509632224</v>
      </c>
      <c r="G109" s="20">
        <f t="shared" si="11"/>
        <v>0.004247685185185186</v>
      </c>
    </row>
    <row r="110" spans="1:7" ht="12.75">
      <c r="A110" s="31">
        <v>102</v>
      </c>
      <c r="B110" s="100" t="s">
        <v>285</v>
      </c>
      <c r="C110" s="100" t="s">
        <v>141</v>
      </c>
      <c r="D110" s="52">
        <v>0.006712962962962962</v>
      </c>
      <c r="E110" s="49">
        <f t="shared" si="10"/>
        <v>35.17241379310345</v>
      </c>
      <c r="F110" s="21">
        <f t="shared" si="9"/>
        <v>40.17241379310345</v>
      </c>
      <c r="G110" s="20">
        <f t="shared" si="11"/>
        <v>0.0043518518518518515</v>
      </c>
    </row>
    <row r="111" spans="1:7" ht="12.75">
      <c r="A111" s="31">
        <v>103</v>
      </c>
      <c r="B111" s="98" t="s">
        <v>32</v>
      </c>
      <c r="C111" s="98" t="s">
        <v>38</v>
      </c>
      <c r="D111" s="52">
        <v>0.007013888888888889</v>
      </c>
      <c r="E111" s="49">
        <f t="shared" si="10"/>
        <v>33.663366336633665</v>
      </c>
      <c r="F111" s="21">
        <f t="shared" si="9"/>
        <v>38.663366336633665</v>
      </c>
      <c r="G111" s="20">
        <f t="shared" si="11"/>
        <v>0.004652777777777778</v>
      </c>
    </row>
    <row r="112" spans="1:7" ht="12.75">
      <c r="A112" s="31">
        <v>104</v>
      </c>
      <c r="B112" s="98" t="s">
        <v>395</v>
      </c>
      <c r="C112" s="98" t="s">
        <v>192</v>
      </c>
      <c r="D112" s="52">
        <v>0.008125</v>
      </c>
      <c r="E112" s="49">
        <f t="shared" si="10"/>
        <v>29.059829059829056</v>
      </c>
      <c r="F112" s="21">
        <f t="shared" si="9"/>
        <v>34.059829059829056</v>
      </c>
      <c r="G112" s="20">
        <f t="shared" si="11"/>
        <v>0.00576388888888889</v>
      </c>
    </row>
    <row r="113" spans="1:7" ht="12.75">
      <c r="A113" s="31">
        <v>105</v>
      </c>
      <c r="B113" s="100" t="s">
        <v>396</v>
      </c>
      <c r="C113" s="100" t="s">
        <v>35</v>
      </c>
      <c r="D113" s="52">
        <v>0.008171296296296296</v>
      </c>
      <c r="E113" s="49">
        <f t="shared" si="10"/>
        <v>28.89518413597734</v>
      </c>
      <c r="F113" s="21">
        <f t="shared" si="9"/>
        <v>33.89518413597734</v>
      </c>
      <c r="G113" s="20">
        <f t="shared" si="11"/>
        <v>0.005810185185185186</v>
      </c>
    </row>
    <row r="114" spans="1:7" ht="12.75">
      <c r="A114" s="31">
        <v>106</v>
      </c>
      <c r="B114" s="98" t="s">
        <v>105</v>
      </c>
      <c r="C114" s="98" t="s">
        <v>178</v>
      </c>
      <c r="D114" s="52">
        <v>0.01</v>
      </c>
      <c r="E114" s="49">
        <f t="shared" si="10"/>
        <v>23.61111111111111</v>
      </c>
      <c r="F114" s="21">
        <f t="shared" si="9"/>
        <v>28.61111111111111</v>
      </c>
      <c r="G114" s="20">
        <f t="shared" si="11"/>
        <v>0.0076388888888888895</v>
      </c>
    </row>
    <row r="115" spans="1:7" ht="12.75">
      <c r="A115" s="31">
        <v>107</v>
      </c>
      <c r="B115" s="98" t="s">
        <v>292</v>
      </c>
      <c r="C115" s="98" t="s">
        <v>73</v>
      </c>
      <c r="D115" s="52">
        <v>0.010393518518518519</v>
      </c>
      <c r="E115" s="49">
        <f t="shared" si="10"/>
        <v>22.717149220489976</v>
      </c>
      <c r="F115" s="21">
        <f t="shared" si="9"/>
        <v>27.717149220489976</v>
      </c>
      <c r="G115" s="20">
        <f t="shared" si="11"/>
        <v>0.008032407407407408</v>
      </c>
    </row>
    <row r="116" ht="12.75">
      <c r="F116" s="40"/>
    </row>
    <row r="117" ht="12.75">
      <c r="F117" s="40"/>
    </row>
    <row r="118" ht="12.75">
      <c r="F118" s="40"/>
    </row>
    <row r="119" ht="12.75">
      <c r="F119" s="40"/>
    </row>
    <row r="120" ht="12.75">
      <c r="F120" s="40"/>
    </row>
    <row r="121" ht="12.75">
      <c r="F121" s="40"/>
    </row>
    <row r="122" ht="12.75">
      <c r="F122" s="40"/>
    </row>
    <row r="123" ht="12.75">
      <c r="F123" s="40"/>
    </row>
    <row r="124" ht="12.75">
      <c r="F124" s="40"/>
    </row>
    <row r="125" ht="12.75">
      <c r="F125" s="40"/>
    </row>
    <row r="126" ht="12.75">
      <c r="F126" s="40"/>
    </row>
    <row r="127" ht="12.75">
      <c r="F127" s="40"/>
    </row>
    <row r="128" ht="12.75">
      <c r="F128" s="40"/>
    </row>
    <row r="129" ht="12.75">
      <c r="F129" s="40"/>
    </row>
    <row r="130" ht="12.75">
      <c r="F130" s="40"/>
    </row>
    <row r="131" ht="12.75">
      <c r="F131" s="40"/>
    </row>
    <row r="132" ht="12.75">
      <c r="F132" s="40"/>
    </row>
    <row r="133" ht="12.75">
      <c r="F133" s="40"/>
    </row>
    <row r="134" ht="12.75">
      <c r="F134" s="40"/>
    </row>
    <row r="135" ht="12.75">
      <c r="F135" s="40"/>
    </row>
    <row r="136" ht="12.75">
      <c r="F136" s="40"/>
    </row>
    <row r="137" ht="12.75">
      <c r="F137" s="40"/>
    </row>
    <row r="138" ht="12.75">
      <c r="F138" s="40"/>
    </row>
    <row r="139" ht="12.75">
      <c r="F139" s="40"/>
    </row>
    <row r="140" ht="12.75">
      <c r="F140" s="40"/>
    </row>
  </sheetData>
  <mergeCells count="7">
    <mergeCell ref="A1:G1"/>
    <mergeCell ref="A6:B6"/>
    <mergeCell ref="A7:B7"/>
    <mergeCell ref="A3:B3"/>
    <mergeCell ref="A4:B4"/>
    <mergeCell ref="A5:B5"/>
    <mergeCell ref="C6:G6"/>
  </mergeCells>
  <printOptions horizontalCentered="1" verticalCentered="1"/>
  <pageMargins left="0.5905511811023623" right="0.5905511811023623" top="0.5905511811023623" bottom="0.6299212598425197" header="0.5118110236220472" footer="0.5118110236220472"/>
  <pageSetup horizontalDpi="600" verticalDpi="600" orientation="portrait" paperSize="9" r:id="rId1"/>
  <headerFooter alignWithMargins="0">
    <oddFooter>&amp;L&amp;6&amp;D&amp;R&amp;6ŽĎÁRSKÁ LIGA MISTRŮ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A1" sqref="A1:F1"/>
    </sheetView>
  </sheetViews>
  <sheetFormatPr defaultColWidth="9.00390625" defaultRowHeight="12.75"/>
  <cols>
    <col min="1" max="1" width="3.625" style="0" bestFit="1" customWidth="1"/>
    <col min="2" max="2" width="12.75390625" style="0" bestFit="1" customWidth="1"/>
    <col min="3" max="3" width="16.25390625" style="0" bestFit="1" customWidth="1"/>
    <col min="4" max="4" width="7.25390625" style="0" bestFit="1" customWidth="1"/>
    <col min="5" max="5" width="7.375" style="0" bestFit="1" customWidth="1"/>
    <col min="6" max="6" width="9.75390625" style="0" bestFit="1" customWidth="1"/>
  </cols>
  <sheetData>
    <row r="1" spans="1:6" ht="27">
      <c r="A1" s="290" t="s">
        <v>494</v>
      </c>
      <c r="B1" s="290"/>
      <c r="C1" s="290"/>
      <c r="D1" s="290"/>
      <c r="E1" s="290"/>
      <c r="F1" s="290"/>
    </row>
    <row r="2" spans="1:6" ht="12.75">
      <c r="A2" s="289"/>
      <c r="B2" s="289"/>
      <c r="C2" s="289"/>
      <c r="D2" s="291"/>
      <c r="E2" s="3" t="s">
        <v>33</v>
      </c>
      <c r="F2" s="293"/>
    </row>
    <row r="3" spans="1:6" ht="12.75">
      <c r="A3" s="287" t="s">
        <v>0</v>
      </c>
      <c r="B3" s="287"/>
      <c r="C3" s="61" t="s">
        <v>415</v>
      </c>
      <c r="D3" s="291"/>
      <c r="E3" s="3">
        <v>1</v>
      </c>
      <c r="F3" s="293"/>
    </row>
    <row r="4" spans="1:6" ht="12.75">
      <c r="A4" s="287" t="s">
        <v>1</v>
      </c>
      <c r="B4" s="287"/>
      <c r="C4" s="193" t="s">
        <v>416</v>
      </c>
      <c r="D4" s="291"/>
      <c r="E4" s="68"/>
      <c r="F4" s="68"/>
    </row>
    <row r="5" spans="1:6" ht="12.75">
      <c r="A5" s="287" t="s">
        <v>2</v>
      </c>
      <c r="B5" s="287"/>
      <c r="C5" s="10" t="s">
        <v>414</v>
      </c>
      <c r="D5" s="10"/>
      <c r="E5" s="68"/>
      <c r="F5" s="68"/>
    </row>
    <row r="6" spans="1:6" ht="13.5" thickBot="1">
      <c r="A6" s="287" t="s">
        <v>3</v>
      </c>
      <c r="B6" s="287"/>
      <c r="C6" s="8">
        <f>COUNTA(B8:B155)</f>
        <v>148</v>
      </c>
      <c r="D6" s="292"/>
      <c r="E6" s="292"/>
      <c r="F6" s="292"/>
    </row>
    <row r="7" spans="1:6" ht="12.75">
      <c r="A7" s="4" t="s">
        <v>4</v>
      </c>
      <c r="B7" s="4" t="s">
        <v>6</v>
      </c>
      <c r="C7" s="4" t="s">
        <v>5</v>
      </c>
      <c r="D7" s="114" t="s">
        <v>65</v>
      </c>
      <c r="E7" s="112" t="s">
        <v>11</v>
      </c>
      <c r="F7" s="11" t="s">
        <v>77</v>
      </c>
    </row>
    <row r="8" spans="1:6" ht="12.75">
      <c r="A8" s="5">
        <v>1</v>
      </c>
      <c r="B8" s="204" t="s">
        <v>165</v>
      </c>
      <c r="C8" s="204" t="s">
        <v>14</v>
      </c>
      <c r="D8" s="115">
        <v>223</v>
      </c>
      <c r="E8" s="113">
        <v>100</v>
      </c>
      <c r="F8" s="21">
        <f aca="true" t="shared" si="0" ref="F8:F39">E8+E$3</f>
        <v>101</v>
      </c>
    </row>
    <row r="9" spans="1:6" ht="12.75">
      <c r="A9" s="5">
        <v>2</v>
      </c>
      <c r="B9" s="204" t="s">
        <v>283</v>
      </c>
      <c r="C9" s="204" t="s">
        <v>47</v>
      </c>
      <c r="D9" s="115">
        <v>221</v>
      </c>
      <c r="E9" s="49">
        <f aca="true" t="shared" si="1" ref="E9:E40">(D9/D$8)*100</f>
        <v>99.10313901345292</v>
      </c>
      <c r="F9" s="21">
        <f t="shared" si="0"/>
        <v>100.10313901345292</v>
      </c>
    </row>
    <row r="10" spans="1:6" ht="12.75">
      <c r="A10" s="5">
        <v>3</v>
      </c>
      <c r="B10" s="204" t="s">
        <v>155</v>
      </c>
      <c r="C10" s="204" t="s">
        <v>19</v>
      </c>
      <c r="D10" s="115">
        <v>211</v>
      </c>
      <c r="E10" s="49">
        <f t="shared" si="1"/>
        <v>94.61883408071749</v>
      </c>
      <c r="F10" s="21">
        <f t="shared" si="0"/>
        <v>95.61883408071749</v>
      </c>
    </row>
    <row r="11" spans="1:6" ht="12.75">
      <c r="A11" s="5">
        <v>4</v>
      </c>
      <c r="B11" s="204" t="s">
        <v>185</v>
      </c>
      <c r="C11" s="204" t="s">
        <v>68</v>
      </c>
      <c r="D11" s="115">
        <v>204</v>
      </c>
      <c r="E11" s="49">
        <f t="shared" si="1"/>
        <v>91.4798206278027</v>
      </c>
      <c r="F11" s="21">
        <f t="shared" si="0"/>
        <v>92.4798206278027</v>
      </c>
    </row>
    <row r="12" spans="1:6" ht="12.75">
      <c r="A12" s="5">
        <v>5</v>
      </c>
      <c r="B12" s="204" t="s">
        <v>85</v>
      </c>
      <c r="C12" s="204" t="s">
        <v>45</v>
      </c>
      <c r="D12" s="115">
        <v>198</v>
      </c>
      <c r="E12" s="49">
        <f t="shared" si="1"/>
        <v>88.78923766816143</v>
      </c>
      <c r="F12" s="21">
        <f t="shared" si="0"/>
        <v>89.78923766816143</v>
      </c>
    </row>
    <row r="13" spans="1:6" ht="12.75">
      <c r="A13" s="5">
        <v>6</v>
      </c>
      <c r="B13" s="204" t="s">
        <v>433</v>
      </c>
      <c r="C13" s="204" t="s">
        <v>17</v>
      </c>
      <c r="D13" s="115">
        <v>197</v>
      </c>
      <c r="E13" s="49">
        <f t="shared" si="1"/>
        <v>88.34080717488789</v>
      </c>
      <c r="F13" s="21">
        <f t="shared" si="0"/>
        <v>89.34080717488789</v>
      </c>
    </row>
    <row r="14" spans="1:6" ht="12.75">
      <c r="A14" s="5">
        <v>7</v>
      </c>
      <c r="B14" s="204" t="s">
        <v>212</v>
      </c>
      <c r="C14" s="204" t="s">
        <v>30</v>
      </c>
      <c r="D14" s="115">
        <v>197</v>
      </c>
      <c r="E14" s="49">
        <f t="shared" si="1"/>
        <v>88.34080717488789</v>
      </c>
      <c r="F14" s="21">
        <f t="shared" si="0"/>
        <v>89.34080717488789</v>
      </c>
    </row>
    <row r="15" spans="1:6" ht="12.75">
      <c r="A15" s="5">
        <v>8</v>
      </c>
      <c r="B15" s="204" t="s">
        <v>164</v>
      </c>
      <c r="C15" s="204" t="s">
        <v>83</v>
      </c>
      <c r="D15" s="115">
        <v>196</v>
      </c>
      <c r="E15" s="49">
        <f t="shared" si="1"/>
        <v>87.89237668161435</v>
      </c>
      <c r="F15" s="21">
        <f t="shared" si="0"/>
        <v>88.89237668161435</v>
      </c>
    </row>
    <row r="16" spans="1:6" ht="12.75">
      <c r="A16" s="5">
        <v>9</v>
      </c>
      <c r="B16" s="80" t="s">
        <v>21</v>
      </c>
      <c r="C16" s="80" t="s">
        <v>426</v>
      </c>
      <c r="D16" s="115">
        <v>188</v>
      </c>
      <c r="E16" s="49">
        <f t="shared" si="1"/>
        <v>84.30493273542601</v>
      </c>
      <c r="F16" s="21">
        <f t="shared" si="0"/>
        <v>85.30493273542601</v>
      </c>
    </row>
    <row r="17" spans="1:6" ht="12.75">
      <c r="A17" s="5">
        <v>10</v>
      </c>
      <c r="B17" s="204" t="s">
        <v>279</v>
      </c>
      <c r="C17" s="204" t="s">
        <v>19</v>
      </c>
      <c r="D17" s="115">
        <v>186</v>
      </c>
      <c r="E17" s="49">
        <f t="shared" si="1"/>
        <v>83.40807174887892</v>
      </c>
      <c r="F17" s="21">
        <f t="shared" si="0"/>
        <v>84.40807174887892</v>
      </c>
    </row>
    <row r="18" spans="1:6" ht="12.75">
      <c r="A18" s="5">
        <v>11</v>
      </c>
      <c r="B18" s="204" t="s">
        <v>111</v>
      </c>
      <c r="C18" s="204" t="s">
        <v>384</v>
      </c>
      <c r="D18" s="115">
        <v>185</v>
      </c>
      <c r="E18" s="49">
        <f t="shared" si="1"/>
        <v>82.95964125560538</v>
      </c>
      <c r="F18" s="21">
        <f t="shared" si="0"/>
        <v>83.95964125560538</v>
      </c>
    </row>
    <row r="19" spans="1:6" ht="13.5" thickBot="1">
      <c r="A19" s="5">
        <v>12</v>
      </c>
      <c r="B19" s="141" t="s">
        <v>32</v>
      </c>
      <c r="C19" s="205" t="s">
        <v>19</v>
      </c>
      <c r="D19" s="116">
        <v>185</v>
      </c>
      <c r="E19" s="50">
        <f t="shared" si="1"/>
        <v>82.95964125560538</v>
      </c>
      <c r="F19" s="34">
        <f t="shared" si="0"/>
        <v>83.95964125560538</v>
      </c>
    </row>
    <row r="20" spans="1:6" ht="12.75">
      <c r="A20" s="5">
        <v>13</v>
      </c>
      <c r="B20" s="202" t="s">
        <v>105</v>
      </c>
      <c r="C20" s="202" t="s">
        <v>361</v>
      </c>
      <c r="D20" s="117">
        <v>183</v>
      </c>
      <c r="E20" s="51">
        <f t="shared" si="1"/>
        <v>82.0627802690583</v>
      </c>
      <c r="F20" s="43">
        <f t="shared" si="0"/>
        <v>83.0627802690583</v>
      </c>
    </row>
    <row r="21" spans="1:6" ht="12.75">
      <c r="A21" s="5">
        <v>14</v>
      </c>
      <c r="B21" s="203" t="s">
        <v>432</v>
      </c>
      <c r="C21" s="203" t="s">
        <v>291</v>
      </c>
      <c r="D21" s="115">
        <v>183</v>
      </c>
      <c r="E21" s="49">
        <f t="shared" si="1"/>
        <v>82.0627802690583</v>
      </c>
      <c r="F21" s="21">
        <f t="shared" si="0"/>
        <v>83.0627802690583</v>
      </c>
    </row>
    <row r="22" spans="1:6" ht="12.75">
      <c r="A22" s="5">
        <v>15</v>
      </c>
      <c r="B22" s="78" t="s">
        <v>48</v>
      </c>
      <c r="C22" s="78" t="s">
        <v>49</v>
      </c>
      <c r="D22" s="115">
        <v>182</v>
      </c>
      <c r="E22" s="49">
        <f t="shared" si="1"/>
        <v>81.61434977578476</v>
      </c>
      <c r="F22" s="21">
        <f t="shared" si="0"/>
        <v>82.61434977578476</v>
      </c>
    </row>
    <row r="23" spans="1:6" ht="12.75">
      <c r="A23" s="5">
        <v>16</v>
      </c>
      <c r="B23" s="77" t="s">
        <v>180</v>
      </c>
      <c r="C23" s="77" t="s">
        <v>93</v>
      </c>
      <c r="D23" s="115">
        <v>180</v>
      </c>
      <c r="E23" s="49">
        <f t="shared" si="1"/>
        <v>80.71748878923766</v>
      </c>
      <c r="F23" s="21">
        <f t="shared" si="0"/>
        <v>81.71748878923766</v>
      </c>
    </row>
    <row r="24" spans="1:6" ht="12.75">
      <c r="A24" s="5">
        <v>17</v>
      </c>
      <c r="B24" s="78" t="s">
        <v>268</v>
      </c>
      <c r="C24" s="78" t="s">
        <v>17</v>
      </c>
      <c r="D24" s="115">
        <v>180</v>
      </c>
      <c r="E24" s="49">
        <f t="shared" si="1"/>
        <v>80.71748878923766</v>
      </c>
      <c r="F24" s="21">
        <f t="shared" si="0"/>
        <v>81.71748878923766</v>
      </c>
    </row>
    <row r="25" spans="1:6" ht="12.75">
      <c r="A25" s="5">
        <v>18</v>
      </c>
      <c r="B25" s="77" t="s">
        <v>69</v>
      </c>
      <c r="C25" s="77" t="s">
        <v>47</v>
      </c>
      <c r="D25" s="115">
        <v>180</v>
      </c>
      <c r="E25" s="49">
        <f t="shared" si="1"/>
        <v>80.71748878923766</v>
      </c>
      <c r="F25" s="21">
        <f t="shared" si="0"/>
        <v>81.71748878923766</v>
      </c>
    </row>
    <row r="26" spans="1:6" ht="12.75">
      <c r="A26" s="5">
        <v>19</v>
      </c>
      <c r="B26" s="203" t="s">
        <v>298</v>
      </c>
      <c r="C26" s="203" t="s">
        <v>430</v>
      </c>
      <c r="D26" s="115">
        <v>180</v>
      </c>
      <c r="E26" s="49">
        <f t="shared" si="1"/>
        <v>80.71748878923766</v>
      </c>
      <c r="F26" s="21">
        <f t="shared" si="0"/>
        <v>81.71748878923766</v>
      </c>
    </row>
    <row r="27" spans="1:6" ht="12.75">
      <c r="A27" s="5">
        <v>20</v>
      </c>
      <c r="B27" s="77" t="s">
        <v>158</v>
      </c>
      <c r="C27" s="77" t="s">
        <v>20</v>
      </c>
      <c r="D27" s="115">
        <v>179</v>
      </c>
      <c r="E27" s="49">
        <f t="shared" si="1"/>
        <v>80.26905829596413</v>
      </c>
      <c r="F27" s="21">
        <f t="shared" si="0"/>
        <v>81.26905829596413</v>
      </c>
    </row>
    <row r="28" spans="1:6" ht="12.75">
      <c r="A28" s="5">
        <v>21</v>
      </c>
      <c r="B28" s="77" t="s">
        <v>45</v>
      </c>
      <c r="C28" s="77" t="s">
        <v>7</v>
      </c>
      <c r="D28" s="115">
        <v>179</v>
      </c>
      <c r="E28" s="49">
        <f t="shared" si="1"/>
        <v>80.26905829596413</v>
      </c>
      <c r="F28" s="21">
        <f t="shared" si="0"/>
        <v>81.26905829596413</v>
      </c>
    </row>
    <row r="29" spans="1:6" ht="12.75">
      <c r="A29" s="5">
        <v>22</v>
      </c>
      <c r="B29" s="78" t="s">
        <v>194</v>
      </c>
      <c r="C29" s="78" t="s">
        <v>37</v>
      </c>
      <c r="D29" s="115">
        <v>179</v>
      </c>
      <c r="E29" s="49">
        <f t="shared" si="1"/>
        <v>80.26905829596413</v>
      </c>
      <c r="F29" s="21">
        <f t="shared" si="0"/>
        <v>81.26905829596413</v>
      </c>
    </row>
    <row r="30" spans="1:6" ht="12.75">
      <c r="A30" s="5">
        <v>23</v>
      </c>
      <c r="B30" s="78" t="s">
        <v>24</v>
      </c>
      <c r="C30" s="78" t="s">
        <v>25</v>
      </c>
      <c r="D30" s="115">
        <v>175</v>
      </c>
      <c r="E30" s="49">
        <f t="shared" si="1"/>
        <v>78.47533632286996</v>
      </c>
      <c r="F30" s="21">
        <f t="shared" si="0"/>
        <v>79.47533632286996</v>
      </c>
    </row>
    <row r="31" spans="1:6" ht="12.75">
      <c r="A31" s="5">
        <v>24</v>
      </c>
      <c r="B31" s="77" t="s">
        <v>151</v>
      </c>
      <c r="C31" s="77" t="s">
        <v>12</v>
      </c>
      <c r="D31" s="115">
        <v>175</v>
      </c>
      <c r="E31" s="49">
        <f t="shared" si="1"/>
        <v>78.47533632286996</v>
      </c>
      <c r="F31" s="21">
        <f t="shared" si="0"/>
        <v>79.47533632286996</v>
      </c>
    </row>
    <row r="32" spans="1:6" ht="12.75">
      <c r="A32" s="5">
        <v>25</v>
      </c>
      <c r="B32" s="203" t="s">
        <v>114</v>
      </c>
      <c r="C32" s="203" t="s">
        <v>115</v>
      </c>
      <c r="D32" s="115">
        <v>174</v>
      </c>
      <c r="E32" s="49">
        <f t="shared" si="1"/>
        <v>78.02690582959642</v>
      </c>
      <c r="F32" s="21">
        <f t="shared" si="0"/>
        <v>79.02690582959642</v>
      </c>
    </row>
    <row r="33" spans="1:6" ht="12.75">
      <c r="A33" s="5">
        <v>26</v>
      </c>
      <c r="B33" s="77" t="s">
        <v>57</v>
      </c>
      <c r="C33" s="77" t="s">
        <v>53</v>
      </c>
      <c r="D33" s="115">
        <v>172</v>
      </c>
      <c r="E33" s="49">
        <f t="shared" si="1"/>
        <v>77.13004484304933</v>
      </c>
      <c r="F33" s="21">
        <f t="shared" si="0"/>
        <v>78.13004484304933</v>
      </c>
    </row>
    <row r="34" spans="1:6" ht="12.75">
      <c r="A34" s="5">
        <v>27</v>
      </c>
      <c r="B34" s="78" t="s">
        <v>156</v>
      </c>
      <c r="C34" s="78" t="s">
        <v>45</v>
      </c>
      <c r="D34" s="115">
        <v>171</v>
      </c>
      <c r="E34" s="49">
        <f t="shared" si="1"/>
        <v>76.68161434977578</v>
      </c>
      <c r="F34" s="21">
        <f t="shared" si="0"/>
        <v>77.68161434977578</v>
      </c>
    </row>
    <row r="35" spans="1:6" ht="12.75">
      <c r="A35" s="5">
        <v>28</v>
      </c>
      <c r="B35" s="77" t="s">
        <v>161</v>
      </c>
      <c r="C35" s="77" t="s">
        <v>19</v>
      </c>
      <c r="D35" s="115">
        <v>171</v>
      </c>
      <c r="E35" s="49">
        <f t="shared" si="1"/>
        <v>76.68161434977578</v>
      </c>
      <c r="F35" s="21">
        <f t="shared" si="0"/>
        <v>77.68161434977578</v>
      </c>
    </row>
    <row r="36" spans="1:6" ht="12.75">
      <c r="A36" s="5">
        <v>29</v>
      </c>
      <c r="B36" s="77" t="s">
        <v>137</v>
      </c>
      <c r="C36" s="77" t="s">
        <v>37</v>
      </c>
      <c r="D36" s="115">
        <v>171</v>
      </c>
      <c r="E36" s="49">
        <f t="shared" si="1"/>
        <v>76.68161434977578</v>
      </c>
      <c r="F36" s="21">
        <f t="shared" si="0"/>
        <v>77.68161434977578</v>
      </c>
    </row>
    <row r="37" spans="1:6" ht="12.75">
      <c r="A37" s="5">
        <v>30</v>
      </c>
      <c r="B37" s="77" t="s">
        <v>69</v>
      </c>
      <c r="C37" s="77" t="s">
        <v>15</v>
      </c>
      <c r="D37" s="115">
        <v>167</v>
      </c>
      <c r="E37" s="49">
        <f t="shared" si="1"/>
        <v>74.88789237668162</v>
      </c>
      <c r="F37" s="21">
        <f t="shared" si="0"/>
        <v>75.88789237668162</v>
      </c>
    </row>
    <row r="38" spans="1:6" ht="12.75">
      <c r="A38" s="5">
        <v>31</v>
      </c>
      <c r="B38" s="77" t="s">
        <v>210</v>
      </c>
      <c r="C38" s="77" t="s">
        <v>8</v>
      </c>
      <c r="D38" s="115">
        <v>164</v>
      </c>
      <c r="E38" s="49">
        <f t="shared" si="1"/>
        <v>73.54260089686099</v>
      </c>
      <c r="F38" s="21">
        <f t="shared" si="0"/>
        <v>74.54260089686099</v>
      </c>
    </row>
    <row r="39" spans="1:6" ht="12.75">
      <c r="A39" s="5">
        <v>32</v>
      </c>
      <c r="B39" s="203" t="s">
        <v>181</v>
      </c>
      <c r="C39" s="203" t="s">
        <v>182</v>
      </c>
      <c r="D39" s="115">
        <v>163</v>
      </c>
      <c r="E39" s="49">
        <f t="shared" si="1"/>
        <v>73.09417040358744</v>
      </c>
      <c r="F39" s="21">
        <f t="shared" si="0"/>
        <v>74.09417040358744</v>
      </c>
    </row>
    <row r="40" spans="1:6" ht="12.75">
      <c r="A40" s="5">
        <v>33</v>
      </c>
      <c r="B40" s="78" t="s">
        <v>88</v>
      </c>
      <c r="C40" s="78" t="s">
        <v>89</v>
      </c>
      <c r="D40" s="115">
        <v>162</v>
      </c>
      <c r="E40" s="49">
        <f t="shared" si="1"/>
        <v>72.6457399103139</v>
      </c>
      <c r="F40" s="21">
        <f aca="true" t="shared" si="2" ref="F40:F71">E40+E$3</f>
        <v>73.6457399103139</v>
      </c>
    </row>
    <row r="41" spans="1:6" ht="12.75">
      <c r="A41" s="5">
        <v>34</v>
      </c>
      <c r="B41" s="77" t="s">
        <v>196</v>
      </c>
      <c r="C41" s="77" t="s">
        <v>22</v>
      </c>
      <c r="D41" s="115">
        <v>162</v>
      </c>
      <c r="E41" s="49">
        <f aca="true" t="shared" si="3" ref="E41:E72">(D41/D$8)*100</f>
        <v>72.6457399103139</v>
      </c>
      <c r="F41" s="21">
        <f t="shared" si="2"/>
        <v>73.6457399103139</v>
      </c>
    </row>
    <row r="42" spans="1:6" ht="12.75">
      <c r="A42" s="5">
        <v>35</v>
      </c>
      <c r="B42" s="203" t="s">
        <v>80</v>
      </c>
      <c r="C42" s="203" t="s">
        <v>424</v>
      </c>
      <c r="D42" s="115">
        <v>161</v>
      </c>
      <c r="E42" s="49">
        <f t="shared" si="3"/>
        <v>72.19730941704036</v>
      </c>
      <c r="F42" s="21">
        <f t="shared" si="2"/>
        <v>73.19730941704036</v>
      </c>
    </row>
    <row r="43" spans="1:6" ht="12.75">
      <c r="A43" s="5">
        <v>36</v>
      </c>
      <c r="B43" s="78" t="s">
        <v>308</v>
      </c>
      <c r="C43" s="78" t="s">
        <v>73</v>
      </c>
      <c r="D43" s="115">
        <v>161</v>
      </c>
      <c r="E43" s="49">
        <f t="shared" si="3"/>
        <v>72.19730941704036</v>
      </c>
      <c r="F43" s="21">
        <f t="shared" si="2"/>
        <v>73.19730941704036</v>
      </c>
    </row>
    <row r="44" spans="1:6" ht="12.75">
      <c r="A44" s="5">
        <v>37</v>
      </c>
      <c r="B44" s="78" t="s">
        <v>190</v>
      </c>
      <c r="C44" s="78" t="s">
        <v>22</v>
      </c>
      <c r="D44" s="115">
        <v>160</v>
      </c>
      <c r="E44" s="49">
        <f t="shared" si="3"/>
        <v>71.74887892376681</v>
      </c>
      <c r="F44" s="21">
        <f t="shared" si="2"/>
        <v>72.74887892376681</v>
      </c>
    </row>
    <row r="45" spans="1:6" ht="12.75">
      <c r="A45" s="5">
        <v>38</v>
      </c>
      <c r="B45" s="79" t="s">
        <v>110</v>
      </c>
      <c r="C45" s="79" t="s">
        <v>55</v>
      </c>
      <c r="D45" s="115">
        <v>160</v>
      </c>
      <c r="E45" s="49">
        <f t="shared" si="3"/>
        <v>71.74887892376681</v>
      </c>
      <c r="F45" s="21">
        <f t="shared" si="2"/>
        <v>72.74887892376681</v>
      </c>
    </row>
    <row r="46" spans="1:6" ht="12.75">
      <c r="A46" s="5">
        <v>39</v>
      </c>
      <c r="B46" s="79" t="s">
        <v>407</v>
      </c>
      <c r="C46" s="79" t="s">
        <v>408</v>
      </c>
      <c r="D46" s="115">
        <v>159</v>
      </c>
      <c r="E46" s="49">
        <f t="shared" si="3"/>
        <v>71.30044843049326</v>
      </c>
      <c r="F46" s="21">
        <f t="shared" si="2"/>
        <v>72.30044843049326</v>
      </c>
    </row>
    <row r="47" spans="1:6" ht="12.75">
      <c r="A47" s="5">
        <v>40</v>
      </c>
      <c r="B47" s="78" t="s">
        <v>177</v>
      </c>
      <c r="C47" s="78" t="s">
        <v>10</v>
      </c>
      <c r="D47" s="115">
        <v>159</v>
      </c>
      <c r="E47" s="49">
        <f t="shared" si="3"/>
        <v>71.30044843049326</v>
      </c>
      <c r="F47" s="21">
        <f t="shared" si="2"/>
        <v>72.30044843049326</v>
      </c>
    </row>
    <row r="48" spans="1:6" ht="12.75">
      <c r="A48" s="5">
        <v>41</v>
      </c>
      <c r="B48" s="77" t="s">
        <v>149</v>
      </c>
      <c r="C48" s="77" t="s">
        <v>22</v>
      </c>
      <c r="D48" s="115">
        <v>159</v>
      </c>
      <c r="E48" s="49">
        <f t="shared" si="3"/>
        <v>71.30044843049326</v>
      </c>
      <c r="F48" s="21">
        <f t="shared" si="2"/>
        <v>72.30044843049326</v>
      </c>
    </row>
    <row r="49" spans="1:6" ht="12.75">
      <c r="A49" s="5">
        <v>42</v>
      </c>
      <c r="B49" s="78" t="s">
        <v>294</v>
      </c>
      <c r="C49" s="78" t="s">
        <v>97</v>
      </c>
      <c r="D49" s="115">
        <v>159</v>
      </c>
      <c r="E49" s="49">
        <f t="shared" si="3"/>
        <v>71.30044843049326</v>
      </c>
      <c r="F49" s="21">
        <f t="shared" si="2"/>
        <v>72.30044843049326</v>
      </c>
    </row>
    <row r="50" spans="1:6" ht="12.75">
      <c r="A50" s="5">
        <v>43</v>
      </c>
      <c r="B50" s="78" t="s">
        <v>84</v>
      </c>
      <c r="C50" s="78" t="s">
        <v>22</v>
      </c>
      <c r="D50" s="115">
        <v>159</v>
      </c>
      <c r="E50" s="49">
        <f t="shared" si="3"/>
        <v>71.30044843049326</v>
      </c>
      <c r="F50" s="21">
        <f t="shared" si="2"/>
        <v>72.30044843049326</v>
      </c>
    </row>
    <row r="51" spans="1:6" ht="12.75">
      <c r="A51" s="5">
        <v>44</v>
      </c>
      <c r="B51" s="77" t="s">
        <v>46</v>
      </c>
      <c r="C51" s="77" t="s">
        <v>91</v>
      </c>
      <c r="D51" s="115">
        <v>159</v>
      </c>
      <c r="E51" s="49">
        <f t="shared" si="3"/>
        <v>71.30044843049326</v>
      </c>
      <c r="F51" s="21">
        <f t="shared" si="2"/>
        <v>72.30044843049326</v>
      </c>
    </row>
    <row r="52" spans="1:6" ht="12.75">
      <c r="A52" s="5">
        <v>45</v>
      </c>
      <c r="B52" s="78" t="s">
        <v>292</v>
      </c>
      <c r="C52" s="78" t="s">
        <v>89</v>
      </c>
      <c r="D52" s="115">
        <v>158</v>
      </c>
      <c r="E52" s="49">
        <f t="shared" si="3"/>
        <v>70.85201793721974</v>
      </c>
      <c r="F52" s="21">
        <f t="shared" si="2"/>
        <v>71.85201793721974</v>
      </c>
    </row>
    <row r="53" spans="1:6" ht="12.75">
      <c r="A53" s="5">
        <v>46</v>
      </c>
      <c r="B53" s="77" t="s">
        <v>419</v>
      </c>
      <c r="C53" s="77" t="s">
        <v>14</v>
      </c>
      <c r="D53" s="115">
        <v>158</v>
      </c>
      <c r="E53" s="49">
        <f t="shared" si="3"/>
        <v>70.85201793721974</v>
      </c>
      <c r="F53" s="21">
        <f t="shared" si="2"/>
        <v>71.85201793721974</v>
      </c>
    </row>
    <row r="54" spans="1:6" ht="12.75">
      <c r="A54" s="5">
        <v>47</v>
      </c>
      <c r="B54" s="78" t="s">
        <v>23</v>
      </c>
      <c r="C54" s="78" t="s">
        <v>14</v>
      </c>
      <c r="D54" s="115">
        <v>158</v>
      </c>
      <c r="E54" s="49">
        <f t="shared" si="3"/>
        <v>70.85201793721974</v>
      </c>
      <c r="F54" s="21">
        <f t="shared" si="2"/>
        <v>71.85201793721974</v>
      </c>
    </row>
    <row r="55" spans="1:6" ht="12.75">
      <c r="A55" s="5">
        <v>48</v>
      </c>
      <c r="B55" s="78" t="s">
        <v>164</v>
      </c>
      <c r="C55" s="78" t="s">
        <v>22</v>
      </c>
      <c r="D55" s="118">
        <v>158</v>
      </c>
      <c r="E55" s="49">
        <f t="shared" si="3"/>
        <v>70.85201793721974</v>
      </c>
      <c r="F55" s="21">
        <f t="shared" si="2"/>
        <v>71.85201793721974</v>
      </c>
    </row>
    <row r="56" spans="1:6" ht="12.75">
      <c r="A56" s="5">
        <v>49</v>
      </c>
      <c r="B56" s="78" t="s">
        <v>436</v>
      </c>
      <c r="C56" s="78" t="s">
        <v>209</v>
      </c>
      <c r="D56" s="115">
        <v>156</v>
      </c>
      <c r="E56" s="49">
        <f t="shared" si="3"/>
        <v>69.95515695067265</v>
      </c>
      <c r="F56" s="21">
        <f t="shared" si="2"/>
        <v>70.95515695067265</v>
      </c>
    </row>
    <row r="57" spans="1:6" ht="12.75">
      <c r="A57" s="5">
        <v>50</v>
      </c>
      <c r="B57" s="78" t="s">
        <v>223</v>
      </c>
      <c r="C57" s="78" t="s">
        <v>10</v>
      </c>
      <c r="D57" s="115">
        <v>155</v>
      </c>
      <c r="E57" s="49">
        <f t="shared" si="3"/>
        <v>69.50672645739911</v>
      </c>
      <c r="F57" s="21">
        <f t="shared" si="2"/>
        <v>70.50672645739911</v>
      </c>
    </row>
    <row r="58" spans="1:6" ht="12.75">
      <c r="A58" s="5">
        <v>51</v>
      </c>
      <c r="B58" s="203" t="s">
        <v>163</v>
      </c>
      <c r="C58" s="203" t="s">
        <v>92</v>
      </c>
      <c r="D58" s="115">
        <v>154</v>
      </c>
      <c r="E58" s="49">
        <f t="shared" si="3"/>
        <v>69.05829596412556</v>
      </c>
      <c r="F58" s="21">
        <f t="shared" si="2"/>
        <v>70.05829596412556</v>
      </c>
    </row>
    <row r="59" spans="1:6" ht="12.75">
      <c r="A59" s="5">
        <v>52</v>
      </c>
      <c r="B59" s="77" t="s">
        <v>48</v>
      </c>
      <c r="C59" s="77" t="s">
        <v>30</v>
      </c>
      <c r="D59" s="115">
        <v>154</v>
      </c>
      <c r="E59" s="49">
        <f t="shared" si="3"/>
        <v>69.05829596412556</v>
      </c>
      <c r="F59" s="21">
        <f t="shared" si="2"/>
        <v>70.05829596412556</v>
      </c>
    </row>
    <row r="60" spans="1:6" ht="12.75">
      <c r="A60" s="5">
        <v>53</v>
      </c>
      <c r="B60" s="78" t="s">
        <v>99</v>
      </c>
      <c r="C60" s="78" t="s">
        <v>10</v>
      </c>
      <c r="D60" s="115">
        <v>154</v>
      </c>
      <c r="E60" s="49">
        <f t="shared" si="3"/>
        <v>69.05829596412556</v>
      </c>
      <c r="F60" s="21">
        <f t="shared" si="2"/>
        <v>70.05829596412556</v>
      </c>
    </row>
    <row r="61" spans="1:6" ht="12.75">
      <c r="A61" s="5">
        <v>54</v>
      </c>
      <c r="B61" s="77" t="s">
        <v>32</v>
      </c>
      <c r="C61" s="77" t="s">
        <v>38</v>
      </c>
      <c r="D61" s="115">
        <v>152</v>
      </c>
      <c r="E61" s="49">
        <f t="shared" si="3"/>
        <v>68.16143497757847</v>
      </c>
      <c r="F61" s="21">
        <f t="shared" si="2"/>
        <v>69.16143497757847</v>
      </c>
    </row>
    <row r="62" spans="1:6" ht="12.75">
      <c r="A62" s="5">
        <v>55</v>
      </c>
      <c r="B62" s="78" t="s">
        <v>72</v>
      </c>
      <c r="C62" s="78" t="s">
        <v>53</v>
      </c>
      <c r="D62" s="115">
        <v>152</v>
      </c>
      <c r="E62" s="49">
        <f t="shared" si="3"/>
        <v>68.16143497757847</v>
      </c>
      <c r="F62" s="21">
        <f t="shared" si="2"/>
        <v>69.16143497757847</v>
      </c>
    </row>
    <row r="63" spans="1:6" ht="12.75">
      <c r="A63" s="5">
        <v>56</v>
      </c>
      <c r="B63" s="77" t="s">
        <v>58</v>
      </c>
      <c r="C63" s="77" t="s">
        <v>14</v>
      </c>
      <c r="D63" s="115">
        <v>152</v>
      </c>
      <c r="E63" s="49">
        <f t="shared" si="3"/>
        <v>68.16143497757847</v>
      </c>
      <c r="F63" s="21">
        <f t="shared" si="2"/>
        <v>69.16143497757847</v>
      </c>
    </row>
    <row r="64" spans="1:6" ht="12.75">
      <c r="A64" s="5">
        <v>57</v>
      </c>
      <c r="B64" s="78" t="s">
        <v>425</v>
      </c>
      <c r="C64" s="78" t="s">
        <v>17</v>
      </c>
      <c r="D64" s="118">
        <v>148</v>
      </c>
      <c r="E64" s="49">
        <f t="shared" si="3"/>
        <v>66.3677130044843</v>
      </c>
      <c r="F64" s="21">
        <f t="shared" si="2"/>
        <v>67.3677130044843</v>
      </c>
    </row>
    <row r="65" spans="1:6" ht="12.75">
      <c r="A65" s="5">
        <v>58</v>
      </c>
      <c r="B65" s="77" t="s">
        <v>9</v>
      </c>
      <c r="C65" s="77" t="s">
        <v>10</v>
      </c>
      <c r="D65" s="115">
        <v>147</v>
      </c>
      <c r="E65" s="49">
        <f t="shared" si="3"/>
        <v>65.91928251121077</v>
      </c>
      <c r="F65" s="21">
        <f t="shared" si="2"/>
        <v>66.91928251121077</v>
      </c>
    </row>
    <row r="66" spans="1:6" ht="12.75">
      <c r="A66" s="5">
        <v>59</v>
      </c>
      <c r="B66" s="78" t="s">
        <v>113</v>
      </c>
      <c r="C66" s="78" t="s">
        <v>112</v>
      </c>
      <c r="D66" s="115">
        <v>147</v>
      </c>
      <c r="E66" s="49">
        <f t="shared" si="3"/>
        <v>65.91928251121077</v>
      </c>
      <c r="F66" s="21">
        <f t="shared" si="2"/>
        <v>66.91928251121077</v>
      </c>
    </row>
    <row r="67" spans="1:6" ht="12.75">
      <c r="A67" s="5">
        <v>60</v>
      </c>
      <c r="B67" s="79" t="s">
        <v>74</v>
      </c>
      <c r="C67" s="79" t="s">
        <v>75</v>
      </c>
      <c r="D67" s="115">
        <v>146</v>
      </c>
      <c r="E67" s="49">
        <f t="shared" si="3"/>
        <v>65.47085201793722</v>
      </c>
      <c r="F67" s="21">
        <f t="shared" si="2"/>
        <v>66.47085201793722</v>
      </c>
    </row>
    <row r="68" spans="1:6" ht="12.75">
      <c r="A68" s="5">
        <v>61</v>
      </c>
      <c r="B68" s="78" t="s">
        <v>300</v>
      </c>
      <c r="C68" s="78" t="s">
        <v>192</v>
      </c>
      <c r="D68" s="115">
        <v>145</v>
      </c>
      <c r="E68" s="49">
        <f t="shared" si="3"/>
        <v>65.02242152466367</v>
      </c>
      <c r="F68" s="21">
        <f t="shared" si="2"/>
        <v>66.02242152466367</v>
      </c>
    </row>
    <row r="69" spans="1:6" ht="12.75">
      <c r="A69" s="5">
        <v>62</v>
      </c>
      <c r="B69" s="203" t="s">
        <v>114</v>
      </c>
      <c r="C69" s="79" t="s">
        <v>169</v>
      </c>
      <c r="D69" s="115">
        <v>145</v>
      </c>
      <c r="E69" s="49">
        <f t="shared" si="3"/>
        <v>65.02242152466367</v>
      </c>
      <c r="F69" s="21">
        <f t="shared" si="2"/>
        <v>66.02242152466367</v>
      </c>
    </row>
    <row r="70" spans="1:6" ht="12.75">
      <c r="A70" s="5">
        <v>63</v>
      </c>
      <c r="B70" s="78" t="s">
        <v>29</v>
      </c>
      <c r="C70" s="78" t="s">
        <v>17</v>
      </c>
      <c r="D70" s="115">
        <v>144</v>
      </c>
      <c r="E70" s="49">
        <f t="shared" si="3"/>
        <v>64.57399103139014</v>
      </c>
      <c r="F70" s="21">
        <f t="shared" si="2"/>
        <v>65.57399103139014</v>
      </c>
    </row>
    <row r="71" spans="1:6" ht="12.75">
      <c r="A71" s="5">
        <v>64</v>
      </c>
      <c r="B71" s="77" t="s">
        <v>58</v>
      </c>
      <c r="C71" s="77" t="s">
        <v>53</v>
      </c>
      <c r="D71" s="115">
        <v>144</v>
      </c>
      <c r="E71" s="49">
        <f t="shared" si="3"/>
        <v>64.57399103139014</v>
      </c>
      <c r="F71" s="21">
        <f t="shared" si="2"/>
        <v>65.57399103139014</v>
      </c>
    </row>
    <row r="72" spans="1:6" ht="12.75">
      <c r="A72" s="5">
        <v>65</v>
      </c>
      <c r="B72" s="77" t="s">
        <v>388</v>
      </c>
      <c r="C72" s="78" t="s">
        <v>103</v>
      </c>
      <c r="D72" s="115">
        <v>143</v>
      </c>
      <c r="E72" s="49">
        <f t="shared" si="3"/>
        <v>64.12556053811659</v>
      </c>
      <c r="F72" s="21">
        <f aca="true" t="shared" si="4" ref="F72:F103">E72+E$3</f>
        <v>65.12556053811659</v>
      </c>
    </row>
    <row r="73" spans="1:6" ht="12.75">
      <c r="A73" s="5">
        <v>66</v>
      </c>
      <c r="B73" s="77" t="s">
        <v>149</v>
      </c>
      <c r="C73" s="77" t="s">
        <v>19</v>
      </c>
      <c r="D73" s="115">
        <v>143</v>
      </c>
      <c r="E73" s="49">
        <f aca="true" t="shared" si="5" ref="E73:E104">(D73/D$8)*100</f>
        <v>64.12556053811659</v>
      </c>
      <c r="F73" s="21">
        <f t="shared" si="4"/>
        <v>65.12556053811659</v>
      </c>
    </row>
    <row r="74" spans="1:6" ht="12.75">
      <c r="A74" s="5">
        <v>67</v>
      </c>
      <c r="B74" s="77" t="s">
        <v>214</v>
      </c>
      <c r="C74" s="77" t="s">
        <v>42</v>
      </c>
      <c r="D74" s="115">
        <v>143</v>
      </c>
      <c r="E74" s="49">
        <f t="shared" si="5"/>
        <v>64.12556053811659</v>
      </c>
      <c r="F74" s="21">
        <f t="shared" si="4"/>
        <v>65.12556053811659</v>
      </c>
    </row>
    <row r="75" spans="1:6" ht="12.75">
      <c r="A75" s="5">
        <v>68</v>
      </c>
      <c r="B75" s="78" t="s">
        <v>88</v>
      </c>
      <c r="C75" s="78" t="s">
        <v>14</v>
      </c>
      <c r="D75" s="115">
        <v>142</v>
      </c>
      <c r="E75" s="49">
        <f t="shared" si="5"/>
        <v>63.67713004484305</v>
      </c>
      <c r="F75" s="21">
        <f t="shared" si="4"/>
        <v>64.67713004484304</v>
      </c>
    </row>
    <row r="76" spans="1:6" ht="12.75">
      <c r="A76" s="5">
        <v>69</v>
      </c>
      <c r="B76" s="78" t="s">
        <v>44</v>
      </c>
      <c r="C76" s="78" t="s">
        <v>284</v>
      </c>
      <c r="D76" s="115">
        <v>141</v>
      </c>
      <c r="E76" s="49">
        <f t="shared" si="5"/>
        <v>63.22869955156951</v>
      </c>
      <c r="F76" s="21">
        <f t="shared" si="4"/>
        <v>64.22869955156952</v>
      </c>
    </row>
    <row r="77" spans="1:6" ht="12.75">
      <c r="A77" s="5">
        <v>70</v>
      </c>
      <c r="B77" s="78" t="s">
        <v>152</v>
      </c>
      <c r="C77" s="78" t="s">
        <v>14</v>
      </c>
      <c r="D77" s="115">
        <v>141</v>
      </c>
      <c r="E77" s="49">
        <f t="shared" si="5"/>
        <v>63.22869955156951</v>
      </c>
      <c r="F77" s="21">
        <f t="shared" si="4"/>
        <v>64.22869955156952</v>
      </c>
    </row>
    <row r="78" spans="1:6" ht="12.75">
      <c r="A78" s="5">
        <v>71</v>
      </c>
      <c r="B78" s="79" t="s">
        <v>100</v>
      </c>
      <c r="C78" s="79" t="s">
        <v>101</v>
      </c>
      <c r="D78" s="115">
        <v>140</v>
      </c>
      <c r="E78" s="49">
        <f t="shared" si="5"/>
        <v>62.78026905829597</v>
      </c>
      <c r="F78" s="21">
        <f t="shared" si="4"/>
        <v>63.78026905829597</v>
      </c>
    </row>
    <row r="79" spans="1:6" ht="12.75">
      <c r="A79" s="5">
        <v>72</v>
      </c>
      <c r="B79" s="203" t="s">
        <v>114</v>
      </c>
      <c r="C79" s="203" t="s">
        <v>162</v>
      </c>
      <c r="D79" s="118">
        <v>139</v>
      </c>
      <c r="E79" s="49">
        <f t="shared" si="5"/>
        <v>62.33183856502242</v>
      </c>
      <c r="F79" s="21">
        <f t="shared" si="4"/>
        <v>63.33183856502242</v>
      </c>
    </row>
    <row r="80" spans="1:6" ht="12.75">
      <c r="A80" s="5">
        <v>73</v>
      </c>
      <c r="B80" s="77" t="s">
        <v>150</v>
      </c>
      <c r="C80" s="77" t="s">
        <v>8</v>
      </c>
      <c r="D80" s="115">
        <v>138</v>
      </c>
      <c r="E80" s="49">
        <f t="shared" si="5"/>
        <v>61.88340807174888</v>
      </c>
      <c r="F80" s="21">
        <f t="shared" si="4"/>
        <v>62.88340807174888</v>
      </c>
    </row>
    <row r="81" spans="1:6" ht="12.75">
      <c r="A81" s="5">
        <v>74</v>
      </c>
      <c r="B81" s="78" t="s">
        <v>28</v>
      </c>
      <c r="C81" s="78" t="s">
        <v>93</v>
      </c>
      <c r="D81" s="115">
        <v>138</v>
      </c>
      <c r="E81" s="49">
        <f t="shared" si="5"/>
        <v>61.88340807174888</v>
      </c>
      <c r="F81" s="21">
        <f t="shared" si="4"/>
        <v>62.88340807174888</v>
      </c>
    </row>
    <row r="82" spans="1:6" ht="12.75">
      <c r="A82" s="5">
        <v>75</v>
      </c>
      <c r="B82" s="78" t="s">
        <v>204</v>
      </c>
      <c r="C82" s="78" t="s">
        <v>37</v>
      </c>
      <c r="D82" s="115">
        <v>137</v>
      </c>
      <c r="E82" s="49">
        <f t="shared" si="5"/>
        <v>61.43497757847533</v>
      </c>
      <c r="F82" s="21">
        <f t="shared" si="4"/>
        <v>62.43497757847533</v>
      </c>
    </row>
    <row r="83" spans="1:6" ht="12.75">
      <c r="A83" s="5">
        <v>76</v>
      </c>
      <c r="B83" s="77" t="s">
        <v>154</v>
      </c>
      <c r="C83" s="77" t="s">
        <v>10</v>
      </c>
      <c r="D83" s="115">
        <v>136</v>
      </c>
      <c r="E83" s="49">
        <f t="shared" si="5"/>
        <v>60.98654708520179</v>
      </c>
      <c r="F83" s="21">
        <f t="shared" si="4"/>
        <v>61.98654708520179</v>
      </c>
    </row>
    <row r="84" spans="1:6" ht="12.75">
      <c r="A84" s="5">
        <v>77</v>
      </c>
      <c r="B84" s="77" t="s">
        <v>150</v>
      </c>
      <c r="C84" s="77" t="s">
        <v>42</v>
      </c>
      <c r="D84" s="115">
        <v>136</v>
      </c>
      <c r="E84" s="49">
        <f t="shared" si="5"/>
        <v>60.98654708520179</v>
      </c>
      <c r="F84" s="21">
        <f t="shared" si="4"/>
        <v>61.98654708520179</v>
      </c>
    </row>
    <row r="85" spans="1:6" ht="12.75">
      <c r="A85" s="5">
        <v>78</v>
      </c>
      <c r="B85" s="79" t="s">
        <v>420</v>
      </c>
      <c r="C85" s="79" t="s">
        <v>70</v>
      </c>
      <c r="D85" s="115">
        <v>135</v>
      </c>
      <c r="E85" s="49">
        <f t="shared" si="5"/>
        <v>60.53811659192825</v>
      </c>
      <c r="F85" s="21">
        <f t="shared" si="4"/>
        <v>61.53811659192825</v>
      </c>
    </row>
    <row r="86" spans="1:6" ht="12.75">
      <c r="A86" s="5">
        <v>79</v>
      </c>
      <c r="B86" s="77" t="s">
        <v>292</v>
      </c>
      <c r="C86" s="77" t="s">
        <v>73</v>
      </c>
      <c r="D86" s="115">
        <v>134</v>
      </c>
      <c r="E86" s="49">
        <f t="shared" si="5"/>
        <v>60.0896860986547</v>
      </c>
      <c r="F86" s="21">
        <f t="shared" si="4"/>
        <v>61.0896860986547</v>
      </c>
    </row>
    <row r="87" spans="1:6" ht="12.75">
      <c r="A87" s="5">
        <v>80</v>
      </c>
      <c r="B87" s="203" t="s">
        <v>298</v>
      </c>
      <c r="C87" s="203" t="s">
        <v>183</v>
      </c>
      <c r="D87" s="115">
        <v>134</v>
      </c>
      <c r="E87" s="49">
        <f t="shared" si="5"/>
        <v>60.0896860986547</v>
      </c>
      <c r="F87" s="21">
        <f t="shared" si="4"/>
        <v>61.0896860986547</v>
      </c>
    </row>
    <row r="88" spans="1:6" ht="12.75">
      <c r="A88" s="5">
        <v>81</v>
      </c>
      <c r="B88" s="203" t="s">
        <v>96</v>
      </c>
      <c r="C88" s="203" t="s">
        <v>81</v>
      </c>
      <c r="D88" s="118">
        <v>134</v>
      </c>
      <c r="E88" s="49">
        <f t="shared" si="5"/>
        <v>60.0896860986547</v>
      </c>
      <c r="F88" s="21">
        <f t="shared" si="4"/>
        <v>61.0896860986547</v>
      </c>
    </row>
    <row r="89" spans="1:6" ht="12.75">
      <c r="A89" s="5">
        <v>82</v>
      </c>
      <c r="B89" s="203" t="s">
        <v>271</v>
      </c>
      <c r="C89" s="203" t="s">
        <v>35</v>
      </c>
      <c r="D89" s="115">
        <v>133</v>
      </c>
      <c r="E89" s="49">
        <f t="shared" si="5"/>
        <v>59.64125560538116</v>
      </c>
      <c r="F89" s="21">
        <f t="shared" si="4"/>
        <v>60.64125560538116</v>
      </c>
    </row>
    <row r="90" spans="1:6" ht="12.75">
      <c r="A90" s="5">
        <v>83</v>
      </c>
      <c r="B90" s="79" t="s">
        <v>321</v>
      </c>
      <c r="C90" s="79" t="s">
        <v>35</v>
      </c>
      <c r="D90" s="115">
        <v>133</v>
      </c>
      <c r="E90" s="49">
        <f t="shared" si="5"/>
        <v>59.64125560538116</v>
      </c>
      <c r="F90" s="21">
        <f t="shared" si="4"/>
        <v>60.64125560538116</v>
      </c>
    </row>
    <row r="91" spans="1:6" ht="12.75">
      <c r="A91" s="5">
        <v>84</v>
      </c>
      <c r="B91" s="79" t="s">
        <v>405</v>
      </c>
      <c r="C91" s="79" t="s">
        <v>406</v>
      </c>
      <c r="D91" s="115">
        <v>133</v>
      </c>
      <c r="E91" s="49">
        <f t="shared" si="5"/>
        <v>59.64125560538116</v>
      </c>
      <c r="F91" s="21">
        <f t="shared" si="4"/>
        <v>60.64125560538116</v>
      </c>
    </row>
    <row r="92" spans="1:6" ht="12.75">
      <c r="A92" s="5">
        <v>85</v>
      </c>
      <c r="B92" s="78" t="s">
        <v>402</v>
      </c>
      <c r="C92" s="77" t="s">
        <v>403</v>
      </c>
      <c r="D92" s="115">
        <v>133</v>
      </c>
      <c r="E92" s="49">
        <f t="shared" si="5"/>
        <v>59.64125560538116</v>
      </c>
      <c r="F92" s="21">
        <f t="shared" si="4"/>
        <v>60.64125560538116</v>
      </c>
    </row>
    <row r="93" spans="1:6" ht="12.75">
      <c r="A93" s="5">
        <v>86</v>
      </c>
      <c r="B93" s="78" t="s">
        <v>121</v>
      </c>
      <c r="C93" s="78" t="s">
        <v>87</v>
      </c>
      <c r="D93" s="115">
        <v>132</v>
      </c>
      <c r="E93" s="49">
        <f t="shared" si="5"/>
        <v>59.19282511210763</v>
      </c>
      <c r="F93" s="21">
        <f t="shared" si="4"/>
        <v>60.19282511210763</v>
      </c>
    </row>
    <row r="94" spans="1:6" ht="12.75">
      <c r="A94" s="5">
        <v>87</v>
      </c>
      <c r="B94" s="77" t="s">
        <v>147</v>
      </c>
      <c r="C94" s="77" t="s">
        <v>47</v>
      </c>
      <c r="D94" s="115">
        <v>132</v>
      </c>
      <c r="E94" s="49">
        <f t="shared" si="5"/>
        <v>59.19282511210763</v>
      </c>
      <c r="F94" s="21">
        <f t="shared" si="4"/>
        <v>60.19282511210763</v>
      </c>
    </row>
    <row r="95" spans="1:6" ht="12.75">
      <c r="A95" s="5">
        <v>88</v>
      </c>
      <c r="B95" s="77" t="s">
        <v>428</v>
      </c>
      <c r="C95" s="77" t="s">
        <v>34</v>
      </c>
      <c r="D95" s="115">
        <v>132</v>
      </c>
      <c r="E95" s="49">
        <f t="shared" si="5"/>
        <v>59.19282511210763</v>
      </c>
      <c r="F95" s="21">
        <f t="shared" si="4"/>
        <v>60.19282511210763</v>
      </c>
    </row>
    <row r="96" spans="1:6" ht="12.75">
      <c r="A96" s="5">
        <v>89</v>
      </c>
      <c r="B96" s="77" t="s">
        <v>388</v>
      </c>
      <c r="C96" s="77" t="s">
        <v>378</v>
      </c>
      <c r="D96" s="115">
        <v>131</v>
      </c>
      <c r="E96" s="49">
        <f t="shared" si="5"/>
        <v>58.744394618834086</v>
      </c>
      <c r="F96" s="21">
        <f t="shared" si="4"/>
        <v>59.744394618834086</v>
      </c>
    </row>
    <row r="97" spans="1:6" ht="12.75">
      <c r="A97" s="5">
        <v>90</v>
      </c>
      <c r="B97" s="77" t="s">
        <v>57</v>
      </c>
      <c r="C97" s="77" t="s">
        <v>176</v>
      </c>
      <c r="D97" s="115">
        <v>130</v>
      </c>
      <c r="E97" s="49">
        <f t="shared" si="5"/>
        <v>58.29596412556054</v>
      </c>
      <c r="F97" s="21">
        <f t="shared" si="4"/>
        <v>59.29596412556054</v>
      </c>
    </row>
    <row r="98" spans="1:6" ht="12.75">
      <c r="A98" s="5">
        <v>91</v>
      </c>
      <c r="B98" s="78" t="s">
        <v>434</v>
      </c>
      <c r="C98" s="78" t="s">
        <v>435</v>
      </c>
      <c r="D98" s="115">
        <v>129</v>
      </c>
      <c r="E98" s="49">
        <f t="shared" si="5"/>
        <v>57.847533632286996</v>
      </c>
      <c r="F98" s="21">
        <f t="shared" si="4"/>
        <v>58.847533632286996</v>
      </c>
    </row>
    <row r="99" spans="1:6" ht="12.75">
      <c r="A99" s="5">
        <v>92</v>
      </c>
      <c r="B99" s="78" t="s">
        <v>210</v>
      </c>
      <c r="C99" s="78" t="s">
        <v>30</v>
      </c>
      <c r="D99" s="115">
        <v>128</v>
      </c>
      <c r="E99" s="49">
        <f t="shared" si="5"/>
        <v>57.399103139013455</v>
      </c>
      <c r="F99" s="21">
        <f t="shared" si="4"/>
        <v>58.399103139013455</v>
      </c>
    </row>
    <row r="100" spans="1:6" ht="12.75">
      <c r="A100" s="5">
        <v>93</v>
      </c>
      <c r="B100" s="78" t="s">
        <v>111</v>
      </c>
      <c r="C100" s="78" t="s">
        <v>286</v>
      </c>
      <c r="D100" s="115">
        <v>126</v>
      </c>
      <c r="E100" s="49">
        <f t="shared" si="5"/>
        <v>56.502242152466366</v>
      </c>
      <c r="F100" s="21">
        <f t="shared" si="4"/>
        <v>57.502242152466366</v>
      </c>
    </row>
    <row r="101" spans="1:6" ht="12.75">
      <c r="A101" s="5">
        <v>94</v>
      </c>
      <c r="B101" s="77" t="s">
        <v>88</v>
      </c>
      <c r="C101" s="77" t="s">
        <v>10</v>
      </c>
      <c r="D101" s="115">
        <v>126</v>
      </c>
      <c r="E101" s="49">
        <f t="shared" si="5"/>
        <v>56.502242152466366</v>
      </c>
      <c r="F101" s="21">
        <f t="shared" si="4"/>
        <v>57.502242152466366</v>
      </c>
    </row>
    <row r="102" spans="1:6" ht="12.75">
      <c r="A102" s="5">
        <v>95</v>
      </c>
      <c r="B102" s="78" t="s">
        <v>44</v>
      </c>
      <c r="C102" s="78" t="s">
        <v>17</v>
      </c>
      <c r="D102" s="118">
        <v>126</v>
      </c>
      <c r="E102" s="49">
        <f t="shared" si="5"/>
        <v>56.502242152466366</v>
      </c>
      <c r="F102" s="21">
        <f t="shared" si="4"/>
        <v>57.502242152466366</v>
      </c>
    </row>
    <row r="103" spans="1:6" ht="12.75">
      <c r="A103" s="5">
        <v>96</v>
      </c>
      <c r="B103" s="78" t="s">
        <v>45</v>
      </c>
      <c r="C103" s="78" t="s">
        <v>12</v>
      </c>
      <c r="D103" s="115">
        <v>126</v>
      </c>
      <c r="E103" s="49">
        <f t="shared" si="5"/>
        <v>56.502242152466366</v>
      </c>
      <c r="F103" s="21">
        <f t="shared" si="4"/>
        <v>57.502242152466366</v>
      </c>
    </row>
    <row r="104" spans="1:6" ht="12.75">
      <c r="A104" s="5">
        <v>97</v>
      </c>
      <c r="B104" s="78" t="s">
        <v>307</v>
      </c>
      <c r="C104" s="78" t="s">
        <v>10</v>
      </c>
      <c r="D104" s="115">
        <v>126</v>
      </c>
      <c r="E104" s="49">
        <f t="shared" si="5"/>
        <v>56.502242152466366</v>
      </c>
      <c r="F104" s="21">
        <f aca="true" t="shared" si="6" ref="F104:F135">E104+E$3</f>
        <v>57.502242152466366</v>
      </c>
    </row>
    <row r="105" spans="1:6" ht="12.75">
      <c r="A105" s="5">
        <v>98</v>
      </c>
      <c r="B105" s="203" t="s">
        <v>39</v>
      </c>
      <c r="C105" s="203" t="s">
        <v>31</v>
      </c>
      <c r="D105" s="115">
        <v>126</v>
      </c>
      <c r="E105" s="49">
        <f aca="true" t="shared" si="7" ref="E105:E136">(D105/D$8)*100</f>
        <v>56.502242152466366</v>
      </c>
      <c r="F105" s="21">
        <f t="shared" si="6"/>
        <v>57.502242152466366</v>
      </c>
    </row>
    <row r="106" spans="1:6" ht="12.75">
      <c r="A106" s="5">
        <v>99</v>
      </c>
      <c r="B106" s="77" t="s">
        <v>79</v>
      </c>
      <c r="C106" s="77" t="s">
        <v>10</v>
      </c>
      <c r="D106" s="115">
        <v>126</v>
      </c>
      <c r="E106" s="49">
        <f t="shared" si="7"/>
        <v>56.502242152466366</v>
      </c>
      <c r="F106" s="21">
        <f t="shared" si="6"/>
        <v>57.502242152466366</v>
      </c>
    </row>
    <row r="107" spans="1:6" ht="12.75">
      <c r="A107" s="5">
        <v>100</v>
      </c>
      <c r="B107" s="77" t="s">
        <v>28</v>
      </c>
      <c r="C107" s="77" t="s">
        <v>282</v>
      </c>
      <c r="D107" s="115">
        <v>126</v>
      </c>
      <c r="E107" s="49">
        <f t="shared" si="7"/>
        <v>56.502242152466366</v>
      </c>
      <c r="F107" s="21">
        <f t="shared" si="6"/>
        <v>57.502242152466366</v>
      </c>
    </row>
    <row r="108" spans="1:6" ht="12.75">
      <c r="A108" s="5">
        <v>101</v>
      </c>
      <c r="B108" s="79" t="s">
        <v>273</v>
      </c>
      <c r="C108" s="79" t="s">
        <v>274</v>
      </c>
      <c r="D108" s="115">
        <v>125</v>
      </c>
      <c r="E108" s="49">
        <f t="shared" si="7"/>
        <v>56.05381165919282</v>
      </c>
      <c r="F108" s="21">
        <f t="shared" si="6"/>
        <v>57.05381165919282</v>
      </c>
    </row>
    <row r="109" spans="1:6" ht="12.75">
      <c r="A109" s="5">
        <v>102</v>
      </c>
      <c r="B109" s="78" t="s">
        <v>300</v>
      </c>
      <c r="C109" s="78" t="s">
        <v>47</v>
      </c>
      <c r="D109" s="115">
        <v>125</v>
      </c>
      <c r="E109" s="49">
        <f t="shared" si="7"/>
        <v>56.05381165919282</v>
      </c>
      <c r="F109" s="21">
        <f t="shared" si="6"/>
        <v>57.05381165919282</v>
      </c>
    </row>
    <row r="110" spans="1:6" ht="12.75">
      <c r="A110" s="5">
        <v>103</v>
      </c>
      <c r="B110" s="78" t="s">
        <v>60</v>
      </c>
      <c r="C110" s="78" t="s">
        <v>42</v>
      </c>
      <c r="D110" s="118">
        <v>124</v>
      </c>
      <c r="E110" s="49">
        <f t="shared" si="7"/>
        <v>55.60538116591929</v>
      </c>
      <c r="F110" s="21">
        <f t="shared" si="6"/>
        <v>56.60538116591929</v>
      </c>
    </row>
    <row r="111" spans="1:6" ht="12.75">
      <c r="A111" s="5">
        <v>104</v>
      </c>
      <c r="B111" s="78" t="s">
        <v>72</v>
      </c>
      <c r="C111" s="78" t="s">
        <v>25</v>
      </c>
      <c r="D111" s="115">
        <v>124</v>
      </c>
      <c r="E111" s="49">
        <f t="shared" si="7"/>
        <v>55.60538116591929</v>
      </c>
      <c r="F111" s="21">
        <f t="shared" si="6"/>
        <v>56.60538116591929</v>
      </c>
    </row>
    <row r="112" spans="1:6" ht="12.75">
      <c r="A112" s="5">
        <v>105</v>
      </c>
      <c r="B112" s="78" t="s">
        <v>275</v>
      </c>
      <c r="C112" s="78" t="s">
        <v>47</v>
      </c>
      <c r="D112" s="115">
        <v>124</v>
      </c>
      <c r="E112" s="49">
        <f t="shared" si="7"/>
        <v>55.60538116591929</v>
      </c>
      <c r="F112" s="21">
        <f t="shared" si="6"/>
        <v>56.60538116591929</v>
      </c>
    </row>
    <row r="113" spans="1:6" ht="12.75">
      <c r="A113" s="5">
        <v>106</v>
      </c>
      <c r="B113" s="78" t="s">
        <v>334</v>
      </c>
      <c r="C113" s="78" t="s">
        <v>30</v>
      </c>
      <c r="D113" s="115">
        <v>122</v>
      </c>
      <c r="E113" s="49">
        <f t="shared" si="7"/>
        <v>54.7085201793722</v>
      </c>
      <c r="F113" s="21">
        <f t="shared" si="6"/>
        <v>55.7085201793722</v>
      </c>
    </row>
    <row r="114" spans="1:6" ht="12.75">
      <c r="A114" s="5">
        <v>107</v>
      </c>
      <c r="B114" s="78" t="s">
        <v>84</v>
      </c>
      <c r="C114" s="78" t="s">
        <v>10</v>
      </c>
      <c r="D114" s="115">
        <v>122</v>
      </c>
      <c r="E114" s="49">
        <f t="shared" si="7"/>
        <v>54.7085201793722</v>
      </c>
      <c r="F114" s="21">
        <f t="shared" si="6"/>
        <v>55.7085201793722</v>
      </c>
    </row>
    <row r="115" spans="1:6" ht="12.75">
      <c r="A115" s="5">
        <v>108</v>
      </c>
      <c r="B115" s="78" t="s">
        <v>86</v>
      </c>
      <c r="C115" s="78" t="s">
        <v>42</v>
      </c>
      <c r="D115" s="115">
        <v>121</v>
      </c>
      <c r="E115" s="49">
        <f t="shared" si="7"/>
        <v>54.26008968609865</v>
      </c>
      <c r="F115" s="21">
        <f t="shared" si="6"/>
        <v>55.26008968609865</v>
      </c>
    </row>
    <row r="116" spans="1:6" ht="12.75">
      <c r="A116" s="5">
        <v>109</v>
      </c>
      <c r="B116" s="78" t="s">
        <v>376</v>
      </c>
      <c r="C116" s="78" t="s">
        <v>53</v>
      </c>
      <c r="D116" s="115">
        <v>120</v>
      </c>
      <c r="E116" s="49">
        <f t="shared" si="7"/>
        <v>53.81165919282511</v>
      </c>
      <c r="F116" s="21">
        <f t="shared" si="6"/>
        <v>54.81165919282511</v>
      </c>
    </row>
    <row r="117" spans="1:6" ht="12.75">
      <c r="A117" s="5">
        <v>110</v>
      </c>
      <c r="B117" s="77" t="s">
        <v>36</v>
      </c>
      <c r="C117" s="77" t="s">
        <v>14</v>
      </c>
      <c r="D117" s="115">
        <v>119</v>
      </c>
      <c r="E117" s="49">
        <f t="shared" si="7"/>
        <v>53.36322869955157</v>
      </c>
      <c r="F117" s="21">
        <f t="shared" si="6"/>
        <v>54.36322869955157</v>
      </c>
    </row>
    <row r="118" spans="1:6" ht="12.75">
      <c r="A118" s="5">
        <v>111</v>
      </c>
      <c r="B118" s="78" t="s">
        <v>102</v>
      </c>
      <c r="C118" s="78" t="s">
        <v>14</v>
      </c>
      <c r="D118" s="115">
        <v>118</v>
      </c>
      <c r="E118" s="49">
        <f t="shared" si="7"/>
        <v>52.91479820627802</v>
      </c>
      <c r="F118" s="21">
        <f t="shared" si="6"/>
        <v>53.91479820627802</v>
      </c>
    </row>
    <row r="119" spans="1:6" ht="12.75">
      <c r="A119" s="5">
        <v>112</v>
      </c>
      <c r="B119" s="79" t="s">
        <v>421</v>
      </c>
      <c r="C119" s="79" t="s">
        <v>422</v>
      </c>
      <c r="D119" s="115">
        <v>118</v>
      </c>
      <c r="E119" s="49">
        <f t="shared" si="7"/>
        <v>52.91479820627802</v>
      </c>
      <c r="F119" s="21">
        <f t="shared" si="6"/>
        <v>53.91479820627802</v>
      </c>
    </row>
    <row r="120" spans="1:6" ht="12.75">
      <c r="A120" s="5">
        <v>113</v>
      </c>
      <c r="B120" s="78" t="s">
        <v>159</v>
      </c>
      <c r="C120" s="78" t="s">
        <v>364</v>
      </c>
      <c r="D120" s="118">
        <v>118</v>
      </c>
      <c r="E120" s="49">
        <f t="shared" si="7"/>
        <v>52.91479820627802</v>
      </c>
      <c r="F120" s="21">
        <f t="shared" si="6"/>
        <v>53.91479820627802</v>
      </c>
    </row>
    <row r="121" spans="1:6" ht="12.75">
      <c r="A121" s="5">
        <v>114</v>
      </c>
      <c r="B121" s="78" t="s">
        <v>200</v>
      </c>
      <c r="C121" s="78" t="s">
        <v>68</v>
      </c>
      <c r="D121" s="115">
        <v>116</v>
      </c>
      <c r="E121" s="49">
        <f t="shared" si="7"/>
        <v>52.01793721973094</v>
      </c>
      <c r="F121" s="21">
        <f t="shared" si="6"/>
        <v>53.01793721973094</v>
      </c>
    </row>
    <row r="122" spans="1:6" ht="12.75">
      <c r="A122" s="5">
        <v>115</v>
      </c>
      <c r="B122" s="77" t="s">
        <v>368</v>
      </c>
      <c r="C122" s="77" t="s">
        <v>53</v>
      </c>
      <c r="D122" s="115">
        <v>116</v>
      </c>
      <c r="E122" s="49">
        <f t="shared" si="7"/>
        <v>52.01793721973094</v>
      </c>
      <c r="F122" s="21">
        <f t="shared" si="6"/>
        <v>53.01793721973094</v>
      </c>
    </row>
    <row r="123" spans="1:6" ht="12.75">
      <c r="A123" s="5">
        <v>116</v>
      </c>
      <c r="B123" s="78" t="s">
        <v>275</v>
      </c>
      <c r="C123" s="78" t="s">
        <v>14</v>
      </c>
      <c r="D123" s="115">
        <v>115</v>
      </c>
      <c r="E123" s="49">
        <f t="shared" si="7"/>
        <v>51.569506726457405</v>
      </c>
      <c r="F123" s="21">
        <f t="shared" si="6"/>
        <v>52.569506726457405</v>
      </c>
    </row>
    <row r="124" spans="1:6" ht="12.75">
      <c r="A124" s="5">
        <v>117</v>
      </c>
      <c r="B124" s="78" t="s">
        <v>418</v>
      </c>
      <c r="C124" s="78" t="s">
        <v>53</v>
      </c>
      <c r="D124" s="115">
        <v>114</v>
      </c>
      <c r="E124" s="49">
        <f t="shared" si="7"/>
        <v>51.12107623318386</v>
      </c>
      <c r="F124" s="21">
        <f t="shared" si="6"/>
        <v>52.12107623318386</v>
      </c>
    </row>
    <row r="125" spans="1:6" ht="12.75">
      <c r="A125" s="5">
        <v>118</v>
      </c>
      <c r="B125" s="78" t="s">
        <v>211</v>
      </c>
      <c r="C125" s="78" t="s">
        <v>320</v>
      </c>
      <c r="D125" s="115">
        <v>114</v>
      </c>
      <c r="E125" s="49">
        <f t="shared" si="7"/>
        <v>51.12107623318386</v>
      </c>
      <c r="F125" s="21">
        <f t="shared" si="6"/>
        <v>52.12107623318386</v>
      </c>
    </row>
    <row r="126" spans="1:6" ht="12.75">
      <c r="A126" s="5">
        <v>119</v>
      </c>
      <c r="B126" s="79" t="s">
        <v>76</v>
      </c>
      <c r="C126" s="79" t="s">
        <v>144</v>
      </c>
      <c r="D126" s="115">
        <v>114</v>
      </c>
      <c r="E126" s="49">
        <f t="shared" si="7"/>
        <v>51.12107623318386</v>
      </c>
      <c r="F126" s="21">
        <f t="shared" si="6"/>
        <v>52.12107623318386</v>
      </c>
    </row>
    <row r="127" spans="1:6" ht="12.75">
      <c r="A127" s="5">
        <v>120</v>
      </c>
      <c r="B127" s="78" t="s">
        <v>150</v>
      </c>
      <c r="C127" s="78" t="s">
        <v>22</v>
      </c>
      <c r="D127" s="115">
        <v>113</v>
      </c>
      <c r="E127" s="49">
        <f t="shared" si="7"/>
        <v>50.672645739910315</v>
      </c>
      <c r="F127" s="21">
        <f t="shared" si="6"/>
        <v>51.672645739910315</v>
      </c>
    </row>
    <row r="128" spans="1:6" ht="12.75">
      <c r="A128" s="5">
        <v>121</v>
      </c>
      <c r="B128" s="77" t="s">
        <v>316</v>
      </c>
      <c r="C128" s="77" t="s">
        <v>45</v>
      </c>
      <c r="D128" s="115">
        <v>113</v>
      </c>
      <c r="E128" s="49">
        <f t="shared" si="7"/>
        <v>50.672645739910315</v>
      </c>
      <c r="F128" s="21">
        <f t="shared" si="6"/>
        <v>51.672645739910315</v>
      </c>
    </row>
    <row r="129" spans="1:6" ht="12.75">
      <c r="A129" s="5">
        <v>122</v>
      </c>
      <c r="B129" s="78" t="s">
        <v>400</v>
      </c>
      <c r="C129" s="78" t="s">
        <v>401</v>
      </c>
      <c r="D129" s="115">
        <v>111</v>
      </c>
      <c r="E129" s="49">
        <f t="shared" si="7"/>
        <v>49.775784753363226</v>
      </c>
      <c r="F129" s="21">
        <f t="shared" si="6"/>
        <v>50.775784753363226</v>
      </c>
    </row>
    <row r="130" spans="1:6" ht="12.75">
      <c r="A130" s="5">
        <v>123</v>
      </c>
      <c r="B130" s="203" t="s">
        <v>145</v>
      </c>
      <c r="C130" s="203" t="s">
        <v>437</v>
      </c>
      <c r="D130" s="115">
        <v>111</v>
      </c>
      <c r="E130" s="49">
        <f t="shared" si="7"/>
        <v>49.775784753363226</v>
      </c>
      <c r="F130" s="21">
        <f t="shared" si="6"/>
        <v>50.775784753363226</v>
      </c>
    </row>
    <row r="131" spans="1:6" ht="12.75">
      <c r="A131" s="5">
        <v>124</v>
      </c>
      <c r="B131" s="77" t="s">
        <v>289</v>
      </c>
      <c r="C131" s="77" t="s">
        <v>14</v>
      </c>
      <c r="D131" s="115">
        <v>111</v>
      </c>
      <c r="E131" s="49">
        <f t="shared" si="7"/>
        <v>49.775784753363226</v>
      </c>
      <c r="F131" s="21">
        <f t="shared" si="6"/>
        <v>50.775784753363226</v>
      </c>
    </row>
    <row r="132" spans="1:6" ht="12.75">
      <c r="A132" s="5">
        <v>125</v>
      </c>
      <c r="B132" s="77" t="s">
        <v>431</v>
      </c>
      <c r="C132" s="77" t="s">
        <v>68</v>
      </c>
      <c r="D132" s="115">
        <v>109</v>
      </c>
      <c r="E132" s="49">
        <f t="shared" si="7"/>
        <v>48.87892376681614</v>
      </c>
      <c r="F132" s="21">
        <f t="shared" si="6"/>
        <v>49.87892376681614</v>
      </c>
    </row>
    <row r="133" spans="1:6" ht="12.75">
      <c r="A133" s="5">
        <v>126</v>
      </c>
      <c r="B133" s="203" t="s">
        <v>215</v>
      </c>
      <c r="C133" s="203" t="s">
        <v>141</v>
      </c>
      <c r="D133" s="115">
        <v>108</v>
      </c>
      <c r="E133" s="49">
        <f t="shared" si="7"/>
        <v>48.4304932735426</v>
      </c>
      <c r="F133" s="21">
        <f t="shared" si="6"/>
        <v>49.4304932735426</v>
      </c>
    </row>
    <row r="134" spans="1:6" ht="12.75">
      <c r="A134" s="5">
        <v>127</v>
      </c>
      <c r="B134" s="203" t="s">
        <v>208</v>
      </c>
      <c r="C134" s="203" t="s">
        <v>40</v>
      </c>
      <c r="D134" s="115">
        <v>106</v>
      </c>
      <c r="E134" s="49">
        <f t="shared" si="7"/>
        <v>47.53363228699551</v>
      </c>
      <c r="F134" s="21">
        <f t="shared" si="6"/>
        <v>48.53363228699551</v>
      </c>
    </row>
    <row r="135" spans="1:6" ht="12.75">
      <c r="A135" s="5">
        <v>128</v>
      </c>
      <c r="B135" s="77" t="s">
        <v>102</v>
      </c>
      <c r="C135" s="77" t="s">
        <v>103</v>
      </c>
      <c r="D135" s="115">
        <v>106</v>
      </c>
      <c r="E135" s="49">
        <f t="shared" si="7"/>
        <v>47.53363228699551</v>
      </c>
      <c r="F135" s="21">
        <f t="shared" si="6"/>
        <v>48.53363228699551</v>
      </c>
    </row>
    <row r="136" spans="1:6" ht="12.75">
      <c r="A136" s="5">
        <v>129</v>
      </c>
      <c r="B136" s="203" t="s">
        <v>285</v>
      </c>
      <c r="C136" s="79" t="s">
        <v>141</v>
      </c>
      <c r="D136" s="115">
        <v>105</v>
      </c>
      <c r="E136" s="49">
        <f t="shared" si="7"/>
        <v>47.08520179372198</v>
      </c>
      <c r="F136" s="21">
        <f aca="true" t="shared" si="8" ref="F136:F155">E136+E$3</f>
        <v>48.08520179372198</v>
      </c>
    </row>
    <row r="137" spans="1:6" ht="12.75">
      <c r="A137" s="5">
        <v>130</v>
      </c>
      <c r="B137" s="203" t="s">
        <v>290</v>
      </c>
      <c r="C137" s="203" t="s">
        <v>183</v>
      </c>
      <c r="D137" s="115">
        <v>104</v>
      </c>
      <c r="E137" s="49">
        <f aca="true" t="shared" si="9" ref="E137:E155">(D137/D$8)*100</f>
        <v>46.63677130044843</v>
      </c>
      <c r="F137" s="21">
        <f t="shared" si="8"/>
        <v>47.63677130044843</v>
      </c>
    </row>
    <row r="138" spans="1:6" ht="12.75">
      <c r="A138" s="5">
        <v>131</v>
      </c>
      <c r="B138" s="203" t="s">
        <v>160</v>
      </c>
      <c r="C138" s="203" t="s">
        <v>174</v>
      </c>
      <c r="D138" s="115">
        <v>100</v>
      </c>
      <c r="E138" s="49">
        <f t="shared" si="9"/>
        <v>44.843049327354265</v>
      </c>
      <c r="F138" s="21">
        <f t="shared" si="8"/>
        <v>45.843049327354265</v>
      </c>
    </row>
    <row r="139" spans="1:6" ht="12.75">
      <c r="A139" s="5">
        <v>132</v>
      </c>
      <c r="B139" s="203" t="s">
        <v>39</v>
      </c>
      <c r="C139" s="203" t="s">
        <v>427</v>
      </c>
      <c r="D139" s="115">
        <v>99</v>
      </c>
      <c r="E139" s="49">
        <f t="shared" si="9"/>
        <v>44.39461883408072</v>
      </c>
      <c r="F139" s="21">
        <f t="shared" si="8"/>
        <v>45.39461883408072</v>
      </c>
    </row>
    <row r="140" spans="1:6" ht="12.75">
      <c r="A140" s="5">
        <v>133</v>
      </c>
      <c r="B140" s="203" t="s">
        <v>95</v>
      </c>
      <c r="C140" s="203" t="s">
        <v>142</v>
      </c>
      <c r="D140" s="115">
        <v>99</v>
      </c>
      <c r="E140" s="49">
        <f t="shared" si="9"/>
        <v>44.39461883408072</v>
      </c>
      <c r="F140" s="21">
        <f t="shared" si="8"/>
        <v>45.39461883408072</v>
      </c>
    </row>
    <row r="141" spans="1:6" ht="12.75">
      <c r="A141" s="5">
        <v>134</v>
      </c>
      <c r="B141" s="77" t="s">
        <v>23</v>
      </c>
      <c r="C141" s="77" t="s">
        <v>45</v>
      </c>
      <c r="D141" s="115">
        <v>97</v>
      </c>
      <c r="E141" s="49">
        <f t="shared" si="9"/>
        <v>43.49775784753363</v>
      </c>
      <c r="F141" s="21">
        <f t="shared" si="8"/>
        <v>44.49775784753363</v>
      </c>
    </row>
    <row r="142" spans="1:6" ht="12.75">
      <c r="A142" s="5">
        <v>135</v>
      </c>
      <c r="B142" s="78" t="s">
        <v>207</v>
      </c>
      <c r="C142" s="77" t="s">
        <v>10</v>
      </c>
      <c r="D142" s="115">
        <v>92</v>
      </c>
      <c r="E142" s="49">
        <f t="shared" si="9"/>
        <v>41.25560538116592</v>
      </c>
      <c r="F142" s="21">
        <f t="shared" si="8"/>
        <v>42.25560538116592</v>
      </c>
    </row>
    <row r="143" spans="1:6" ht="12.75">
      <c r="A143" s="5">
        <v>136</v>
      </c>
      <c r="B143" s="79" t="s">
        <v>429</v>
      </c>
      <c r="C143" s="79" t="s">
        <v>430</v>
      </c>
      <c r="D143" s="115">
        <v>92</v>
      </c>
      <c r="E143" s="49">
        <f t="shared" si="9"/>
        <v>41.25560538116592</v>
      </c>
      <c r="F143" s="21">
        <f t="shared" si="8"/>
        <v>42.25560538116592</v>
      </c>
    </row>
    <row r="144" spans="1:6" ht="12.75">
      <c r="A144" s="5">
        <v>137</v>
      </c>
      <c r="B144" s="78" t="s">
        <v>211</v>
      </c>
      <c r="C144" s="78" t="s">
        <v>319</v>
      </c>
      <c r="D144" s="115">
        <v>91</v>
      </c>
      <c r="E144" s="49">
        <f t="shared" si="9"/>
        <v>40.80717488789238</v>
      </c>
      <c r="F144" s="21">
        <f t="shared" si="8"/>
        <v>41.80717488789238</v>
      </c>
    </row>
    <row r="145" spans="1:6" ht="12.75">
      <c r="A145" s="5">
        <v>138</v>
      </c>
      <c r="B145" s="78" t="s">
        <v>158</v>
      </c>
      <c r="C145" s="78" t="s">
        <v>22</v>
      </c>
      <c r="D145" s="118">
        <v>90</v>
      </c>
      <c r="E145" s="49">
        <f t="shared" si="9"/>
        <v>40.35874439461883</v>
      </c>
      <c r="F145" s="21">
        <f t="shared" si="8"/>
        <v>41.35874439461883</v>
      </c>
    </row>
    <row r="146" spans="1:6" ht="12.75">
      <c r="A146" s="5">
        <v>139</v>
      </c>
      <c r="B146" s="79" t="s">
        <v>95</v>
      </c>
      <c r="C146" s="79" t="s">
        <v>55</v>
      </c>
      <c r="D146" s="115">
        <v>87</v>
      </c>
      <c r="E146" s="49">
        <f t="shared" si="9"/>
        <v>39.01345291479821</v>
      </c>
      <c r="F146" s="21">
        <f t="shared" si="8"/>
        <v>40.01345291479821</v>
      </c>
    </row>
    <row r="147" spans="1:6" ht="12.75">
      <c r="A147" s="5">
        <v>140</v>
      </c>
      <c r="B147" s="79" t="s">
        <v>116</v>
      </c>
      <c r="C147" s="79" t="s">
        <v>117</v>
      </c>
      <c r="D147" s="115">
        <v>81</v>
      </c>
      <c r="E147" s="49">
        <f t="shared" si="9"/>
        <v>36.32286995515695</v>
      </c>
      <c r="F147" s="21">
        <f t="shared" si="8"/>
        <v>37.32286995515695</v>
      </c>
    </row>
    <row r="148" spans="1:6" ht="12.75">
      <c r="A148" s="5">
        <v>141</v>
      </c>
      <c r="B148" s="77" t="s">
        <v>210</v>
      </c>
      <c r="C148" s="77" t="s">
        <v>192</v>
      </c>
      <c r="D148" s="115">
        <v>81</v>
      </c>
      <c r="E148" s="49">
        <f t="shared" si="9"/>
        <v>36.32286995515695</v>
      </c>
      <c r="F148" s="21">
        <f t="shared" si="8"/>
        <v>37.32286995515695</v>
      </c>
    </row>
    <row r="149" spans="1:6" ht="12.75">
      <c r="A149" s="5">
        <v>142</v>
      </c>
      <c r="B149" s="78" t="s">
        <v>288</v>
      </c>
      <c r="C149" s="77" t="s">
        <v>22</v>
      </c>
      <c r="D149" s="115">
        <v>81</v>
      </c>
      <c r="E149" s="49">
        <f t="shared" si="9"/>
        <v>36.32286995515695</v>
      </c>
      <c r="F149" s="21">
        <f t="shared" si="8"/>
        <v>37.32286995515695</v>
      </c>
    </row>
    <row r="150" spans="1:6" ht="12.75">
      <c r="A150" s="5">
        <v>143</v>
      </c>
      <c r="B150" s="78" t="s">
        <v>297</v>
      </c>
      <c r="C150" s="78" t="s">
        <v>10</v>
      </c>
      <c r="D150" s="115">
        <v>78</v>
      </c>
      <c r="E150" s="49">
        <f t="shared" si="9"/>
        <v>34.97757847533632</v>
      </c>
      <c r="F150" s="21">
        <f t="shared" si="8"/>
        <v>35.97757847533632</v>
      </c>
    </row>
    <row r="151" spans="1:6" ht="12.75">
      <c r="A151" s="5">
        <v>144</v>
      </c>
      <c r="B151" s="79" t="s">
        <v>281</v>
      </c>
      <c r="C151" s="79" t="s">
        <v>312</v>
      </c>
      <c r="D151" s="115">
        <v>77</v>
      </c>
      <c r="E151" s="49">
        <f t="shared" si="9"/>
        <v>34.52914798206278</v>
      </c>
      <c r="F151" s="21">
        <f t="shared" si="8"/>
        <v>35.52914798206278</v>
      </c>
    </row>
    <row r="152" spans="1:6" ht="12.75">
      <c r="A152" s="5">
        <v>145</v>
      </c>
      <c r="B152" s="78" t="s">
        <v>60</v>
      </c>
      <c r="C152" s="78" t="s">
        <v>423</v>
      </c>
      <c r="D152" s="115">
        <v>76</v>
      </c>
      <c r="E152" s="49">
        <f t="shared" si="9"/>
        <v>34.08071748878923</v>
      </c>
      <c r="F152" s="21">
        <f t="shared" si="8"/>
        <v>35.08071748878923</v>
      </c>
    </row>
    <row r="153" spans="1:6" ht="12.75">
      <c r="A153" s="5">
        <v>146</v>
      </c>
      <c r="B153" s="78" t="s">
        <v>105</v>
      </c>
      <c r="C153" s="78" t="s">
        <v>178</v>
      </c>
      <c r="D153" s="115">
        <v>76</v>
      </c>
      <c r="E153" s="49">
        <f t="shared" si="9"/>
        <v>34.08071748878923</v>
      </c>
      <c r="F153" s="21">
        <f t="shared" si="8"/>
        <v>35.08071748878923</v>
      </c>
    </row>
    <row r="154" spans="1:6" ht="12.75">
      <c r="A154" s="5">
        <v>147</v>
      </c>
      <c r="B154" s="203" t="s">
        <v>271</v>
      </c>
      <c r="C154" s="203" t="s">
        <v>144</v>
      </c>
      <c r="D154" s="118">
        <v>73</v>
      </c>
      <c r="E154" s="49">
        <f t="shared" si="9"/>
        <v>32.73542600896861</v>
      </c>
      <c r="F154" s="21">
        <f t="shared" si="8"/>
        <v>33.73542600896861</v>
      </c>
    </row>
    <row r="155" spans="1:6" ht="12.75">
      <c r="A155" s="5">
        <v>148</v>
      </c>
      <c r="B155" s="79" t="s">
        <v>80</v>
      </c>
      <c r="C155" s="79" t="s">
        <v>417</v>
      </c>
      <c r="D155" s="115">
        <v>69</v>
      </c>
      <c r="E155" s="49">
        <f t="shared" si="9"/>
        <v>30.94170403587444</v>
      </c>
      <c r="F155" s="21">
        <f t="shared" si="8"/>
        <v>31.94170403587444</v>
      </c>
    </row>
  </sheetData>
  <mergeCells count="9">
    <mergeCell ref="A1:F1"/>
    <mergeCell ref="A5:B5"/>
    <mergeCell ref="A6:B6"/>
    <mergeCell ref="D2:D4"/>
    <mergeCell ref="D6:F6"/>
    <mergeCell ref="F2:F3"/>
    <mergeCell ref="A2:C2"/>
    <mergeCell ref="A3:B3"/>
    <mergeCell ref="A4:B4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headerFooter alignWithMargins="0">
    <oddFooter>&amp;L&amp;6&amp;D&amp;C&amp;"Arial CE,tučné"&amp;6Žďárská liga mistrů&amp;R&amp;6http://zrliga.zrnet.cz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44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125" style="0" bestFit="1" customWidth="1"/>
    <col min="3" max="3" width="11.875" style="0" bestFit="1" customWidth="1"/>
    <col min="4" max="4" width="8.875" style="0" customWidth="1"/>
    <col min="5" max="5" width="7.375" style="0" bestFit="1" customWidth="1"/>
    <col min="6" max="6" width="9.75390625" style="0" customWidth="1"/>
    <col min="7" max="7" width="6.75390625" style="0" bestFit="1" customWidth="1"/>
  </cols>
  <sheetData>
    <row r="1" spans="1:7" ht="27">
      <c r="A1" s="286" t="s">
        <v>495</v>
      </c>
      <c r="B1" s="286"/>
      <c r="C1" s="286"/>
      <c r="D1" s="286"/>
      <c r="E1" s="286"/>
      <c r="F1" s="286"/>
      <c r="G1" s="286"/>
    </row>
    <row r="3" spans="1:5" ht="12.75">
      <c r="A3" s="288"/>
      <c r="B3" s="288"/>
      <c r="C3" s="1"/>
      <c r="E3" s="3" t="s">
        <v>33</v>
      </c>
    </row>
    <row r="4" spans="1:5" ht="12.75">
      <c r="A4" s="287" t="s">
        <v>0</v>
      </c>
      <c r="B4" s="287"/>
      <c r="C4" s="23">
        <v>38088</v>
      </c>
      <c r="E4" s="3">
        <v>20</v>
      </c>
    </row>
    <row r="5" spans="1:3" ht="12.75">
      <c r="A5" s="287" t="s">
        <v>1</v>
      </c>
      <c r="B5" s="287"/>
      <c r="C5" s="2">
        <v>38088</v>
      </c>
    </row>
    <row r="6" spans="1:5" ht="12.75">
      <c r="A6" s="287" t="s">
        <v>2</v>
      </c>
      <c r="B6" s="287"/>
      <c r="C6" s="295" t="s">
        <v>293</v>
      </c>
      <c r="D6" s="295"/>
      <c r="E6" s="295"/>
    </row>
    <row r="7" spans="1:3" ht="12.75">
      <c r="A7" s="294" t="s">
        <v>3</v>
      </c>
      <c r="B7" s="294"/>
      <c r="C7" s="8">
        <f>COUNTA(B9:B144)</f>
        <v>136</v>
      </c>
    </row>
    <row r="8" spans="1:7" ht="13.5" thickBot="1">
      <c r="A8" s="57" t="s">
        <v>4</v>
      </c>
      <c r="B8" s="57" t="s">
        <v>6</v>
      </c>
      <c r="C8" s="57" t="s">
        <v>5</v>
      </c>
      <c r="D8" s="57" t="s">
        <v>78</v>
      </c>
      <c r="E8" s="60" t="s">
        <v>11</v>
      </c>
      <c r="F8" s="60" t="s">
        <v>77</v>
      </c>
      <c r="G8" s="57" t="s">
        <v>170</v>
      </c>
    </row>
    <row r="9" spans="1:7" ht="12.75">
      <c r="A9" s="31">
        <v>1</v>
      </c>
      <c r="B9" s="55" t="s">
        <v>186</v>
      </c>
      <c r="C9" s="55" t="s">
        <v>17</v>
      </c>
      <c r="D9" s="63">
        <v>0.022303240740740738</v>
      </c>
      <c r="E9" s="56">
        <v>100</v>
      </c>
      <c r="F9" s="43">
        <f aca="true" t="shared" si="0" ref="F9:F40">E9+E$4</f>
        <v>120</v>
      </c>
      <c r="G9" s="32"/>
    </row>
    <row r="10" spans="1:7" ht="12.75">
      <c r="A10" s="31">
        <v>2</v>
      </c>
      <c r="B10" s="25" t="s">
        <v>438</v>
      </c>
      <c r="C10" s="25" t="s">
        <v>18</v>
      </c>
      <c r="D10" s="52">
        <v>0.023136574074074077</v>
      </c>
      <c r="E10" s="49">
        <f aca="true" t="shared" si="1" ref="E10:E41">(D$9/D10)*100</f>
        <v>96.39819909954976</v>
      </c>
      <c r="F10" s="21">
        <f t="shared" si="0"/>
        <v>116.39819909954976</v>
      </c>
      <c r="G10" s="20">
        <f aca="true" t="shared" si="2" ref="G10:G41">D10-D$9</f>
        <v>0.0008333333333333387</v>
      </c>
    </row>
    <row r="11" spans="1:7" ht="12.75">
      <c r="A11" s="31">
        <v>3</v>
      </c>
      <c r="B11" s="25" t="s">
        <v>270</v>
      </c>
      <c r="C11" s="25" t="s">
        <v>219</v>
      </c>
      <c r="D11" s="52">
        <v>0.023703703703703703</v>
      </c>
      <c r="E11" s="49">
        <f t="shared" si="1"/>
        <v>94.09179687499999</v>
      </c>
      <c r="F11" s="21">
        <f t="shared" si="0"/>
        <v>114.09179687499999</v>
      </c>
      <c r="G11" s="20">
        <f t="shared" si="2"/>
        <v>0.0014004629629629645</v>
      </c>
    </row>
    <row r="12" spans="1:7" ht="12.75">
      <c r="A12" s="31">
        <v>4</v>
      </c>
      <c r="B12" s="25" t="s">
        <v>439</v>
      </c>
      <c r="C12" s="25" t="s">
        <v>53</v>
      </c>
      <c r="D12" s="52">
        <v>0.02377314814814815</v>
      </c>
      <c r="E12" s="49">
        <f t="shared" si="1"/>
        <v>93.81694255111974</v>
      </c>
      <c r="F12" s="21">
        <f t="shared" si="0"/>
        <v>113.81694255111974</v>
      </c>
      <c r="G12" s="20">
        <f t="shared" si="2"/>
        <v>0.0014699074074074128</v>
      </c>
    </row>
    <row r="13" spans="1:7" ht="12.75">
      <c r="A13" s="31">
        <v>5</v>
      </c>
      <c r="B13" s="25" t="s">
        <v>268</v>
      </c>
      <c r="C13" s="25" t="s">
        <v>17</v>
      </c>
      <c r="D13" s="52">
        <v>0.024513888888888887</v>
      </c>
      <c r="E13" s="49">
        <f t="shared" si="1"/>
        <v>90.98205854579791</v>
      </c>
      <c r="F13" s="21">
        <f t="shared" si="0"/>
        <v>110.98205854579791</v>
      </c>
      <c r="G13" s="20">
        <f t="shared" si="2"/>
        <v>0.002210648148148149</v>
      </c>
    </row>
    <row r="14" spans="1:7" ht="12.75">
      <c r="A14" s="31">
        <v>6</v>
      </c>
      <c r="B14" s="25" t="s">
        <v>212</v>
      </c>
      <c r="C14" s="25" t="s">
        <v>30</v>
      </c>
      <c r="D14" s="52">
        <v>0.024710648148148148</v>
      </c>
      <c r="E14" s="49">
        <f t="shared" si="1"/>
        <v>90.25761124121779</v>
      </c>
      <c r="F14" s="21">
        <f t="shared" si="0"/>
        <v>110.25761124121779</v>
      </c>
      <c r="G14" s="20">
        <f t="shared" si="2"/>
        <v>0.00240740740740741</v>
      </c>
    </row>
    <row r="15" spans="1:7" ht="12.75">
      <c r="A15" s="31">
        <v>7</v>
      </c>
      <c r="B15" s="25" t="s">
        <v>57</v>
      </c>
      <c r="C15" s="25" t="s">
        <v>176</v>
      </c>
      <c r="D15" s="52">
        <v>0.02516203703703704</v>
      </c>
      <c r="E15" s="49">
        <f t="shared" si="1"/>
        <v>88.63845446182151</v>
      </c>
      <c r="F15" s="21">
        <f t="shared" si="0"/>
        <v>108.63845446182151</v>
      </c>
      <c r="G15" s="20">
        <f t="shared" si="2"/>
        <v>0.0028587962962963002</v>
      </c>
    </row>
    <row r="16" spans="1:7" ht="12.75">
      <c r="A16" s="31">
        <v>8</v>
      </c>
      <c r="B16" s="25" t="s">
        <v>214</v>
      </c>
      <c r="C16" s="25" t="s">
        <v>42</v>
      </c>
      <c r="D16" s="52">
        <v>0.02525462962962963</v>
      </c>
      <c r="E16" s="49">
        <f t="shared" si="1"/>
        <v>88.31347387717689</v>
      </c>
      <c r="F16" s="21">
        <f t="shared" si="0"/>
        <v>108.31347387717689</v>
      </c>
      <c r="G16" s="20">
        <f t="shared" si="2"/>
        <v>0.0029513888888888923</v>
      </c>
    </row>
    <row r="17" spans="1:7" ht="12.75">
      <c r="A17" s="31">
        <v>9</v>
      </c>
      <c r="B17" s="25" t="s">
        <v>440</v>
      </c>
      <c r="C17" s="25" t="s">
        <v>295</v>
      </c>
      <c r="D17" s="52">
        <v>0.025451388888888888</v>
      </c>
      <c r="E17" s="49">
        <f t="shared" si="1"/>
        <v>87.63074124602092</v>
      </c>
      <c r="F17" s="21">
        <f t="shared" si="0"/>
        <v>107.63074124602092</v>
      </c>
      <c r="G17" s="20">
        <f t="shared" si="2"/>
        <v>0.00314814814814815</v>
      </c>
    </row>
    <row r="18" spans="1:7" ht="12.75">
      <c r="A18" s="31">
        <v>10</v>
      </c>
      <c r="B18" s="25" t="s">
        <v>121</v>
      </c>
      <c r="C18" s="25" t="s">
        <v>87</v>
      </c>
      <c r="D18" s="52">
        <v>0.02546296296296296</v>
      </c>
      <c r="E18" s="49">
        <f t="shared" si="1"/>
        <v>87.59090909090908</v>
      </c>
      <c r="F18" s="21">
        <f t="shared" si="0"/>
        <v>107.59090909090908</v>
      </c>
      <c r="G18" s="20">
        <f t="shared" si="2"/>
        <v>0.0031597222222222235</v>
      </c>
    </row>
    <row r="19" spans="1:7" ht="12.75">
      <c r="A19" s="31">
        <v>11</v>
      </c>
      <c r="B19" s="25" t="s">
        <v>149</v>
      </c>
      <c r="C19" s="25" t="s">
        <v>22</v>
      </c>
      <c r="D19" s="52">
        <v>0.02550925925925926</v>
      </c>
      <c r="E19" s="49">
        <f t="shared" si="1"/>
        <v>87.43194192377494</v>
      </c>
      <c r="F19" s="21">
        <f t="shared" si="0"/>
        <v>107.43194192377494</v>
      </c>
      <c r="G19" s="20">
        <f t="shared" si="2"/>
        <v>0.0032060185185185212</v>
      </c>
    </row>
    <row r="20" spans="1:7" ht="13.5" thickBot="1">
      <c r="A20" s="33">
        <v>12</v>
      </c>
      <c r="B20" s="44" t="s">
        <v>195</v>
      </c>
      <c r="C20" s="44" t="s">
        <v>19</v>
      </c>
      <c r="D20" s="53">
        <v>0.025648148148148146</v>
      </c>
      <c r="E20" s="50">
        <f t="shared" si="1"/>
        <v>86.95848375451264</v>
      </c>
      <c r="F20" s="34">
        <f t="shared" si="0"/>
        <v>106.95848375451264</v>
      </c>
      <c r="G20" s="45">
        <f t="shared" si="2"/>
        <v>0.0033449074074074076</v>
      </c>
    </row>
    <row r="21" spans="1:7" ht="12.75">
      <c r="A21" s="31">
        <v>13</v>
      </c>
      <c r="B21" s="41" t="s">
        <v>124</v>
      </c>
      <c r="C21" s="41" t="s">
        <v>19</v>
      </c>
      <c r="D21" s="54">
        <v>0.025740740740740745</v>
      </c>
      <c r="E21" s="51">
        <f t="shared" si="1"/>
        <v>86.64568345323738</v>
      </c>
      <c r="F21" s="43">
        <f t="shared" si="0"/>
        <v>106.64568345323738</v>
      </c>
      <c r="G21" s="42">
        <f t="shared" si="2"/>
        <v>0.0034375000000000065</v>
      </c>
    </row>
    <row r="22" spans="1:7" ht="12.75">
      <c r="A22" s="31">
        <v>14</v>
      </c>
      <c r="B22" s="18" t="s">
        <v>441</v>
      </c>
      <c r="C22" s="18" t="s">
        <v>22</v>
      </c>
      <c r="D22" s="52">
        <v>0.026099537037037036</v>
      </c>
      <c r="E22" s="49">
        <f t="shared" si="1"/>
        <v>85.45454545454545</v>
      </c>
      <c r="F22" s="21">
        <f t="shared" si="0"/>
        <v>105.45454545454545</v>
      </c>
      <c r="G22" s="20">
        <f t="shared" si="2"/>
        <v>0.0037962962962962976</v>
      </c>
    </row>
    <row r="23" spans="1:7" ht="12.75">
      <c r="A23" s="31">
        <v>15</v>
      </c>
      <c r="B23" s="18" t="s">
        <v>150</v>
      </c>
      <c r="C23" s="18" t="s">
        <v>22</v>
      </c>
      <c r="D23" s="52">
        <v>0.026122685185185183</v>
      </c>
      <c r="E23" s="49">
        <f t="shared" si="1"/>
        <v>85.37882144439521</v>
      </c>
      <c r="F23" s="21">
        <f t="shared" si="0"/>
        <v>105.37882144439521</v>
      </c>
      <c r="G23" s="20">
        <f t="shared" si="2"/>
        <v>0.0038194444444444448</v>
      </c>
    </row>
    <row r="24" spans="1:7" ht="12.75">
      <c r="A24" s="31">
        <v>16</v>
      </c>
      <c r="B24" s="98" t="s">
        <v>105</v>
      </c>
      <c r="C24" s="98" t="s">
        <v>361</v>
      </c>
      <c r="D24" s="52">
        <v>0.02646990740740741</v>
      </c>
      <c r="E24" s="49">
        <f t="shared" si="1"/>
        <v>84.25885439440313</v>
      </c>
      <c r="F24" s="21">
        <f t="shared" si="0"/>
        <v>104.25885439440313</v>
      </c>
      <c r="G24" s="20">
        <f t="shared" si="2"/>
        <v>0.004166666666666673</v>
      </c>
    </row>
    <row r="25" spans="1:7" ht="12.75">
      <c r="A25" s="31">
        <v>17</v>
      </c>
      <c r="B25" s="98" t="s">
        <v>150</v>
      </c>
      <c r="C25" s="98" t="s">
        <v>42</v>
      </c>
      <c r="D25" s="52">
        <v>0.026574074074074073</v>
      </c>
      <c r="E25" s="49">
        <f t="shared" si="1"/>
        <v>83.92857142857142</v>
      </c>
      <c r="F25" s="21">
        <f t="shared" si="0"/>
        <v>103.92857142857142</v>
      </c>
      <c r="G25" s="20">
        <f t="shared" si="2"/>
        <v>0.004270833333333335</v>
      </c>
    </row>
    <row r="26" spans="1:7" ht="12.75">
      <c r="A26" s="31">
        <v>18</v>
      </c>
      <c r="B26" s="18" t="s">
        <v>442</v>
      </c>
      <c r="C26" s="18" t="s">
        <v>17</v>
      </c>
      <c r="D26" s="52">
        <v>0.026585648148148146</v>
      </c>
      <c r="E26" s="49">
        <f t="shared" si="1"/>
        <v>83.89203308663473</v>
      </c>
      <c r="F26" s="21">
        <f t="shared" si="0"/>
        <v>103.89203308663473</v>
      </c>
      <c r="G26" s="20">
        <f t="shared" si="2"/>
        <v>0.004282407407407408</v>
      </c>
    </row>
    <row r="27" spans="1:7" ht="12.75">
      <c r="A27" s="31">
        <v>19</v>
      </c>
      <c r="B27" s="18" t="s">
        <v>207</v>
      </c>
      <c r="C27" s="18" t="s">
        <v>10</v>
      </c>
      <c r="D27" s="52">
        <v>0.02667824074074074</v>
      </c>
      <c r="E27" s="49">
        <f t="shared" si="1"/>
        <v>83.60086767895878</v>
      </c>
      <c r="F27" s="21">
        <f t="shared" si="0"/>
        <v>103.60086767895878</v>
      </c>
      <c r="G27" s="20">
        <f t="shared" si="2"/>
        <v>0.004375</v>
      </c>
    </row>
    <row r="28" spans="1:7" ht="12.75">
      <c r="A28" s="31">
        <v>20</v>
      </c>
      <c r="B28" s="18" t="s">
        <v>300</v>
      </c>
      <c r="C28" s="18" t="s">
        <v>192</v>
      </c>
      <c r="D28" s="52">
        <v>0.02704861111111111</v>
      </c>
      <c r="E28" s="49">
        <f t="shared" si="1"/>
        <v>82.45614035087718</v>
      </c>
      <c r="F28" s="21">
        <f t="shared" si="0"/>
        <v>102.45614035087718</v>
      </c>
      <c r="G28" s="20">
        <f t="shared" si="2"/>
        <v>0.004745370370370372</v>
      </c>
    </row>
    <row r="29" spans="1:7" ht="12.75">
      <c r="A29" s="31">
        <v>21</v>
      </c>
      <c r="B29" s="18" t="s">
        <v>309</v>
      </c>
      <c r="C29" s="18" t="s">
        <v>10</v>
      </c>
      <c r="D29" s="52">
        <v>0.027256944444444445</v>
      </c>
      <c r="E29" s="49">
        <f t="shared" si="1"/>
        <v>81.82590233545646</v>
      </c>
      <c r="F29" s="21">
        <f t="shared" si="0"/>
        <v>101.82590233545646</v>
      </c>
      <c r="G29" s="20">
        <f t="shared" si="2"/>
        <v>0.004953703703703707</v>
      </c>
    </row>
    <row r="30" spans="1:7" ht="12.75">
      <c r="A30" s="31">
        <v>22</v>
      </c>
      <c r="B30" s="100" t="s">
        <v>193</v>
      </c>
      <c r="C30" s="100" t="s">
        <v>40</v>
      </c>
      <c r="D30" s="52">
        <v>0.027268518518518515</v>
      </c>
      <c r="E30" s="49">
        <f t="shared" si="1"/>
        <v>81.7911714770798</v>
      </c>
      <c r="F30" s="21">
        <f t="shared" si="0"/>
        <v>101.7911714770798</v>
      </c>
      <c r="G30" s="20">
        <f t="shared" si="2"/>
        <v>0.004965277777777777</v>
      </c>
    </row>
    <row r="31" spans="1:7" ht="12.75">
      <c r="A31" s="31">
        <v>23</v>
      </c>
      <c r="B31" s="100" t="s">
        <v>215</v>
      </c>
      <c r="C31" s="100" t="s">
        <v>141</v>
      </c>
      <c r="D31" s="52">
        <v>0.027430555555555555</v>
      </c>
      <c r="E31" s="49">
        <f t="shared" si="1"/>
        <v>81.30801687763713</v>
      </c>
      <c r="F31" s="21">
        <f t="shared" si="0"/>
        <v>101.30801687763713</v>
      </c>
      <c r="G31" s="20">
        <f t="shared" si="2"/>
        <v>0.005127314814814817</v>
      </c>
    </row>
    <row r="32" spans="1:7" ht="12.75">
      <c r="A32" s="31">
        <v>24</v>
      </c>
      <c r="B32" s="18" t="s">
        <v>28</v>
      </c>
      <c r="C32" s="18" t="s">
        <v>22</v>
      </c>
      <c r="D32" s="52">
        <v>0.027442129629629632</v>
      </c>
      <c r="E32" s="49">
        <f t="shared" si="1"/>
        <v>81.27372416701812</v>
      </c>
      <c r="F32" s="21">
        <f t="shared" si="0"/>
        <v>101.27372416701812</v>
      </c>
      <c r="G32" s="20">
        <f t="shared" si="2"/>
        <v>0.005138888888888894</v>
      </c>
    </row>
    <row r="33" spans="1:7" ht="12.75">
      <c r="A33" s="31">
        <v>25</v>
      </c>
      <c r="B33" s="18" t="s">
        <v>210</v>
      </c>
      <c r="C33" s="18" t="s">
        <v>8</v>
      </c>
      <c r="D33" s="52">
        <v>0.02753472222222222</v>
      </c>
      <c r="E33" s="49">
        <f t="shared" si="1"/>
        <v>81.00042034468264</v>
      </c>
      <c r="F33" s="21">
        <f t="shared" si="0"/>
        <v>101.00042034468264</v>
      </c>
      <c r="G33" s="20">
        <f t="shared" si="2"/>
        <v>0.005231481481481483</v>
      </c>
    </row>
    <row r="34" spans="1:7" ht="12.75">
      <c r="A34" s="31">
        <v>26</v>
      </c>
      <c r="B34" s="98" t="s">
        <v>194</v>
      </c>
      <c r="C34" s="98" t="s">
        <v>37</v>
      </c>
      <c r="D34" s="52">
        <v>0.02758101851851852</v>
      </c>
      <c r="E34" s="49">
        <f t="shared" si="1"/>
        <v>80.86445656735208</v>
      </c>
      <c r="F34" s="21">
        <f t="shared" si="0"/>
        <v>100.86445656735208</v>
      </c>
      <c r="G34" s="20">
        <f t="shared" si="2"/>
        <v>0.0052777777777777805</v>
      </c>
    </row>
    <row r="35" spans="1:7" ht="12.75">
      <c r="A35" s="31">
        <v>27</v>
      </c>
      <c r="B35" s="18" t="s">
        <v>196</v>
      </c>
      <c r="C35" s="18" t="s">
        <v>22</v>
      </c>
      <c r="D35" s="52">
        <v>0.027824074074074074</v>
      </c>
      <c r="E35" s="49">
        <f t="shared" si="1"/>
        <v>80.15806988352745</v>
      </c>
      <c r="F35" s="21">
        <f t="shared" si="0"/>
        <v>100.15806988352745</v>
      </c>
      <c r="G35" s="20">
        <f t="shared" si="2"/>
        <v>0.005520833333333336</v>
      </c>
    </row>
    <row r="36" spans="1:7" ht="12.75">
      <c r="A36" s="31">
        <v>28</v>
      </c>
      <c r="B36" s="18" t="s">
        <v>297</v>
      </c>
      <c r="C36" s="18" t="s">
        <v>22</v>
      </c>
      <c r="D36" s="52">
        <v>0.028078703703703703</v>
      </c>
      <c r="E36" s="49">
        <f t="shared" si="1"/>
        <v>79.43116240725473</v>
      </c>
      <c r="F36" s="21">
        <f t="shared" si="0"/>
        <v>99.43116240725473</v>
      </c>
      <c r="G36" s="20">
        <f t="shared" si="2"/>
        <v>0.005775462962962965</v>
      </c>
    </row>
    <row r="37" spans="1:7" ht="12.75">
      <c r="A37" s="31">
        <v>29</v>
      </c>
      <c r="B37" s="18" t="s">
        <v>216</v>
      </c>
      <c r="C37" s="18" t="s">
        <v>22</v>
      </c>
      <c r="D37" s="52">
        <v>0.028148148148148148</v>
      </c>
      <c r="E37" s="49">
        <f t="shared" si="1"/>
        <v>79.23519736842104</v>
      </c>
      <c r="F37" s="21">
        <f t="shared" si="0"/>
        <v>99.23519736842104</v>
      </c>
      <c r="G37" s="20">
        <f t="shared" si="2"/>
        <v>0.00584490740740741</v>
      </c>
    </row>
    <row r="38" spans="1:7" ht="12.75">
      <c r="A38" s="31">
        <v>30</v>
      </c>
      <c r="B38" s="18" t="s">
        <v>443</v>
      </c>
      <c r="C38" s="18" t="s">
        <v>10</v>
      </c>
      <c r="D38" s="52">
        <v>0.028310185185185185</v>
      </c>
      <c r="E38" s="49">
        <f t="shared" si="1"/>
        <v>78.78168438266557</v>
      </c>
      <c r="F38" s="21">
        <f t="shared" si="0"/>
        <v>98.78168438266557</v>
      </c>
      <c r="G38" s="20">
        <f t="shared" si="2"/>
        <v>0.006006944444444447</v>
      </c>
    </row>
    <row r="39" spans="1:7" ht="12.75">
      <c r="A39" s="31">
        <v>31</v>
      </c>
      <c r="B39" s="18" t="s">
        <v>294</v>
      </c>
      <c r="C39" s="18" t="s">
        <v>97</v>
      </c>
      <c r="D39" s="52">
        <v>0.028425925925925924</v>
      </c>
      <c r="E39" s="49">
        <f t="shared" si="1"/>
        <v>78.46091205211727</v>
      </c>
      <c r="F39" s="21">
        <f t="shared" si="0"/>
        <v>98.46091205211727</v>
      </c>
      <c r="G39" s="20">
        <f t="shared" si="2"/>
        <v>0.006122685185185186</v>
      </c>
    </row>
    <row r="40" spans="1:7" ht="12.75">
      <c r="A40" s="31">
        <v>32</v>
      </c>
      <c r="B40" s="18" t="s">
        <v>13</v>
      </c>
      <c r="C40" s="18" t="s">
        <v>140</v>
      </c>
      <c r="D40" s="52">
        <v>0.028483796296296295</v>
      </c>
      <c r="E40" s="49">
        <f t="shared" si="1"/>
        <v>78.30150345388053</v>
      </c>
      <c r="F40" s="21">
        <f t="shared" si="0"/>
        <v>98.30150345388053</v>
      </c>
      <c r="G40" s="20">
        <f t="shared" si="2"/>
        <v>0.006180555555555557</v>
      </c>
    </row>
    <row r="41" spans="1:7" ht="12.75">
      <c r="A41" s="31">
        <v>33</v>
      </c>
      <c r="B41" s="18" t="s">
        <v>154</v>
      </c>
      <c r="C41" s="18" t="s">
        <v>10</v>
      </c>
      <c r="D41" s="52">
        <v>0.028518518518518523</v>
      </c>
      <c r="E41" s="49">
        <f t="shared" si="1"/>
        <v>78.20616883116881</v>
      </c>
      <c r="F41" s="21">
        <f aca="true" t="shared" si="3" ref="F41:F72">E41+E$4</f>
        <v>98.20616883116881</v>
      </c>
      <c r="G41" s="20">
        <f t="shared" si="2"/>
        <v>0.006215277777777785</v>
      </c>
    </row>
    <row r="42" spans="1:7" ht="12.75">
      <c r="A42" s="31">
        <v>34</v>
      </c>
      <c r="B42" s="18" t="s">
        <v>23</v>
      </c>
      <c r="C42" s="18" t="s">
        <v>45</v>
      </c>
      <c r="D42" s="52">
        <v>0.02854166666666667</v>
      </c>
      <c r="E42" s="49">
        <f aca="true" t="shared" si="4" ref="E42:E73">(D$9/D42)*100</f>
        <v>78.14274128142739</v>
      </c>
      <c r="F42" s="21">
        <f t="shared" si="3"/>
        <v>98.14274128142739</v>
      </c>
      <c r="G42" s="20">
        <f aca="true" t="shared" si="5" ref="G42:G73">D42-D$9</f>
        <v>0.006238425925925932</v>
      </c>
    </row>
    <row r="43" spans="1:7" ht="12.75">
      <c r="A43" s="31">
        <v>35</v>
      </c>
      <c r="B43" s="18" t="s">
        <v>296</v>
      </c>
      <c r="C43" s="18" t="s">
        <v>52</v>
      </c>
      <c r="D43" s="52">
        <v>0.028611111111111115</v>
      </c>
      <c r="E43" s="49">
        <f t="shared" si="4"/>
        <v>77.95307443365694</v>
      </c>
      <c r="F43" s="21">
        <f t="shared" si="3"/>
        <v>97.95307443365694</v>
      </c>
      <c r="G43" s="20">
        <f t="shared" si="5"/>
        <v>0.006307870370370377</v>
      </c>
    </row>
    <row r="44" spans="1:7" ht="12.75">
      <c r="A44" s="31">
        <v>36</v>
      </c>
      <c r="B44" s="18" t="s">
        <v>444</v>
      </c>
      <c r="C44" s="18" t="s">
        <v>12</v>
      </c>
      <c r="D44" s="52">
        <v>0.02872685185185185</v>
      </c>
      <c r="E44" s="49">
        <f t="shared" si="4"/>
        <v>77.63900080580177</v>
      </c>
      <c r="F44" s="21">
        <f t="shared" si="3"/>
        <v>97.63900080580177</v>
      </c>
      <c r="G44" s="20">
        <f t="shared" si="5"/>
        <v>0.006423611111111113</v>
      </c>
    </row>
    <row r="45" spans="1:7" ht="12.75">
      <c r="A45" s="31">
        <v>37</v>
      </c>
      <c r="B45" s="18" t="s">
        <v>113</v>
      </c>
      <c r="C45" s="18" t="s">
        <v>112</v>
      </c>
      <c r="D45" s="52">
        <v>0.02883101851851852</v>
      </c>
      <c r="E45" s="49">
        <f t="shared" si="4"/>
        <v>77.35849056603772</v>
      </c>
      <c r="F45" s="21">
        <f t="shared" si="3"/>
        <v>97.35849056603772</v>
      </c>
      <c r="G45" s="20">
        <f t="shared" si="5"/>
        <v>0.006527777777777782</v>
      </c>
    </row>
    <row r="46" spans="1:7" ht="12.75">
      <c r="A46" s="31">
        <v>38</v>
      </c>
      <c r="B46" s="18" t="s">
        <v>41</v>
      </c>
      <c r="C46" s="18" t="s">
        <v>42</v>
      </c>
      <c r="D46" s="52">
        <v>0.02884259259259259</v>
      </c>
      <c r="E46" s="49">
        <f t="shared" si="4"/>
        <v>77.3274478330658</v>
      </c>
      <c r="F46" s="21">
        <f t="shared" si="3"/>
        <v>97.3274478330658</v>
      </c>
      <c r="G46" s="20">
        <f t="shared" si="5"/>
        <v>0.006539351851851852</v>
      </c>
    </row>
    <row r="47" spans="1:7" ht="12.75">
      <c r="A47" s="31">
        <v>39</v>
      </c>
      <c r="B47" s="100" t="s">
        <v>321</v>
      </c>
      <c r="C47" s="100" t="s">
        <v>81</v>
      </c>
      <c r="D47" s="52">
        <v>0.02890046296296296</v>
      </c>
      <c r="E47" s="49">
        <f t="shared" si="4"/>
        <v>77.17260712855426</v>
      </c>
      <c r="F47" s="21">
        <f t="shared" si="3"/>
        <v>97.17260712855426</v>
      </c>
      <c r="G47" s="20">
        <f t="shared" si="5"/>
        <v>0.006597222222222223</v>
      </c>
    </row>
    <row r="48" spans="1:7" ht="12.75">
      <c r="A48" s="31">
        <v>40</v>
      </c>
      <c r="B48" s="18" t="s">
        <v>301</v>
      </c>
      <c r="C48" s="18" t="s">
        <v>10</v>
      </c>
      <c r="D48" s="52">
        <v>0.02892361111111111</v>
      </c>
      <c r="E48" s="49">
        <f t="shared" si="4"/>
        <v>77.1108443377351</v>
      </c>
      <c r="F48" s="21">
        <f t="shared" si="3"/>
        <v>97.1108443377351</v>
      </c>
      <c r="G48" s="20">
        <f t="shared" si="5"/>
        <v>0.00662037037037037</v>
      </c>
    </row>
    <row r="49" spans="1:7" ht="12.75">
      <c r="A49" s="31">
        <v>41</v>
      </c>
      <c r="B49" s="18" t="s">
        <v>155</v>
      </c>
      <c r="C49" s="18" t="s">
        <v>19</v>
      </c>
      <c r="D49" s="52">
        <v>0.02892361111111111</v>
      </c>
      <c r="E49" s="49">
        <f t="shared" si="4"/>
        <v>77.1108443377351</v>
      </c>
      <c r="F49" s="21">
        <f t="shared" si="3"/>
        <v>97.1108443377351</v>
      </c>
      <c r="G49" s="20">
        <f t="shared" si="5"/>
        <v>0.00662037037037037</v>
      </c>
    </row>
    <row r="50" spans="1:7" ht="12.75">
      <c r="A50" s="31">
        <v>42</v>
      </c>
      <c r="B50" s="18" t="s">
        <v>204</v>
      </c>
      <c r="C50" s="18" t="s">
        <v>37</v>
      </c>
      <c r="D50" s="52">
        <v>0.029108796296296296</v>
      </c>
      <c r="E50" s="49">
        <f t="shared" si="4"/>
        <v>76.62027833001987</v>
      </c>
      <c r="F50" s="21">
        <f t="shared" si="3"/>
        <v>96.62027833001987</v>
      </c>
      <c r="G50" s="20">
        <f t="shared" si="5"/>
        <v>0.006805555555555558</v>
      </c>
    </row>
    <row r="51" spans="1:7" ht="12.75">
      <c r="A51" s="31">
        <v>43</v>
      </c>
      <c r="B51" s="18" t="s">
        <v>445</v>
      </c>
      <c r="C51" s="18" t="s">
        <v>25</v>
      </c>
      <c r="D51" s="52">
        <v>0.029131944444444446</v>
      </c>
      <c r="E51" s="49">
        <f t="shared" si="4"/>
        <v>76.55939610647596</v>
      </c>
      <c r="F51" s="21">
        <f t="shared" si="3"/>
        <v>96.55939610647596</v>
      </c>
      <c r="G51" s="20">
        <f t="shared" si="5"/>
        <v>0.006828703703703708</v>
      </c>
    </row>
    <row r="52" spans="1:7" ht="12.75">
      <c r="A52" s="31">
        <v>44</v>
      </c>
      <c r="B52" s="18" t="s">
        <v>446</v>
      </c>
      <c r="C52" s="18" t="s">
        <v>30</v>
      </c>
      <c r="D52" s="52">
        <v>0.029201388888888888</v>
      </c>
      <c r="E52" s="49">
        <f t="shared" si="4"/>
        <v>76.37732857709076</v>
      </c>
      <c r="F52" s="21">
        <f t="shared" si="3"/>
        <v>96.37732857709076</v>
      </c>
      <c r="G52" s="20">
        <f t="shared" si="5"/>
        <v>0.00689814814814815</v>
      </c>
    </row>
    <row r="53" spans="1:7" ht="12.75">
      <c r="A53" s="31">
        <v>45</v>
      </c>
      <c r="B53" s="18" t="s">
        <v>334</v>
      </c>
      <c r="C53" s="18" t="s">
        <v>30</v>
      </c>
      <c r="D53" s="52">
        <v>0.02925925925925926</v>
      </c>
      <c r="E53" s="49">
        <f t="shared" si="4"/>
        <v>76.2262658227848</v>
      </c>
      <c r="F53" s="21">
        <f t="shared" si="3"/>
        <v>96.2262658227848</v>
      </c>
      <c r="G53" s="20">
        <f t="shared" si="5"/>
        <v>0.006956018518518521</v>
      </c>
    </row>
    <row r="54" spans="1:7" ht="12.75">
      <c r="A54" s="31">
        <v>46</v>
      </c>
      <c r="B54" s="18" t="s">
        <v>99</v>
      </c>
      <c r="C54" s="18" t="s">
        <v>10</v>
      </c>
      <c r="D54" s="52">
        <v>0.029270833333333333</v>
      </c>
      <c r="E54" s="49">
        <f t="shared" si="4"/>
        <v>76.19612495057333</v>
      </c>
      <c r="F54" s="21">
        <f t="shared" si="3"/>
        <v>96.19612495057333</v>
      </c>
      <c r="G54" s="20">
        <f t="shared" si="5"/>
        <v>0.006967592592592595</v>
      </c>
    </row>
    <row r="55" spans="1:7" ht="12.75">
      <c r="A55" s="31">
        <v>47</v>
      </c>
      <c r="B55" s="18" t="s">
        <v>119</v>
      </c>
      <c r="C55" s="18" t="s">
        <v>17</v>
      </c>
      <c r="D55" s="52">
        <v>0.029375</v>
      </c>
      <c r="E55" s="49">
        <f t="shared" si="4"/>
        <v>75.92592592592592</v>
      </c>
      <c r="F55" s="21">
        <f t="shared" si="3"/>
        <v>95.92592592592592</v>
      </c>
      <c r="G55" s="20">
        <f t="shared" si="5"/>
        <v>0.00707175925925926</v>
      </c>
    </row>
    <row r="56" spans="1:7" ht="12.75">
      <c r="A56" s="31">
        <v>48</v>
      </c>
      <c r="B56" s="18" t="s">
        <v>305</v>
      </c>
      <c r="C56" s="18" t="s">
        <v>306</v>
      </c>
      <c r="D56" s="52">
        <v>0.029652777777777778</v>
      </c>
      <c r="E56" s="49">
        <f t="shared" si="4"/>
        <v>75.21467603434816</v>
      </c>
      <c r="F56" s="21">
        <f t="shared" si="3"/>
        <v>95.21467603434816</v>
      </c>
      <c r="G56" s="20">
        <f t="shared" si="5"/>
        <v>0.00734953703703704</v>
      </c>
    </row>
    <row r="57" spans="1:7" ht="12.75">
      <c r="A57" s="31">
        <v>49</v>
      </c>
      <c r="B57" s="18" t="s">
        <v>294</v>
      </c>
      <c r="C57" s="18" t="s">
        <v>295</v>
      </c>
      <c r="D57" s="52">
        <v>0.029675925925925925</v>
      </c>
      <c r="E57" s="49">
        <f t="shared" si="4"/>
        <v>75.15600624024961</v>
      </c>
      <c r="F57" s="21">
        <f t="shared" si="3"/>
        <v>95.15600624024961</v>
      </c>
      <c r="G57" s="20">
        <f t="shared" si="5"/>
        <v>0.007372685185185187</v>
      </c>
    </row>
    <row r="58" spans="1:7" ht="12.75">
      <c r="A58" s="31">
        <v>50</v>
      </c>
      <c r="B58" s="18" t="s">
        <v>296</v>
      </c>
      <c r="C58" s="18" t="s">
        <v>89</v>
      </c>
      <c r="D58" s="52">
        <v>0.02981481481481481</v>
      </c>
      <c r="E58" s="49">
        <f t="shared" si="4"/>
        <v>74.80590062111801</v>
      </c>
      <c r="F58" s="21">
        <f t="shared" si="3"/>
        <v>94.80590062111801</v>
      </c>
      <c r="G58" s="20">
        <f t="shared" si="5"/>
        <v>0.007511574074074073</v>
      </c>
    </row>
    <row r="59" spans="1:7" ht="12.75">
      <c r="A59" s="31">
        <v>51</v>
      </c>
      <c r="B59" s="18" t="s">
        <v>447</v>
      </c>
      <c r="C59" s="18" t="s">
        <v>16</v>
      </c>
      <c r="D59" s="52">
        <v>0.029849537037037036</v>
      </c>
      <c r="E59" s="49">
        <f t="shared" si="4"/>
        <v>74.71888328809617</v>
      </c>
      <c r="F59" s="21">
        <f t="shared" si="3"/>
        <v>94.71888328809617</v>
      </c>
      <c r="G59" s="20">
        <f t="shared" si="5"/>
        <v>0.0075462962962962975</v>
      </c>
    </row>
    <row r="60" spans="1:7" ht="12.75">
      <c r="A60" s="31">
        <v>52</v>
      </c>
      <c r="B60" s="18" t="s">
        <v>21</v>
      </c>
      <c r="C60" s="18" t="s">
        <v>426</v>
      </c>
      <c r="D60" s="52">
        <v>0.029861111111111113</v>
      </c>
      <c r="E60" s="49">
        <f t="shared" si="4"/>
        <v>74.68992248062014</v>
      </c>
      <c r="F60" s="21">
        <f t="shared" si="3"/>
        <v>94.68992248062014</v>
      </c>
      <c r="G60" s="20">
        <f t="shared" si="5"/>
        <v>0.0075578703703703745</v>
      </c>
    </row>
    <row r="61" spans="1:7" ht="12.75">
      <c r="A61" s="31">
        <v>53</v>
      </c>
      <c r="B61" s="18" t="s">
        <v>200</v>
      </c>
      <c r="C61" s="18" t="s">
        <v>68</v>
      </c>
      <c r="D61" s="52">
        <v>0.029930555555555557</v>
      </c>
      <c r="E61" s="49">
        <f t="shared" si="4"/>
        <v>74.51662799690641</v>
      </c>
      <c r="F61" s="21">
        <f t="shared" si="3"/>
        <v>94.51662799690641</v>
      </c>
      <c r="G61" s="20">
        <f t="shared" si="5"/>
        <v>0.007627314814814819</v>
      </c>
    </row>
    <row r="62" spans="1:7" ht="12.75">
      <c r="A62" s="31">
        <v>54</v>
      </c>
      <c r="B62" s="18" t="s">
        <v>322</v>
      </c>
      <c r="C62" s="18" t="s">
        <v>17</v>
      </c>
      <c r="D62" s="52">
        <v>0.029930555555555557</v>
      </c>
      <c r="E62" s="49">
        <f t="shared" si="4"/>
        <v>74.51662799690641</v>
      </c>
      <c r="F62" s="21">
        <f t="shared" si="3"/>
        <v>94.51662799690641</v>
      </c>
      <c r="G62" s="20">
        <f t="shared" si="5"/>
        <v>0.007627314814814819</v>
      </c>
    </row>
    <row r="63" spans="1:7" ht="12.75">
      <c r="A63" s="31">
        <v>55</v>
      </c>
      <c r="B63" s="18" t="s">
        <v>102</v>
      </c>
      <c r="C63" s="18" t="s">
        <v>14</v>
      </c>
      <c r="D63" s="52">
        <v>0.029953703703703705</v>
      </c>
      <c r="E63" s="49">
        <f t="shared" si="4"/>
        <v>74.45904173106645</v>
      </c>
      <c r="F63" s="21">
        <f t="shared" si="3"/>
        <v>94.45904173106645</v>
      </c>
      <c r="G63" s="20">
        <f t="shared" si="5"/>
        <v>0.0076504629629629665</v>
      </c>
    </row>
    <row r="64" spans="1:7" ht="12.75">
      <c r="A64" s="31">
        <v>56</v>
      </c>
      <c r="B64" s="18" t="s">
        <v>84</v>
      </c>
      <c r="C64" s="18" t="s">
        <v>10</v>
      </c>
      <c r="D64" s="52">
        <v>0.029953703703703705</v>
      </c>
      <c r="E64" s="49">
        <f t="shared" si="4"/>
        <v>74.45904173106645</v>
      </c>
      <c r="F64" s="21">
        <f t="shared" si="3"/>
        <v>94.45904173106645</v>
      </c>
      <c r="G64" s="20">
        <f t="shared" si="5"/>
        <v>0.0076504629629629665</v>
      </c>
    </row>
    <row r="65" spans="1:7" ht="12.75">
      <c r="A65" s="31">
        <v>57</v>
      </c>
      <c r="B65" s="18" t="s">
        <v>44</v>
      </c>
      <c r="C65" s="18" t="s">
        <v>17</v>
      </c>
      <c r="D65" s="52">
        <v>0.03002314814814815</v>
      </c>
      <c r="E65" s="49">
        <f t="shared" si="4"/>
        <v>74.28681572860447</v>
      </c>
      <c r="F65" s="21">
        <f t="shared" si="3"/>
        <v>94.28681572860447</v>
      </c>
      <c r="G65" s="20">
        <f t="shared" si="5"/>
        <v>0.0077199074074074114</v>
      </c>
    </row>
    <row r="66" spans="1:7" ht="12.75">
      <c r="A66" s="31">
        <v>58</v>
      </c>
      <c r="B66" s="18" t="s">
        <v>334</v>
      </c>
      <c r="C66" s="18" t="s">
        <v>448</v>
      </c>
      <c r="D66" s="52">
        <v>0.03009259259259259</v>
      </c>
      <c r="E66" s="49">
        <f t="shared" si="4"/>
        <v>74.1153846153846</v>
      </c>
      <c r="F66" s="21">
        <f t="shared" si="3"/>
        <v>94.1153846153846</v>
      </c>
      <c r="G66" s="20">
        <f t="shared" si="5"/>
        <v>0.007789351851851853</v>
      </c>
    </row>
    <row r="67" spans="1:7" ht="12.75">
      <c r="A67" s="31">
        <v>59</v>
      </c>
      <c r="B67" s="18" t="s">
        <v>211</v>
      </c>
      <c r="C67" s="18" t="s">
        <v>320</v>
      </c>
      <c r="D67" s="52">
        <v>0.030173611111111113</v>
      </c>
      <c r="E67" s="49">
        <f t="shared" si="4"/>
        <v>73.9163789796701</v>
      </c>
      <c r="F67" s="21">
        <f t="shared" si="3"/>
        <v>93.9163789796701</v>
      </c>
      <c r="G67" s="20">
        <f t="shared" si="5"/>
        <v>0.007870370370370375</v>
      </c>
    </row>
    <row r="68" spans="1:7" ht="12.75">
      <c r="A68" s="31">
        <v>60</v>
      </c>
      <c r="B68" s="100" t="s">
        <v>100</v>
      </c>
      <c r="C68" s="100" t="s">
        <v>101</v>
      </c>
      <c r="D68" s="52">
        <v>0.030185185185185186</v>
      </c>
      <c r="E68" s="49">
        <f t="shared" si="4"/>
        <v>73.88803680981594</v>
      </c>
      <c r="F68" s="21">
        <f t="shared" si="3"/>
        <v>93.88803680981594</v>
      </c>
      <c r="G68" s="20">
        <f t="shared" si="5"/>
        <v>0.007881944444444448</v>
      </c>
    </row>
    <row r="69" spans="1:7" ht="12.75">
      <c r="A69" s="31">
        <v>61</v>
      </c>
      <c r="B69" s="18" t="s">
        <v>223</v>
      </c>
      <c r="C69" s="18" t="s">
        <v>10</v>
      </c>
      <c r="D69" s="52">
        <v>0.03037037037037037</v>
      </c>
      <c r="E69" s="49">
        <f t="shared" si="4"/>
        <v>73.43749999999999</v>
      </c>
      <c r="F69" s="21">
        <f t="shared" si="3"/>
        <v>93.43749999999999</v>
      </c>
      <c r="G69" s="20">
        <f t="shared" si="5"/>
        <v>0.008067129629629632</v>
      </c>
    </row>
    <row r="70" spans="1:7" ht="12.75">
      <c r="A70" s="31">
        <v>62</v>
      </c>
      <c r="B70" s="18" t="s">
        <v>280</v>
      </c>
      <c r="C70" s="18" t="s">
        <v>449</v>
      </c>
      <c r="D70" s="52">
        <v>0.030474537037037036</v>
      </c>
      <c r="E70" s="49">
        <f t="shared" si="4"/>
        <v>73.18647930117736</v>
      </c>
      <c r="F70" s="21">
        <f t="shared" si="3"/>
        <v>93.18647930117736</v>
      </c>
      <c r="G70" s="20">
        <f t="shared" si="5"/>
        <v>0.008171296296296298</v>
      </c>
    </row>
    <row r="71" spans="1:7" ht="12.75">
      <c r="A71" s="31">
        <v>63</v>
      </c>
      <c r="B71" s="18" t="s">
        <v>164</v>
      </c>
      <c r="C71" s="18" t="s">
        <v>22</v>
      </c>
      <c r="D71" s="52">
        <v>0.03054398148148148</v>
      </c>
      <c r="E71" s="49">
        <f t="shared" si="4"/>
        <v>73.02008336491095</v>
      </c>
      <c r="F71" s="21">
        <f t="shared" si="3"/>
        <v>93.02008336491095</v>
      </c>
      <c r="G71" s="20">
        <f t="shared" si="5"/>
        <v>0.008240740740740743</v>
      </c>
    </row>
    <row r="72" spans="1:7" ht="12.75">
      <c r="A72" s="31">
        <v>64</v>
      </c>
      <c r="B72" s="98" t="s">
        <v>29</v>
      </c>
      <c r="C72" s="98" t="s">
        <v>17</v>
      </c>
      <c r="D72" s="52">
        <v>0.030625</v>
      </c>
      <c r="E72" s="49">
        <f t="shared" si="4"/>
        <v>72.82690854119424</v>
      </c>
      <c r="F72" s="21">
        <f t="shared" si="3"/>
        <v>92.82690854119424</v>
      </c>
      <c r="G72" s="20">
        <f t="shared" si="5"/>
        <v>0.008321759259259261</v>
      </c>
    </row>
    <row r="73" spans="1:7" ht="12.75">
      <c r="A73" s="31">
        <v>65</v>
      </c>
      <c r="B73" s="18" t="s">
        <v>270</v>
      </c>
      <c r="C73" s="18" t="s">
        <v>37</v>
      </c>
      <c r="D73" s="52">
        <v>0.030763888888888886</v>
      </c>
      <c r="E73" s="49">
        <f t="shared" si="4"/>
        <v>72.49811888638074</v>
      </c>
      <c r="F73" s="21">
        <f aca="true" t="shared" si="6" ref="F73:F104">E73+E$4</f>
        <v>92.49811888638074</v>
      </c>
      <c r="G73" s="20">
        <f t="shared" si="5"/>
        <v>0.008460648148148148</v>
      </c>
    </row>
    <row r="74" spans="1:7" ht="12.75">
      <c r="A74" s="31">
        <v>66</v>
      </c>
      <c r="B74" s="18" t="s">
        <v>394</v>
      </c>
      <c r="C74" s="18" t="s">
        <v>37</v>
      </c>
      <c r="D74" s="52">
        <v>0.03079861111111111</v>
      </c>
      <c r="E74" s="49">
        <f aca="true" t="shared" si="7" ref="E74:E105">(D$9/D74)*100</f>
        <v>72.4163848177377</v>
      </c>
      <c r="F74" s="21">
        <f t="shared" si="6"/>
        <v>92.4163848177377</v>
      </c>
      <c r="G74" s="20">
        <f aca="true" t="shared" si="8" ref="G74:G105">D74-D$9</f>
        <v>0.008495370370370372</v>
      </c>
    </row>
    <row r="75" spans="1:7" ht="12.75">
      <c r="A75" s="31">
        <v>67</v>
      </c>
      <c r="B75" s="18" t="s">
        <v>152</v>
      </c>
      <c r="C75" s="18" t="s">
        <v>14</v>
      </c>
      <c r="D75" s="52">
        <v>0.03079861111111111</v>
      </c>
      <c r="E75" s="49">
        <f t="shared" si="7"/>
        <v>72.4163848177377</v>
      </c>
      <c r="F75" s="21">
        <f t="shared" si="6"/>
        <v>92.4163848177377</v>
      </c>
      <c r="G75" s="20">
        <f t="shared" si="8"/>
        <v>0.008495370370370372</v>
      </c>
    </row>
    <row r="76" spans="1:7" ht="12.75">
      <c r="A76" s="31">
        <v>68</v>
      </c>
      <c r="B76" s="18" t="s">
        <v>211</v>
      </c>
      <c r="C76" s="18" t="s">
        <v>319</v>
      </c>
      <c r="D76" s="52">
        <v>0.030868055555555555</v>
      </c>
      <c r="E76" s="49">
        <f t="shared" si="7"/>
        <v>72.25346831646043</v>
      </c>
      <c r="F76" s="21">
        <f t="shared" si="6"/>
        <v>92.25346831646043</v>
      </c>
      <c r="G76" s="20">
        <f t="shared" si="8"/>
        <v>0.008564814814814817</v>
      </c>
    </row>
    <row r="77" spans="1:7" ht="12.75">
      <c r="A77" s="31">
        <v>69</v>
      </c>
      <c r="B77" s="18" t="s">
        <v>13</v>
      </c>
      <c r="C77" s="18" t="s">
        <v>14</v>
      </c>
      <c r="D77" s="52">
        <v>0.030868055555555555</v>
      </c>
      <c r="E77" s="49">
        <f t="shared" si="7"/>
        <v>72.25346831646043</v>
      </c>
      <c r="F77" s="21">
        <f t="shared" si="6"/>
        <v>92.25346831646043</v>
      </c>
      <c r="G77" s="20">
        <f t="shared" si="8"/>
        <v>0.008564814814814817</v>
      </c>
    </row>
    <row r="78" spans="1:7" ht="12.75">
      <c r="A78" s="31">
        <v>70</v>
      </c>
      <c r="B78" s="98" t="s">
        <v>151</v>
      </c>
      <c r="C78" s="98" t="s">
        <v>12</v>
      </c>
      <c r="D78" s="52">
        <v>0.030891203703703702</v>
      </c>
      <c r="E78" s="49">
        <f t="shared" si="7"/>
        <v>72.19932559010866</v>
      </c>
      <c r="F78" s="21">
        <f t="shared" si="6"/>
        <v>92.19932559010866</v>
      </c>
      <c r="G78" s="20">
        <f t="shared" si="8"/>
        <v>0.008587962962962964</v>
      </c>
    </row>
    <row r="79" spans="1:7" ht="12.75">
      <c r="A79" s="31">
        <v>71</v>
      </c>
      <c r="B79" s="18" t="s">
        <v>299</v>
      </c>
      <c r="C79" s="18" t="s">
        <v>10</v>
      </c>
      <c r="D79" s="52">
        <v>0.03091435185185185</v>
      </c>
      <c r="E79" s="49">
        <f t="shared" si="7"/>
        <v>72.1452639460876</v>
      </c>
      <c r="F79" s="21">
        <f t="shared" si="6"/>
        <v>92.1452639460876</v>
      </c>
      <c r="G79" s="20">
        <f t="shared" si="8"/>
        <v>0.008611111111111111</v>
      </c>
    </row>
    <row r="80" spans="1:7" ht="12.75">
      <c r="A80" s="31">
        <v>72</v>
      </c>
      <c r="B80" s="18" t="s">
        <v>156</v>
      </c>
      <c r="C80" s="18" t="s">
        <v>45</v>
      </c>
      <c r="D80" s="52">
        <v>0.031030092592592592</v>
      </c>
      <c r="E80" s="49">
        <f t="shared" si="7"/>
        <v>71.87616560984706</v>
      </c>
      <c r="F80" s="21">
        <f t="shared" si="6"/>
        <v>91.87616560984706</v>
      </c>
      <c r="G80" s="20">
        <f t="shared" si="8"/>
        <v>0.008726851851851854</v>
      </c>
    </row>
    <row r="81" spans="1:7" ht="12.75">
      <c r="A81" s="31">
        <v>73</v>
      </c>
      <c r="B81" s="98" t="s">
        <v>185</v>
      </c>
      <c r="C81" s="98" t="s">
        <v>68</v>
      </c>
      <c r="D81" s="175">
        <v>0.031145833333333334</v>
      </c>
      <c r="E81" s="49">
        <f t="shared" si="7"/>
        <v>71.60906726124117</v>
      </c>
      <c r="F81" s="21">
        <f t="shared" si="6"/>
        <v>91.60906726124117</v>
      </c>
      <c r="G81" s="20">
        <f t="shared" si="8"/>
        <v>0.008842592592592596</v>
      </c>
    </row>
    <row r="82" spans="1:7" ht="12.75">
      <c r="A82" s="31">
        <v>74</v>
      </c>
      <c r="B82" s="18" t="s">
        <v>57</v>
      </c>
      <c r="C82" s="18" t="s">
        <v>53</v>
      </c>
      <c r="D82" s="52">
        <v>0.03131944444444445</v>
      </c>
      <c r="E82" s="49">
        <f t="shared" si="7"/>
        <v>71.21212121212119</v>
      </c>
      <c r="F82" s="21">
        <f t="shared" si="6"/>
        <v>91.21212121212119</v>
      </c>
      <c r="G82" s="20">
        <f t="shared" si="8"/>
        <v>0.00901620370370371</v>
      </c>
    </row>
    <row r="83" spans="1:7" ht="12.75">
      <c r="A83" s="31">
        <v>75</v>
      </c>
      <c r="B83" s="18" t="s">
        <v>210</v>
      </c>
      <c r="C83" s="18" t="s">
        <v>47</v>
      </c>
      <c r="D83" s="52">
        <v>0.031516203703703706</v>
      </c>
      <c r="E83" s="49">
        <f t="shared" si="7"/>
        <v>70.7675358060962</v>
      </c>
      <c r="F83" s="21">
        <f t="shared" si="6"/>
        <v>90.7675358060962</v>
      </c>
      <c r="G83" s="20">
        <f t="shared" si="8"/>
        <v>0.009212962962962968</v>
      </c>
    </row>
    <row r="84" spans="1:7" ht="12.75">
      <c r="A84" s="31">
        <v>76</v>
      </c>
      <c r="B84" s="18" t="s">
        <v>28</v>
      </c>
      <c r="C84" s="18" t="s">
        <v>93</v>
      </c>
      <c r="D84" s="52">
        <v>0.03162037037037037</v>
      </c>
      <c r="E84" s="49">
        <f t="shared" si="7"/>
        <v>70.53440702781845</v>
      </c>
      <c r="F84" s="21">
        <f t="shared" si="6"/>
        <v>90.53440702781845</v>
      </c>
      <c r="G84" s="20">
        <f t="shared" si="8"/>
        <v>0.00931712962962963</v>
      </c>
    </row>
    <row r="85" spans="1:7" ht="12.75">
      <c r="A85" s="31">
        <v>77</v>
      </c>
      <c r="B85" s="18" t="s">
        <v>450</v>
      </c>
      <c r="C85" s="18" t="s">
        <v>22</v>
      </c>
      <c r="D85" s="52">
        <v>0.03194444444444445</v>
      </c>
      <c r="E85" s="49">
        <f t="shared" si="7"/>
        <v>69.81884057971013</v>
      </c>
      <c r="F85" s="21">
        <f t="shared" si="6"/>
        <v>89.81884057971013</v>
      </c>
      <c r="G85" s="20">
        <f t="shared" si="8"/>
        <v>0.00964120370370371</v>
      </c>
    </row>
    <row r="86" spans="1:7" ht="12.75">
      <c r="A86" s="31">
        <v>78</v>
      </c>
      <c r="B86" s="18" t="s">
        <v>297</v>
      </c>
      <c r="C86" s="18" t="s">
        <v>17</v>
      </c>
      <c r="D86" s="52">
        <v>0.03200231481481482</v>
      </c>
      <c r="E86" s="49">
        <f t="shared" si="7"/>
        <v>69.69258589511753</v>
      </c>
      <c r="F86" s="21">
        <f t="shared" si="6"/>
        <v>89.69258589511753</v>
      </c>
      <c r="G86" s="20">
        <f t="shared" si="8"/>
        <v>0.009699074074074079</v>
      </c>
    </row>
    <row r="87" spans="1:7" ht="12.75">
      <c r="A87" s="31">
        <v>79</v>
      </c>
      <c r="B87" s="18" t="s">
        <v>451</v>
      </c>
      <c r="C87" s="18" t="s">
        <v>37</v>
      </c>
      <c r="D87" s="52">
        <v>0.03208333333333333</v>
      </c>
      <c r="E87" s="49">
        <f t="shared" si="7"/>
        <v>69.51659451659451</v>
      </c>
      <c r="F87" s="21">
        <f t="shared" si="6"/>
        <v>89.51659451659451</v>
      </c>
      <c r="G87" s="20">
        <f t="shared" si="8"/>
        <v>0.009780092592592594</v>
      </c>
    </row>
    <row r="88" spans="1:7" ht="12.75">
      <c r="A88" s="31">
        <v>80</v>
      </c>
      <c r="B88" s="19" t="s">
        <v>298</v>
      </c>
      <c r="C88" s="19" t="s">
        <v>183</v>
      </c>
      <c r="D88" s="52">
        <v>0.03215277777777777</v>
      </c>
      <c r="E88" s="49">
        <f t="shared" si="7"/>
        <v>69.36645068394529</v>
      </c>
      <c r="F88" s="21">
        <f t="shared" si="6"/>
        <v>89.36645068394529</v>
      </c>
      <c r="G88" s="20">
        <f t="shared" si="8"/>
        <v>0.009849537037037035</v>
      </c>
    </row>
    <row r="89" spans="1:7" ht="12.75">
      <c r="A89" s="31">
        <v>81</v>
      </c>
      <c r="B89" s="18" t="s">
        <v>82</v>
      </c>
      <c r="C89" s="18" t="s">
        <v>34</v>
      </c>
      <c r="D89" s="52">
        <v>0.032233796296296295</v>
      </c>
      <c r="E89" s="49">
        <f t="shared" si="7"/>
        <v>69.19210053859963</v>
      </c>
      <c r="F89" s="21">
        <f t="shared" si="6"/>
        <v>89.19210053859963</v>
      </c>
      <c r="G89" s="20">
        <f t="shared" si="8"/>
        <v>0.009930555555555557</v>
      </c>
    </row>
    <row r="90" spans="1:7" ht="12.75">
      <c r="A90" s="31">
        <v>82</v>
      </c>
      <c r="B90" s="18" t="s">
        <v>452</v>
      </c>
      <c r="C90" s="18" t="s">
        <v>453</v>
      </c>
      <c r="D90" s="52">
        <v>0.032233796296296295</v>
      </c>
      <c r="E90" s="49">
        <f t="shared" si="7"/>
        <v>69.19210053859963</v>
      </c>
      <c r="F90" s="21">
        <f t="shared" si="6"/>
        <v>89.19210053859963</v>
      </c>
      <c r="G90" s="20">
        <f t="shared" si="8"/>
        <v>0.009930555555555557</v>
      </c>
    </row>
    <row r="91" spans="1:7" ht="12.75">
      <c r="A91" s="31">
        <v>83</v>
      </c>
      <c r="B91" s="100" t="s">
        <v>208</v>
      </c>
      <c r="C91" s="100" t="s">
        <v>40</v>
      </c>
      <c r="D91" s="52">
        <v>0.03226851851851852</v>
      </c>
      <c r="E91" s="49">
        <f t="shared" si="7"/>
        <v>69.11764705882352</v>
      </c>
      <c r="F91" s="21">
        <f t="shared" si="6"/>
        <v>89.11764705882352</v>
      </c>
      <c r="G91" s="20">
        <f t="shared" si="8"/>
        <v>0.009965277777777785</v>
      </c>
    </row>
    <row r="92" spans="1:7" ht="12.75">
      <c r="A92" s="31">
        <v>84</v>
      </c>
      <c r="B92" s="18" t="s">
        <v>158</v>
      </c>
      <c r="C92" s="18" t="s">
        <v>20</v>
      </c>
      <c r="D92" s="52">
        <v>0.03231481481481482</v>
      </c>
      <c r="E92" s="49">
        <f t="shared" si="7"/>
        <v>69.0186246418338</v>
      </c>
      <c r="F92" s="21">
        <f t="shared" si="6"/>
        <v>89.0186246418338</v>
      </c>
      <c r="G92" s="20">
        <f t="shared" si="8"/>
        <v>0.010011574074074079</v>
      </c>
    </row>
    <row r="93" spans="1:7" ht="12.75">
      <c r="A93" s="31">
        <v>85</v>
      </c>
      <c r="B93" s="18" t="s">
        <v>58</v>
      </c>
      <c r="C93" s="18" t="s">
        <v>14</v>
      </c>
      <c r="D93" s="52">
        <v>0.03231481481481482</v>
      </c>
      <c r="E93" s="49">
        <f t="shared" si="7"/>
        <v>69.0186246418338</v>
      </c>
      <c r="F93" s="21">
        <f t="shared" si="6"/>
        <v>89.0186246418338</v>
      </c>
      <c r="G93" s="20">
        <f t="shared" si="8"/>
        <v>0.010011574074074079</v>
      </c>
    </row>
    <row r="94" spans="1:7" ht="12.75">
      <c r="A94" s="31">
        <v>86</v>
      </c>
      <c r="B94" s="18" t="s">
        <v>207</v>
      </c>
      <c r="C94" s="18" t="s">
        <v>454</v>
      </c>
      <c r="D94" s="52">
        <v>0.032326388888888884</v>
      </c>
      <c r="E94" s="49">
        <f t="shared" si="7"/>
        <v>68.99391335481562</v>
      </c>
      <c r="F94" s="21">
        <f t="shared" si="6"/>
        <v>88.99391335481562</v>
      </c>
      <c r="G94" s="20">
        <f t="shared" si="8"/>
        <v>0.010023148148148146</v>
      </c>
    </row>
    <row r="95" spans="1:7" ht="12.75">
      <c r="A95" s="31">
        <v>87</v>
      </c>
      <c r="B95" s="18" t="s">
        <v>58</v>
      </c>
      <c r="C95" s="18" t="s">
        <v>53</v>
      </c>
      <c r="D95" s="52">
        <v>0.032337962962962964</v>
      </c>
      <c r="E95" s="49">
        <f t="shared" si="7"/>
        <v>68.96921975662133</v>
      </c>
      <c r="F95" s="21">
        <f t="shared" si="6"/>
        <v>88.96921975662133</v>
      </c>
      <c r="G95" s="20">
        <f t="shared" si="8"/>
        <v>0.010034722222222226</v>
      </c>
    </row>
    <row r="96" spans="1:7" ht="12.75">
      <c r="A96" s="31">
        <v>88</v>
      </c>
      <c r="B96" s="18" t="s">
        <v>21</v>
      </c>
      <c r="C96" s="18" t="s">
        <v>278</v>
      </c>
      <c r="D96" s="52">
        <v>0.032372685185185185</v>
      </c>
      <c r="E96" s="49">
        <f t="shared" si="7"/>
        <v>68.89524490525562</v>
      </c>
      <c r="F96" s="21">
        <f t="shared" si="6"/>
        <v>88.89524490525562</v>
      </c>
      <c r="G96" s="20">
        <f t="shared" si="8"/>
        <v>0.010069444444444447</v>
      </c>
    </row>
    <row r="97" spans="1:7" ht="12.75">
      <c r="A97" s="31">
        <v>89</v>
      </c>
      <c r="B97" s="98" t="s">
        <v>303</v>
      </c>
      <c r="C97" s="98" t="s">
        <v>304</v>
      </c>
      <c r="D97" s="52">
        <v>0.03247685185185185</v>
      </c>
      <c r="E97" s="49">
        <f t="shared" si="7"/>
        <v>68.67426942266573</v>
      </c>
      <c r="F97" s="21">
        <f t="shared" si="6"/>
        <v>88.67426942266573</v>
      </c>
      <c r="G97" s="20">
        <f t="shared" si="8"/>
        <v>0.010173611111111109</v>
      </c>
    </row>
    <row r="98" spans="1:7" ht="12.75">
      <c r="A98" s="31">
        <v>90</v>
      </c>
      <c r="B98" s="100" t="s">
        <v>365</v>
      </c>
      <c r="C98" s="100" t="s">
        <v>366</v>
      </c>
      <c r="D98" s="52">
        <v>0.03252314814814815</v>
      </c>
      <c r="E98" s="49">
        <f t="shared" si="7"/>
        <v>68.57651245551601</v>
      </c>
      <c r="F98" s="21">
        <f t="shared" si="6"/>
        <v>88.57651245551601</v>
      </c>
      <c r="G98" s="20">
        <f t="shared" si="8"/>
        <v>0.01021990740740741</v>
      </c>
    </row>
    <row r="99" spans="1:7" ht="12.75">
      <c r="A99" s="31">
        <v>91</v>
      </c>
      <c r="B99" s="18" t="s">
        <v>199</v>
      </c>
      <c r="C99" s="18" t="s">
        <v>38</v>
      </c>
      <c r="D99" s="52">
        <v>0.032673611111111105</v>
      </c>
      <c r="E99" s="49">
        <f t="shared" si="7"/>
        <v>68.26071555083246</v>
      </c>
      <c r="F99" s="21">
        <f t="shared" si="6"/>
        <v>88.26071555083246</v>
      </c>
      <c r="G99" s="20">
        <f t="shared" si="8"/>
        <v>0.010370370370370367</v>
      </c>
    </row>
    <row r="100" spans="1:7" ht="12.75">
      <c r="A100" s="31">
        <v>92</v>
      </c>
      <c r="B100" s="18" t="s">
        <v>166</v>
      </c>
      <c r="C100" s="18" t="s">
        <v>53</v>
      </c>
      <c r="D100" s="52">
        <v>0.03273148148148148</v>
      </c>
      <c r="E100" s="49">
        <f t="shared" si="7"/>
        <v>68.14002828854314</v>
      </c>
      <c r="F100" s="21">
        <f t="shared" si="6"/>
        <v>88.14002828854314</v>
      </c>
      <c r="G100" s="20">
        <f t="shared" si="8"/>
        <v>0.010428240740740741</v>
      </c>
    </row>
    <row r="101" spans="1:7" ht="12.75">
      <c r="A101" s="31">
        <v>93</v>
      </c>
      <c r="B101" s="100" t="s">
        <v>80</v>
      </c>
      <c r="C101" s="100" t="s">
        <v>81</v>
      </c>
      <c r="D101" s="52">
        <v>0.03274305555555555</v>
      </c>
      <c r="E101" s="49">
        <f t="shared" si="7"/>
        <v>68.1159420289855</v>
      </c>
      <c r="F101" s="21">
        <f t="shared" si="6"/>
        <v>88.1159420289855</v>
      </c>
      <c r="G101" s="20">
        <f t="shared" si="8"/>
        <v>0.010439814814814815</v>
      </c>
    </row>
    <row r="102" spans="1:7" ht="12.75">
      <c r="A102" s="31">
        <v>94</v>
      </c>
      <c r="B102" s="18" t="s">
        <v>368</v>
      </c>
      <c r="C102" s="18" t="s">
        <v>30</v>
      </c>
      <c r="D102" s="52">
        <v>0.03283564814814815</v>
      </c>
      <c r="E102" s="49">
        <f t="shared" si="7"/>
        <v>67.92386323581246</v>
      </c>
      <c r="F102" s="21">
        <f t="shared" si="6"/>
        <v>87.92386323581246</v>
      </c>
      <c r="G102" s="20">
        <f t="shared" si="8"/>
        <v>0.01053240740740741</v>
      </c>
    </row>
    <row r="103" spans="1:7" ht="12.75">
      <c r="A103" s="31">
        <v>95</v>
      </c>
      <c r="B103" s="18" t="s">
        <v>28</v>
      </c>
      <c r="C103" s="18" t="s">
        <v>282</v>
      </c>
      <c r="D103" s="52">
        <v>0.032997685185185185</v>
      </c>
      <c r="E103" s="49">
        <f t="shared" si="7"/>
        <v>67.59031918625043</v>
      </c>
      <c r="F103" s="21">
        <f t="shared" si="6"/>
        <v>87.59031918625043</v>
      </c>
      <c r="G103" s="20">
        <f t="shared" si="8"/>
        <v>0.010694444444444447</v>
      </c>
    </row>
    <row r="104" spans="1:7" ht="12.75">
      <c r="A104" s="31">
        <v>96</v>
      </c>
      <c r="B104" s="99" t="s">
        <v>455</v>
      </c>
      <c r="C104" s="99" t="s">
        <v>87</v>
      </c>
      <c r="D104" s="52">
        <v>0.03302083333333333</v>
      </c>
      <c r="E104" s="49">
        <f t="shared" si="7"/>
        <v>67.54293725902558</v>
      </c>
      <c r="F104" s="21">
        <f t="shared" si="6"/>
        <v>87.54293725902558</v>
      </c>
      <c r="G104" s="20">
        <f t="shared" si="8"/>
        <v>0.010717592592592595</v>
      </c>
    </row>
    <row r="105" spans="1:7" ht="12.75">
      <c r="A105" s="31">
        <v>97</v>
      </c>
      <c r="B105" s="18" t="s">
        <v>32</v>
      </c>
      <c r="C105" s="18" t="s">
        <v>19</v>
      </c>
      <c r="D105" s="52">
        <v>0.0330787037037037</v>
      </c>
      <c r="E105" s="49">
        <f t="shared" si="7"/>
        <v>67.42477256822953</v>
      </c>
      <c r="F105" s="21">
        <f aca="true" t="shared" si="9" ref="F105:F136">E105+E$4</f>
        <v>87.42477256822953</v>
      </c>
      <c r="G105" s="20">
        <f t="shared" si="8"/>
        <v>0.010775462962962962</v>
      </c>
    </row>
    <row r="106" spans="1:7" ht="12.75">
      <c r="A106" s="31">
        <v>98</v>
      </c>
      <c r="B106" s="18" t="s">
        <v>456</v>
      </c>
      <c r="C106" s="18" t="s">
        <v>14</v>
      </c>
      <c r="D106" s="52">
        <v>0.03329861111111111</v>
      </c>
      <c r="E106" s="49">
        <f aca="true" t="shared" si="10" ref="E106:E137">(D$9/D106)*100</f>
        <v>66.97949252693776</v>
      </c>
      <c r="F106" s="21">
        <f t="shared" si="9"/>
        <v>86.97949252693776</v>
      </c>
      <c r="G106" s="20">
        <f aca="true" t="shared" si="11" ref="G106:G137">D106-D$9</f>
        <v>0.010995370370370374</v>
      </c>
    </row>
    <row r="107" spans="1:7" ht="12.75">
      <c r="A107" s="31">
        <v>99</v>
      </c>
      <c r="B107" s="18" t="s">
        <v>388</v>
      </c>
      <c r="C107" s="18" t="s">
        <v>378</v>
      </c>
      <c r="D107" s="52">
        <v>0.033854166666666664</v>
      </c>
      <c r="E107" s="49">
        <f t="shared" si="10"/>
        <v>65.88034188034187</v>
      </c>
      <c r="F107" s="21">
        <f t="shared" si="9"/>
        <v>85.88034188034187</v>
      </c>
      <c r="G107" s="20">
        <f t="shared" si="11"/>
        <v>0.011550925925925926</v>
      </c>
    </row>
    <row r="108" spans="1:7" ht="12.75">
      <c r="A108" s="31">
        <v>100</v>
      </c>
      <c r="B108" s="18" t="s">
        <v>45</v>
      </c>
      <c r="C108" s="18" t="s">
        <v>7</v>
      </c>
      <c r="D108" s="52">
        <v>0.034027777777777775</v>
      </c>
      <c r="E108" s="49">
        <f t="shared" si="10"/>
        <v>65.54421768707482</v>
      </c>
      <c r="F108" s="21">
        <f t="shared" si="9"/>
        <v>85.54421768707482</v>
      </c>
      <c r="G108" s="20">
        <f t="shared" si="11"/>
        <v>0.011724537037037037</v>
      </c>
    </row>
    <row r="109" spans="1:7" ht="12.75">
      <c r="A109" s="31">
        <v>101</v>
      </c>
      <c r="B109" s="18" t="s">
        <v>79</v>
      </c>
      <c r="C109" s="18" t="s">
        <v>10</v>
      </c>
      <c r="D109" s="52">
        <v>0.034027777777777775</v>
      </c>
      <c r="E109" s="49">
        <f t="shared" si="10"/>
        <v>65.54421768707482</v>
      </c>
      <c r="F109" s="21">
        <f t="shared" si="9"/>
        <v>85.54421768707482</v>
      </c>
      <c r="G109" s="20">
        <f t="shared" si="11"/>
        <v>0.011724537037037037</v>
      </c>
    </row>
    <row r="110" spans="1:7" ht="12.75">
      <c r="A110" s="31">
        <v>102</v>
      </c>
      <c r="B110" s="18" t="s">
        <v>180</v>
      </c>
      <c r="C110" s="18" t="s">
        <v>93</v>
      </c>
      <c r="D110" s="52">
        <v>0.034375</v>
      </c>
      <c r="E110" s="49">
        <f t="shared" si="10"/>
        <v>64.88215488215488</v>
      </c>
      <c r="F110" s="21">
        <f t="shared" si="9"/>
        <v>84.88215488215488</v>
      </c>
      <c r="G110" s="20">
        <f t="shared" si="11"/>
        <v>0.012071759259259265</v>
      </c>
    </row>
    <row r="111" spans="1:7" ht="12.75">
      <c r="A111" s="31">
        <v>103</v>
      </c>
      <c r="B111" s="18" t="s">
        <v>368</v>
      </c>
      <c r="C111" s="18" t="s">
        <v>53</v>
      </c>
      <c r="D111" s="52">
        <v>0.0344212962962963</v>
      </c>
      <c r="E111" s="49">
        <f t="shared" si="10"/>
        <v>64.7948890383322</v>
      </c>
      <c r="F111" s="21">
        <f t="shared" si="9"/>
        <v>84.7948890383322</v>
      </c>
      <c r="G111" s="20">
        <f t="shared" si="11"/>
        <v>0.012118055555555559</v>
      </c>
    </row>
    <row r="112" spans="1:7" ht="12.75">
      <c r="A112" s="31">
        <v>104</v>
      </c>
      <c r="B112" s="100" t="s">
        <v>407</v>
      </c>
      <c r="C112" s="100" t="s">
        <v>408</v>
      </c>
      <c r="D112" s="52">
        <v>0.03446759259259259</v>
      </c>
      <c r="E112" s="49">
        <f t="shared" si="10"/>
        <v>64.70785762256548</v>
      </c>
      <c r="F112" s="21">
        <f t="shared" si="9"/>
        <v>84.70785762256548</v>
      </c>
      <c r="G112" s="20">
        <f t="shared" si="11"/>
        <v>0.012164351851851853</v>
      </c>
    </row>
    <row r="113" spans="1:7" ht="12.75">
      <c r="A113" s="31">
        <v>105</v>
      </c>
      <c r="B113" s="18" t="s">
        <v>292</v>
      </c>
      <c r="C113" s="18" t="s">
        <v>89</v>
      </c>
      <c r="D113" s="52">
        <v>0.034525462962962966</v>
      </c>
      <c r="E113" s="49">
        <f t="shared" si="10"/>
        <v>64.59939658062352</v>
      </c>
      <c r="F113" s="21">
        <f t="shared" si="9"/>
        <v>84.59939658062352</v>
      </c>
      <c r="G113" s="20">
        <f t="shared" si="11"/>
        <v>0.012222222222222228</v>
      </c>
    </row>
    <row r="114" spans="1:7" ht="12.75">
      <c r="A114" s="31">
        <v>106</v>
      </c>
      <c r="B114" s="18" t="s">
        <v>24</v>
      </c>
      <c r="C114" s="18" t="s">
        <v>25</v>
      </c>
      <c r="D114" s="52">
        <v>0.035023148148148144</v>
      </c>
      <c r="E114" s="49">
        <f t="shared" si="10"/>
        <v>63.68142762723067</v>
      </c>
      <c r="F114" s="21">
        <f t="shared" si="9"/>
        <v>83.68142762723068</v>
      </c>
      <c r="G114" s="20">
        <f t="shared" si="11"/>
        <v>0.012719907407407405</v>
      </c>
    </row>
    <row r="115" spans="1:7" ht="12.75">
      <c r="A115" s="31">
        <v>107</v>
      </c>
      <c r="B115" s="99" t="s">
        <v>457</v>
      </c>
      <c r="C115" s="99" t="s">
        <v>16</v>
      </c>
      <c r="D115" s="52">
        <v>0.035104166666666665</v>
      </c>
      <c r="E115" s="49">
        <f t="shared" si="10"/>
        <v>63.53445433564128</v>
      </c>
      <c r="F115" s="21">
        <f t="shared" si="9"/>
        <v>83.53445433564127</v>
      </c>
      <c r="G115" s="20">
        <f t="shared" si="11"/>
        <v>0.012800925925925927</v>
      </c>
    </row>
    <row r="116" spans="1:7" ht="12.75">
      <c r="A116" s="31">
        <v>108</v>
      </c>
      <c r="B116" s="100" t="s">
        <v>281</v>
      </c>
      <c r="C116" s="100" t="s">
        <v>312</v>
      </c>
      <c r="D116" s="52">
        <v>0.03539351851851852</v>
      </c>
      <c r="E116" s="49">
        <f t="shared" si="10"/>
        <v>63.01504251144539</v>
      </c>
      <c r="F116" s="21">
        <f t="shared" si="9"/>
        <v>83.01504251144539</v>
      </c>
      <c r="G116" s="20">
        <f t="shared" si="11"/>
        <v>0.01309027777777778</v>
      </c>
    </row>
    <row r="117" spans="1:7" ht="12.75">
      <c r="A117" s="31">
        <v>109</v>
      </c>
      <c r="B117" s="18" t="s">
        <v>275</v>
      </c>
      <c r="C117" s="18" t="s">
        <v>14</v>
      </c>
      <c r="D117" s="52">
        <v>0.03563657407407408</v>
      </c>
      <c r="E117" s="49">
        <f t="shared" si="10"/>
        <v>62.58525495290678</v>
      </c>
      <c r="F117" s="21">
        <f t="shared" si="9"/>
        <v>82.58525495290678</v>
      </c>
      <c r="G117" s="20">
        <f t="shared" si="11"/>
        <v>0.01333333333333334</v>
      </c>
    </row>
    <row r="118" spans="1:7" ht="12.75">
      <c r="A118" s="31">
        <v>110</v>
      </c>
      <c r="B118" s="18" t="s">
        <v>48</v>
      </c>
      <c r="C118" s="18" t="s">
        <v>49</v>
      </c>
      <c r="D118" s="52">
        <v>0.035925925925925924</v>
      </c>
      <c r="E118" s="49">
        <f t="shared" si="10"/>
        <v>62.08118556701031</v>
      </c>
      <c r="F118" s="21">
        <f t="shared" si="9"/>
        <v>82.08118556701031</v>
      </c>
      <c r="G118" s="20">
        <f t="shared" si="11"/>
        <v>0.013622685185185186</v>
      </c>
    </row>
    <row r="119" spans="1:7" ht="12.75">
      <c r="A119" s="31">
        <v>111</v>
      </c>
      <c r="B119" s="98" t="s">
        <v>32</v>
      </c>
      <c r="C119" s="98" t="s">
        <v>38</v>
      </c>
      <c r="D119" s="52">
        <v>0.03613425925925926</v>
      </c>
      <c r="E119" s="49">
        <f t="shared" si="10"/>
        <v>61.72325432415118</v>
      </c>
      <c r="F119" s="21">
        <f t="shared" si="9"/>
        <v>81.72325432415118</v>
      </c>
      <c r="G119" s="20">
        <f t="shared" si="11"/>
        <v>0.013831018518518524</v>
      </c>
    </row>
    <row r="120" spans="1:7" ht="12.75">
      <c r="A120" s="31">
        <v>112</v>
      </c>
      <c r="B120" s="98" t="s">
        <v>458</v>
      </c>
      <c r="C120" s="98" t="s">
        <v>14</v>
      </c>
      <c r="D120" s="52">
        <v>0.036238425925925924</v>
      </c>
      <c r="E120" s="49">
        <f t="shared" si="10"/>
        <v>61.54583200255509</v>
      </c>
      <c r="F120" s="21">
        <f t="shared" si="9"/>
        <v>81.54583200255509</v>
      </c>
      <c r="G120" s="20">
        <f t="shared" si="11"/>
        <v>0.013935185185185186</v>
      </c>
    </row>
    <row r="121" spans="1:7" ht="12.75">
      <c r="A121" s="31">
        <v>113</v>
      </c>
      <c r="B121" s="18" t="s">
        <v>459</v>
      </c>
      <c r="C121" s="18" t="s">
        <v>20</v>
      </c>
      <c r="D121" s="52">
        <v>0.036759259259259255</v>
      </c>
      <c r="E121" s="49">
        <f t="shared" si="10"/>
        <v>60.67380352644837</v>
      </c>
      <c r="F121" s="21">
        <f t="shared" si="9"/>
        <v>80.67380352644837</v>
      </c>
      <c r="G121" s="20">
        <f t="shared" si="11"/>
        <v>0.014456018518518517</v>
      </c>
    </row>
    <row r="122" spans="1:7" ht="12.75">
      <c r="A122" s="31">
        <v>114</v>
      </c>
      <c r="B122" s="19" t="s">
        <v>110</v>
      </c>
      <c r="C122" s="19" t="s">
        <v>55</v>
      </c>
      <c r="D122" s="52">
        <v>0.036967592592592594</v>
      </c>
      <c r="E122" s="49">
        <f t="shared" si="10"/>
        <v>60.3318722604884</v>
      </c>
      <c r="F122" s="21">
        <f t="shared" si="9"/>
        <v>80.33187226048841</v>
      </c>
      <c r="G122" s="20">
        <f t="shared" si="11"/>
        <v>0.014664351851851855</v>
      </c>
    </row>
    <row r="123" spans="1:7" ht="12.75">
      <c r="A123" s="31">
        <v>115</v>
      </c>
      <c r="B123" s="18" t="s">
        <v>111</v>
      </c>
      <c r="C123" s="18" t="s">
        <v>384</v>
      </c>
      <c r="D123" s="52">
        <v>0.03701388888888889</v>
      </c>
      <c r="E123" s="49">
        <f t="shared" si="10"/>
        <v>60.256410256410255</v>
      </c>
      <c r="F123" s="21">
        <f t="shared" si="9"/>
        <v>80.25641025641025</v>
      </c>
      <c r="G123" s="20">
        <f t="shared" si="11"/>
        <v>0.01471064814814815</v>
      </c>
    </row>
    <row r="124" spans="1:7" ht="12.75">
      <c r="A124" s="31">
        <v>116</v>
      </c>
      <c r="B124" s="98" t="s">
        <v>297</v>
      </c>
      <c r="C124" s="98" t="s">
        <v>10</v>
      </c>
      <c r="D124" s="52">
        <v>0.03704861111111111</v>
      </c>
      <c r="E124" s="49">
        <f t="shared" si="10"/>
        <v>60.19993751952515</v>
      </c>
      <c r="F124" s="21">
        <f t="shared" si="9"/>
        <v>80.19993751952515</v>
      </c>
      <c r="G124" s="20">
        <f t="shared" si="11"/>
        <v>0.01474537037037037</v>
      </c>
    </row>
    <row r="125" spans="1:7" ht="12.75">
      <c r="A125" s="31">
        <v>117</v>
      </c>
      <c r="B125" s="18" t="s">
        <v>45</v>
      </c>
      <c r="C125" s="18" t="s">
        <v>12</v>
      </c>
      <c r="D125" s="52">
        <v>0.03743055555555556</v>
      </c>
      <c r="E125" s="49">
        <f t="shared" si="10"/>
        <v>59.585652442795286</v>
      </c>
      <c r="F125" s="21">
        <f t="shared" si="9"/>
        <v>79.5856524427953</v>
      </c>
      <c r="G125" s="20">
        <f t="shared" si="11"/>
        <v>0.015127314814814819</v>
      </c>
    </row>
    <row r="126" spans="1:7" ht="12.75">
      <c r="A126" s="31">
        <v>118</v>
      </c>
      <c r="B126" s="18" t="s">
        <v>72</v>
      </c>
      <c r="C126" s="18" t="s">
        <v>17</v>
      </c>
      <c r="D126" s="52">
        <v>0.0378587962962963</v>
      </c>
      <c r="E126" s="49">
        <f t="shared" si="10"/>
        <v>58.911647814124116</v>
      </c>
      <c r="F126" s="21">
        <f t="shared" si="9"/>
        <v>78.91164781412411</v>
      </c>
      <c r="G126" s="20">
        <f t="shared" si="11"/>
        <v>0.015555555555555562</v>
      </c>
    </row>
    <row r="127" spans="1:7" ht="12.75">
      <c r="A127" s="31">
        <v>119</v>
      </c>
      <c r="B127" s="19" t="s">
        <v>271</v>
      </c>
      <c r="C127" s="19" t="s">
        <v>35</v>
      </c>
      <c r="D127" s="52">
        <v>0.03863425925925926</v>
      </c>
      <c r="E127" s="49">
        <f t="shared" si="10"/>
        <v>57.729179149191125</v>
      </c>
      <c r="F127" s="21">
        <f t="shared" si="9"/>
        <v>77.72917914919113</v>
      </c>
      <c r="G127" s="20">
        <f t="shared" si="11"/>
        <v>0.01633101851851852</v>
      </c>
    </row>
    <row r="128" spans="1:7" ht="12.75">
      <c r="A128" s="31">
        <v>120</v>
      </c>
      <c r="B128" s="100" t="s">
        <v>285</v>
      </c>
      <c r="C128" s="100" t="s">
        <v>141</v>
      </c>
      <c r="D128" s="52">
        <v>0.038796296296296294</v>
      </c>
      <c r="E128" s="49">
        <f t="shared" si="10"/>
        <v>57.488066825775654</v>
      </c>
      <c r="F128" s="21">
        <f t="shared" si="9"/>
        <v>77.48806682577566</v>
      </c>
      <c r="G128" s="20">
        <f t="shared" si="11"/>
        <v>0.016493055555555556</v>
      </c>
    </row>
    <row r="129" spans="1:7" ht="12.75">
      <c r="A129" s="31">
        <v>121</v>
      </c>
      <c r="B129" s="100" t="s">
        <v>271</v>
      </c>
      <c r="C129" s="100" t="s">
        <v>144</v>
      </c>
      <c r="D129" s="52">
        <v>0.03886574074074074</v>
      </c>
      <c r="E129" s="49">
        <f t="shared" si="10"/>
        <v>57.38534842167956</v>
      </c>
      <c r="F129" s="21">
        <f t="shared" si="9"/>
        <v>77.38534842167957</v>
      </c>
      <c r="G129" s="20">
        <f t="shared" si="11"/>
        <v>0.016562500000000004</v>
      </c>
    </row>
    <row r="130" spans="1:7" ht="12.75">
      <c r="A130" s="31">
        <v>122</v>
      </c>
      <c r="B130" s="100" t="s">
        <v>421</v>
      </c>
      <c r="C130" s="100" t="s">
        <v>422</v>
      </c>
      <c r="D130" s="52">
        <v>0.03916666666666666</v>
      </c>
      <c r="E130" s="49">
        <f t="shared" si="10"/>
        <v>56.94444444444444</v>
      </c>
      <c r="F130" s="21">
        <f t="shared" si="9"/>
        <v>76.94444444444444</v>
      </c>
      <c r="G130" s="20">
        <f t="shared" si="11"/>
        <v>0.016863425925925924</v>
      </c>
    </row>
    <row r="131" spans="1:7" ht="12.75">
      <c r="A131" s="31">
        <v>123</v>
      </c>
      <c r="B131" s="100" t="s">
        <v>168</v>
      </c>
      <c r="C131" s="100" t="s">
        <v>70</v>
      </c>
      <c r="D131" s="52">
        <v>0.03927083333333333</v>
      </c>
      <c r="E131" s="49">
        <f t="shared" si="10"/>
        <v>56.79339817270851</v>
      </c>
      <c r="F131" s="21">
        <f t="shared" si="9"/>
        <v>76.7933981727085</v>
      </c>
      <c r="G131" s="20">
        <f t="shared" si="11"/>
        <v>0.016967592592592593</v>
      </c>
    </row>
    <row r="132" spans="1:7" ht="12.75">
      <c r="A132" s="31">
        <v>124</v>
      </c>
      <c r="B132" s="18" t="s">
        <v>377</v>
      </c>
      <c r="C132" s="18" t="s">
        <v>14</v>
      </c>
      <c r="D132" s="52">
        <v>0.03961805555555555</v>
      </c>
      <c r="E132" s="49">
        <f t="shared" si="10"/>
        <v>56.295647093193104</v>
      </c>
      <c r="F132" s="21">
        <f t="shared" si="9"/>
        <v>76.29564709319311</v>
      </c>
      <c r="G132" s="20">
        <f t="shared" si="11"/>
        <v>0.017314814814814814</v>
      </c>
    </row>
    <row r="133" spans="1:7" ht="12.75">
      <c r="A133" s="31">
        <v>125</v>
      </c>
      <c r="B133" s="100" t="s">
        <v>114</v>
      </c>
      <c r="C133" s="100" t="s">
        <v>169</v>
      </c>
      <c r="D133" s="52">
        <v>0.03962962962962963</v>
      </c>
      <c r="E133" s="49">
        <f t="shared" si="10"/>
        <v>56.27920560747663</v>
      </c>
      <c r="F133" s="21">
        <f t="shared" si="9"/>
        <v>76.27920560747663</v>
      </c>
      <c r="G133" s="20">
        <f t="shared" si="11"/>
        <v>0.017326388888888895</v>
      </c>
    </row>
    <row r="134" spans="1:7" ht="12.75">
      <c r="A134" s="31">
        <v>126</v>
      </c>
      <c r="B134" s="100" t="s">
        <v>114</v>
      </c>
      <c r="C134" s="100" t="s">
        <v>115</v>
      </c>
      <c r="D134" s="52">
        <v>0.03990740740740741</v>
      </c>
      <c r="E134" s="49">
        <f t="shared" si="10"/>
        <v>55.8874709976798</v>
      </c>
      <c r="F134" s="21">
        <f t="shared" si="9"/>
        <v>75.8874709976798</v>
      </c>
      <c r="G134" s="20">
        <f t="shared" si="11"/>
        <v>0.017604166666666674</v>
      </c>
    </row>
    <row r="135" spans="1:7" ht="12.75">
      <c r="A135" s="31">
        <v>127</v>
      </c>
      <c r="B135" s="18" t="s">
        <v>460</v>
      </c>
      <c r="C135" s="18" t="s">
        <v>37</v>
      </c>
      <c r="D135" s="52">
        <v>0.03993055555555556</v>
      </c>
      <c r="E135" s="49">
        <f t="shared" si="10"/>
        <v>55.85507246376811</v>
      </c>
      <c r="F135" s="21">
        <f t="shared" si="9"/>
        <v>75.85507246376811</v>
      </c>
      <c r="G135" s="20">
        <f t="shared" si="11"/>
        <v>0.01762731481481482</v>
      </c>
    </row>
    <row r="136" spans="1:7" ht="12.75">
      <c r="A136" s="31">
        <v>128</v>
      </c>
      <c r="B136" s="19" t="s">
        <v>429</v>
      </c>
      <c r="C136" s="19" t="s">
        <v>430</v>
      </c>
      <c r="D136" s="52">
        <v>0.04009259259259259</v>
      </c>
      <c r="E136" s="49">
        <f t="shared" si="10"/>
        <v>55.62933025404156</v>
      </c>
      <c r="F136" s="21">
        <f t="shared" si="9"/>
        <v>75.62933025404156</v>
      </c>
      <c r="G136" s="20">
        <f t="shared" si="11"/>
        <v>0.01778935185185185</v>
      </c>
    </row>
    <row r="137" spans="1:7" ht="12.75">
      <c r="A137" s="31">
        <v>129</v>
      </c>
      <c r="B137" s="18" t="s">
        <v>36</v>
      </c>
      <c r="C137" s="18" t="s">
        <v>14</v>
      </c>
      <c r="D137" s="52">
        <v>0.04016203703703704</v>
      </c>
      <c r="E137" s="49">
        <f t="shared" si="10"/>
        <v>55.53314121037464</v>
      </c>
      <c r="F137" s="21">
        <f aca="true" t="shared" si="12" ref="F137:F144">E137+E$4</f>
        <v>75.53314121037464</v>
      </c>
      <c r="G137" s="20">
        <f t="shared" si="11"/>
        <v>0.0178587962962963</v>
      </c>
    </row>
    <row r="138" spans="1:7" ht="12.75">
      <c r="A138" s="31">
        <v>130</v>
      </c>
      <c r="B138" s="18" t="s">
        <v>316</v>
      </c>
      <c r="C138" s="18" t="s">
        <v>45</v>
      </c>
      <c r="D138" s="52">
        <v>0.04238425925925926</v>
      </c>
      <c r="E138" s="49">
        <f aca="true" t="shared" si="13" ref="E138:E144">(D$9/D138)*100</f>
        <v>52.6215182960131</v>
      </c>
      <c r="F138" s="21">
        <f t="shared" si="12"/>
        <v>72.62151829601311</v>
      </c>
      <c r="G138" s="20">
        <f aca="true" t="shared" si="14" ref="G138:G144">D138-D$9</f>
        <v>0.020081018518518522</v>
      </c>
    </row>
    <row r="139" spans="1:7" ht="12.75">
      <c r="A139" s="31">
        <v>131</v>
      </c>
      <c r="B139" s="98" t="s">
        <v>111</v>
      </c>
      <c r="C139" s="98" t="s">
        <v>17</v>
      </c>
      <c r="D139" s="52">
        <v>0.042928240740740746</v>
      </c>
      <c r="E139" s="49">
        <f t="shared" si="13"/>
        <v>51.95470477217577</v>
      </c>
      <c r="F139" s="21">
        <f t="shared" si="12"/>
        <v>71.95470477217577</v>
      </c>
      <c r="G139" s="20">
        <f t="shared" si="14"/>
        <v>0.020625000000000008</v>
      </c>
    </row>
    <row r="140" spans="1:7" ht="12.75">
      <c r="A140" s="31">
        <v>132</v>
      </c>
      <c r="B140" s="18" t="s">
        <v>461</v>
      </c>
      <c r="C140" s="18" t="s">
        <v>19</v>
      </c>
      <c r="D140" s="52">
        <v>0.04334490740740741</v>
      </c>
      <c r="E140" s="49">
        <f t="shared" si="13"/>
        <v>51.45527369826435</v>
      </c>
      <c r="F140" s="21">
        <f t="shared" si="12"/>
        <v>71.45527369826435</v>
      </c>
      <c r="G140" s="20">
        <f t="shared" si="14"/>
        <v>0.02104166666666667</v>
      </c>
    </row>
    <row r="141" spans="1:7" ht="12.75">
      <c r="A141" s="31">
        <v>133</v>
      </c>
      <c r="B141" s="18" t="s">
        <v>9</v>
      </c>
      <c r="C141" s="18" t="s">
        <v>10</v>
      </c>
      <c r="D141" s="52">
        <v>0.04950231481481482</v>
      </c>
      <c r="E141" s="49">
        <f t="shared" si="13"/>
        <v>45.054945054945044</v>
      </c>
      <c r="F141" s="21">
        <f t="shared" si="12"/>
        <v>65.05494505494505</v>
      </c>
      <c r="G141" s="20">
        <f t="shared" si="14"/>
        <v>0.02719907407407408</v>
      </c>
    </row>
    <row r="142" spans="1:7" ht="12.75">
      <c r="A142" s="31">
        <v>134</v>
      </c>
      <c r="B142" s="18" t="s">
        <v>105</v>
      </c>
      <c r="C142" s="18" t="s">
        <v>178</v>
      </c>
      <c r="D142" s="52">
        <v>0.05306712962962964</v>
      </c>
      <c r="E142" s="49">
        <f t="shared" si="13"/>
        <v>42.02835332606324</v>
      </c>
      <c r="F142" s="21">
        <f t="shared" si="12"/>
        <v>62.02835332606324</v>
      </c>
      <c r="G142" s="20">
        <f t="shared" si="14"/>
        <v>0.0307638888888889</v>
      </c>
    </row>
    <row r="143" spans="1:7" ht="12.75">
      <c r="A143" s="31">
        <v>135</v>
      </c>
      <c r="B143" s="19" t="s">
        <v>95</v>
      </c>
      <c r="C143" s="19" t="s">
        <v>55</v>
      </c>
      <c r="D143" s="52">
        <v>0.05572916666666666</v>
      </c>
      <c r="E143" s="49">
        <f t="shared" si="13"/>
        <v>40.020768431983385</v>
      </c>
      <c r="F143" s="21">
        <f t="shared" si="12"/>
        <v>60.020768431983385</v>
      </c>
      <c r="G143" s="20">
        <f t="shared" si="14"/>
        <v>0.03342592592592593</v>
      </c>
    </row>
    <row r="144" spans="1:7" ht="12.75">
      <c r="A144" s="31">
        <v>136</v>
      </c>
      <c r="B144" s="19" t="s">
        <v>96</v>
      </c>
      <c r="C144" s="19" t="s">
        <v>81</v>
      </c>
      <c r="D144" s="52">
        <v>0.05572916666666666</v>
      </c>
      <c r="E144" s="49">
        <f t="shared" si="13"/>
        <v>40.020768431983385</v>
      </c>
      <c r="F144" s="21">
        <f t="shared" si="12"/>
        <v>60.020768431983385</v>
      </c>
      <c r="G144" s="20">
        <f t="shared" si="14"/>
        <v>0.03342592592592593</v>
      </c>
    </row>
  </sheetData>
  <mergeCells count="7">
    <mergeCell ref="A7:B7"/>
    <mergeCell ref="A1:G1"/>
    <mergeCell ref="A6:B6"/>
    <mergeCell ref="C6:E6"/>
    <mergeCell ref="A3:B3"/>
    <mergeCell ref="A4:B4"/>
    <mergeCell ref="A5:B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6"/>
  <sheetViews>
    <sheetView workbookViewId="0" topLeftCell="A1">
      <selection activeCell="A1" sqref="A1:G1"/>
    </sheetView>
  </sheetViews>
  <sheetFormatPr defaultColWidth="9.00390625" defaultRowHeight="12.75"/>
  <cols>
    <col min="1" max="1" width="3.625" style="0" bestFit="1" customWidth="1"/>
    <col min="2" max="2" width="15.25390625" style="0" bestFit="1" customWidth="1"/>
    <col min="3" max="3" width="12.25390625" style="0" bestFit="1" customWidth="1"/>
    <col min="5" max="5" width="7.375" style="0" bestFit="1" customWidth="1"/>
    <col min="6" max="6" width="9.75390625" style="0" bestFit="1" customWidth="1"/>
    <col min="7" max="7" width="7.75390625" style="0" customWidth="1"/>
  </cols>
  <sheetData>
    <row r="1" spans="1:7" ht="27">
      <c r="A1" s="290" t="s">
        <v>496</v>
      </c>
      <c r="B1" s="290"/>
      <c r="C1" s="290"/>
      <c r="D1" s="290"/>
      <c r="E1" s="290"/>
      <c r="F1" s="290"/>
      <c r="G1" s="290"/>
    </row>
    <row r="2" spans="1:7" ht="12.75">
      <c r="A2" s="287" t="s">
        <v>0</v>
      </c>
      <c r="B2" s="287"/>
      <c r="C2" s="23" t="s">
        <v>107</v>
      </c>
      <c r="D2" s="23"/>
      <c r="E2" s="3"/>
      <c r="F2" s="3" t="s">
        <v>33</v>
      </c>
      <c r="G2" s="68"/>
    </row>
    <row r="3" spans="1:7" ht="12.75">
      <c r="A3" s="287" t="s">
        <v>1</v>
      </c>
      <c r="B3" s="287"/>
      <c r="C3" s="29">
        <v>38109</v>
      </c>
      <c r="D3" s="23"/>
      <c r="E3" s="68"/>
      <c r="F3" s="3">
        <v>5</v>
      </c>
      <c r="G3" s="68"/>
    </row>
    <row r="4" spans="1:7" ht="12.75">
      <c r="A4" s="287" t="s">
        <v>2</v>
      </c>
      <c r="B4" s="287"/>
      <c r="C4" s="10" t="s">
        <v>197</v>
      </c>
      <c r="D4" s="30"/>
      <c r="E4" s="68"/>
      <c r="F4" s="68"/>
      <c r="G4" s="68"/>
    </row>
    <row r="5" spans="1:7" ht="12.75">
      <c r="A5" s="287" t="s">
        <v>3</v>
      </c>
      <c r="B5" s="287"/>
      <c r="C5" s="8">
        <f>COUNTA(B7:B151)</f>
        <v>114</v>
      </c>
      <c r="D5" s="30"/>
      <c r="E5" s="68"/>
      <c r="F5" s="68"/>
      <c r="G5" s="68"/>
    </row>
    <row r="6" spans="1:7" ht="13.5" thickBot="1">
      <c r="A6" s="4" t="s">
        <v>4</v>
      </c>
      <c r="B6" s="4" t="s">
        <v>6</v>
      </c>
      <c r="C6" s="4" t="s">
        <v>5</v>
      </c>
      <c r="D6" s="4" t="s">
        <v>78</v>
      </c>
      <c r="E6" s="11" t="s">
        <v>11</v>
      </c>
      <c r="F6" s="11" t="s">
        <v>77</v>
      </c>
      <c r="G6" s="11" t="s">
        <v>106</v>
      </c>
    </row>
    <row r="7" spans="1:7" ht="12.75">
      <c r="A7" s="31">
        <v>1</v>
      </c>
      <c r="B7" s="207" t="s">
        <v>193</v>
      </c>
      <c r="C7" s="207" t="s">
        <v>40</v>
      </c>
      <c r="D7" s="64">
        <v>0.0018703703703703703</v>
      </c>
      <c r="E7" s="56">
        <v>100</v>
      </c>
      <c r="F7" s="43">
        <f aca="true" t="shared" si="0" ref="F7:F38">E7+F$3</f>
        <v>105</v>
      </c>
      <c r="G7" s="32"/>
    </row>
    <row r="8" spans="1:7" ht="12.75">
      <c r="A8" s="31">
        <v>2</v>
      </c>
      <c r="B8" s="99" t="s">
        <v>191</v>
      </c>
      <c r="C8" s="99" t="s">
        <v>53</v>
      </c>
      <c r="D8" s="65">
        <v>0.0018761574074074073</v>
      </c>
      <c r="E8" s="49">
        <f aca="true" t="shared" si="1" ref="E8:E39">(D$7/D8)*100</f>
        <v>99.69154842689699</v>
      </c>
      <c r="F8" s="43">
        <f t="shared" si="0"/>
        <v>104.69154842689699</v>
      </c>
      <c r="G8" s="208">
        <f aca="true" t="shared" si="2" ref="G8:G39">D8-D$7</f>
        <v>5.787037037037002E-06</v>
      </c>
    </row>
    <row r="9" spans="1:7" ht="12.75">
      <c r="A9" s="31">
        <v>3</v>
      </c>
      <c r="B9" s="99" t="s">
        <v>480</v>
      </c>
      <c r="C9" s="99" t="s">
        <v>14</v>
      </c>
      <c r="D9" s="65">
        <v>0.0018796296296296295</v>
      </c>
      <c r="E9" s="49">
        <f t="shared" si="1"/>
        <v>99.50738916256158</v>
      </c>
      <c r="F9" s="43">
        <f t="shared" si="0"/>
        <v>104.50738916256158</v>
      </c>
      <c r="G9" s="208">
        <f t="shared" si="2"/>
        <v>9.259259259259203E-06</v>
      </c>
    </row>
    <row r="10" spans="1:7" ht="12.75">
      <c r="A10" s="31">
        <v>4</v>
      </c>
      <c r="B10" s="99" t="s">
        <v>481</v>
      </c>
      <c r="C10" s="99" t="s">
        <v>410</v>
      </c>
      <c r="D10" s="65">
        <v>0.002019675925925926</v>
      </c>
      <c r="E10" s="49">
        <f t="shared" si="1"/>
        <v>92.60744985673351</v>
      </c>
      <c r="F10" s="43">
        <f t="shared" si="0"/>
        <v>97.60744985673351</v>
      </c>
      <c r="G10" s="208">
        <f t="shared" si="2"/>
        <v>0.00014930555555555574</v>
      </c>
    </row>
    <row r="11" spans="1:7" ht="12.75">
      <c r="A11" s="31">
        <v>5</v>
      </c>
      <c r="B11" s="99" t="s">
        <v>102</v>
      </c>
      <c r="C11" s="99" t="s">
        <v>14</v>
      </c>
      <c r="D11" s="65">
        <v>0.0020833333333333333</v>
      </c>
      <c r="E11" s="49">
        <f t="shared" si="1"/>
        <v>89.77777777777777</v>
      </c>
      <c r="F11" s="43">
        <f t="shared" si="0"/>
        <v>94.77777777777777</v>
      </c>
      <c r="G11" s="208">
        <f t="shared" si="2"/>
        <v>0.00021296296296296298</v>
      </c>
    </row>
    <row r="12" spans="1:7" ht="12.75">
      <c r="A12" s="31">
        <v>6</v>
      </c>
      <c r="B12" s="99" t="s">
        <v>180</v>
      </c>
      <c r="C12" s="99" t="s">
        <v>93</v>
      </c>
      <c r="D12" s="65">
        <v>0.0020833333333333333</v>
      </c>
      <c r="E12" s="49">
        <f t="shared" si="1"/>
        <v>89.77777777777777</v>
      </c>
      <c r="F12" s="43">
        <f t="shared" si="0"/>
        <v>94.77777777777777</v>
      </c>
      <c r="G12" s="208">
        <f t="shared" si="2"/>
        <v>0.00021296296296296298</v>
      </c>
    </row>
    <row r="13" spans="1:7" ht="12.75">
      <c r="A13" s="31">
        <v>7</v>
      </c>
      <c r="B13" s="99" t="s">
        <v>155</v>
      </c>
      <c r="C13" s="99" t="s">
        <v>19</v>
      </c>
      <c r="D13" s="65">
        <v>0.00209375</v>
      </c>
      <c r="E13" s="49">
        <f t="shared" si="1"/>
        <v>89.33112216694306</v>
      </c>
      <c r="F13" s="43">
        <f t="shared" si="0"/>
        <v>94.33112216694306</v>
      </c>
      <c r="G13" s="208">
        <f t="shared" si="2"/>
        <v>0.0002233796296296298</v>
      </c>
    </row>
    <row r="14" spans="1:7" ht="12.75">
      <c r="A14" s="31">
        <v>8</v>
      </c>
      <c r="B14" s="99" t="s">
        <v>400</v>
      </c>
      <c r="C14" s="99" t="s">
        <v>30</v>
      </c>
      <c r="D14" s="65">
        <v>0.00212037037037037</v>
      </c>
      <c r="E14" s="49">
        <f t="shared" si="1"/>
        <v>88.20960698689957</v>
      </c>
      <c r="F14" s="43">
        <f t="shared" si="0"/>
        <v>93.20960698689957</v>
      </c>
      <c r="G14" s="208">
        <f t="shared" si="2"/>
        <v>0.0002499999999999998</v>
      </c>
    </row>
    <row r="15" spans="1:7" ht="12.75">
      <c r="A15" s="31">
        <v>9</v>
      </c>
      <c r="B15" s="99" t="s">
        <v>309</v>
      </c>
      <c r="C15" s="99" t="s">
        <v>10</v>
      </c>
      <c r="D15" s="65">
        <v>0.002125</v>
      </c>
      <c r="E15" s="49">
        <f t="shared" si="1"/>
        <v>88.01742919389977</v>
      </c>
      <c r="F15" s="43">
        <f t="shared" si="0"/>
        <v>93.01742919389977</v>
      </c>
      <c r="G15" s="208">
        <f t="shared" si="2"/>
        <v>0.0002546296296296298</v>
      </c>
    </row>
    <row r="16" spans="1:7" ht="12.75">
      <c r="A16" s="31">
        <v>10</v>
      </c>
      <c r="B16" s="99" t="s">
        <v>69</v>
      </c>
      <c r="C16" s="99" t="s">
        <v>47</v>
      </c>
      <c r="D16" s="65">
        <v>0.002130787037037037</v>
      </c>
      <c r="E16" s="49">
        <f t="shared" si="1"/>
        <v>87.77838131450298</v>
      </c>
      <c r="F16" s="43">
        <f t="shared" si="0"/>
        <v>92.77838131450298</v>
      </c>
      <c r="G16" s="208">
        <f t="shared" si="2"/>
        <v>0.0002604166666666666</v>
      </c>
    </row>
    <row r="17" spans="1:7" ht="12.75">
      <c r="A17" s="31">
        <v>11</v>
      </c>
      <c r="B17" s="99" t="s">
        <v>199</v>
      </c>
      <c r="C17" s="99" t="s">
        <v>38</v>
      </c>
      <c r="D17" s="65">
        <v>0.0021377314814814813</v>
      </c>
      <c r="E17" s="49">
        <f t="shared" si="1"/>
        <v>87.49323226854358</v>
      </c>
      <c r="F17" s="43">
        <f t="shared" si="0"/>
        <v>92.49323226854358</v>
      </c>
      <c r="G17" s="208">
        <f t="shared" si="2"/>
        <v>0.000267361111111111</v>
      </c>
    </row>
    <row r="18" spans="1:7" ht="13.5" thickBot="1">
      <c r="A18" s="33">
        <v>12</v>
      </c>
      <c r="B18" s="169" t="s">
        <v>153</v>
      </c>
      <c r="C18" s="169" t="s">
        <v>30</v>
      </c>
      <c r="D18" s="120">
        <v>0.002170138888888889</v>
      </c>
      <c r="E18" s="50">
        <f t="shared" si="1"/>
        <v>86.18666666666665</v>
      </c>
      <c r="F18" s="34">
        <f t="shared" si="0"/>
        <v>91.18666666666665</v>
      </c>
      <c r="G18" s="209">
        <f t="shared" si="2"/>
        <v>0.00029976851851851866</v>
      </c>
    </row>
    <row r="19" spans="1:7" ht="12.75">
      <c r="A19" s="31">
        <v>13</v>
      </c>
      <c r="B19" s="176" t="s">
        <v>200</v>
      </c>
      <c r="C19" s="176" t="s">
        <v>68</v>
      </c>
      <c r="D19" s="119">
        <v>0.0021782407407407406</v>
      </c>
      <c r="E19" s="51">
        <f t="shared" si="1"/>
        <v>85.86609989373008</v>
      </c>
      <c r="F19" s="43">
        <f t="shared" si="0"/>
        <v>90.86609989373008</v>
      </c>
      <c r="G19" s="210">
        <f t="shared" si="2"/>
        <v>0.00030787037037037024</v>
      </c>
    </row>
    <row r="20" spans="1:7" ht="12.75">
      <c r="A20" s="31">
        <v>14</v>
      </c>
      <c r="B20" s="100" t="s">
        <v>467</v>
      </c>
      <c r="C20" s="100" t="s">
        <v>468</v>
      </c>
      <c r="D20" s="65">
        <v>0.0022280092592592594</v>
      </c>
      <c r="E20" s="49">
        <f t="shared" si="1"/>
        <v>83.94805194805194</v>
      </c>
      <c r="F20" s="43">
        <f t="shared" si="0"/>
        <v>88.94805194805194</v>
      </c>
      <c r="G20" s="208">
        <f t="shared" si="2"/>
        <v>0.0003576388888888891</v>
      </c>
    </row>
    <row r="21" spans="1:7" ht="12.75">
      <c r="A21" s="31">
        <v>15</v>
      </c>
      <c r="B21" s="100" t="s">
        <v>471</v>
      </c>
      <c r="C21" s="100" t="s">
        <v>472</v>
      </c>
      <c r="D21" s="65">
        <v>0.002230324074074074</v>
      </c>
      <c r="E21" s="49">
        <f t="shared" si="1"/>
        <v>83.86092371562015</v>
      </c>
      <c r="F21" s="43">
        <f t="shared" si="0"/>
        <v>88.86092371562015</v>
      </c>
      <c r="G21" s="208">
        <f t="shared" si="2"/>
        <v>0.0003599537037037035</v>
      </c>
    </row>
    <row r="22" spans="1:7" ht="12.75">
      <c r="A22" s="31">
        <v>16</v>
      </c>
      <c r="B22" s="98" t="s">
        <v>58</v>
      </c>
      <c r="C22" s="98" t="s">
        <v>14</v>
      </c>
      <c r="D22" s="65">
        <v>0.002234953703703704</v>
      </c>
      <c r="E22" s="49">
        <f t="shared" si="1"/>
        <v>83.68720870015535</v>
      </c>
      <c r="F22" s="43">
        <f t="shared" si="0"/>
        <v>88.68720870015535</v>
      </c>
      <c r="G22" s="208">
        <f t="shared" si="2"/>
        <v>0.0003645833333333335</v>
      </c>
    </row>
    <row r="23" spans="1:7" ht="12.75">
      <c r="A23" s="31">
        <v>17</v>
      </c>
      <c r="B23" s="98" t="s">
        <v>212</v>
      </c>
      <c r="C23" s="98" t="s">
        <v>30</v>
      </c>
      <c r="D23" s="65">
        <v>0.002236111111111111</v>
      </c>
      <c r="E23" s="49">
        <f t="shared" si="1"/>
        <v>83.64389233954451</v>
      </c>
      <c r="F23" s="43">
        <f t="shared" si="0"/>
        <v>88.64389233954451</v>
      </c>
      <c r="G23" s="208">
        <f t="shared" si="2"/>
        <v>0.0003657407407407407</v>
      </c>
    </row>
    <row r="24" spans="1:7" ht="12.75">
      <c r="A24" s="31">
        <v>18</v>
      </c>
      <c r="B24" s="98" t="s">
        <v>69</v>
      </c>
      <c r="C24" s="98" t="s">
        <v>15</v>
      </c>
      <c r="D24" s="65">
        <v>0.0022453703703703702</v>
      </c>
      <c r="E24" s="49">
        <f t="shared" si="1"/>
        <v>83.29896907216495</v>
      </c>
      <c r="F24" s="43">
        <f t="shared" si="0"/>
        <v>88.29896907216495</v>
      </c>
      <c r="G24" s="208">
        <f t="shared" si="2"/>
        <v>0.0003749999999999999</v>
      </c>
    </row>
    <row r="25" spans="1:7" ht="12.75">
      <c r="A25" s="31">
        <v>19</v>
      </c>
      <c r="B25" s="98" t="s">
        <v>147</v>
      </c>
      <c r="C25" s="98" t="s">
        <v>47</v>
      </c>
      <c r="D25" s="65">
        <v>0.0022488425925925926</v>
      </c>
      <c r="E25" s="49">
        <f t="shared" si="1"/>
        <v>83.17035512094698</v>
      </c>
      <c r="F25" s="43">
        <f t="shared" si="0"/>
        <v>88.17035512094698</v>
      </c>
      <c r="G25" s="208">
        <f t="shared" si="2"/>
        <v>0.0003784722222222223</v>
      </c>
    </row>
    <row r="26" spans="1:7" ht="12.75">
      <c r="A26" s="31">
        <v>20</v>
      </c>
      <c r="B26" s="98" t="s">
        <v>36</v>
      </c>
      <c r="C26" s="98" t="s">
        <v>14</v>
      </c>
      <c r="D26" s="65">
        <v>0.002259259259259259</v>
      </c>
      <c r="E26" s="49">
        <f t="shared" si="1"/>
        <v>82.78688524590164</v>
      </c>
      <c r="F26" s="43">
        <f t="shared" si="0"/>
        <v>87.78688524590164</v>
      </c>
      <c r="G26" s="208">
        <f t="shared" si="2"/>
        <v>0.0003888888888888887</v>
      </c>
    </row>
    <row r="27" spans="1:7" ht="12.75">
      <c r="A27" s="31">
        <v>21</v>
      </c>
      <c r="B27" s="98" t="s">
        <v>466</v>
      </c>
      <c r="C27" s="98" t="s">
        <v>184</v>
      </c>
      <c r="D27" s="65">
        <v>0.0022615740740740743</v>
      </c>
      <c r="E27" s="49">
        <f t="shared" si="1"/>
        <v>82.7021494370522</v>
      </c>
      <c r="F27" s="43">
        <f t="shared" si="0"/>
        <v>87.7021494370522</v>
      </c>
      <c r="G27" s="208">
        <f t="shared" si="2"/>
        <v>0.00039120370370370394</v>
      </c>
    </row>
    <row r="28" spans="1:7" ht="12.75">
      <c r="A28" s="31">
        <v>22</v>
      </c>
      <c r="B28" s="98" t="s">
        <v>334</v>
      </c>
      <c r="C28" s="98" t="s">
        <v>30</v>
      </c>
      <c r="D28" s="65">
        <v>0.0022766203703703703</v>
      </c>
      <c r="E28" s="49">
        <f t="shared" si="1"/>
        <v>82.15556685307575</v>
      </c>
      <c r="F28" s="43">
        <f t="shared" si="0"/>
        <v>87.15556685307575</v>
      </c>
      <c r="G28" s="208">
        <f t="shared" si="2"/>
        <v>0.00040624999999999993</v>
      </c>
    </row>
    <row r="29" spans="1:7" ht="12.75">
      <c r="A29" s="31">
        <v>23</v>
      </c>
      <c r="B29" s="98" t="s">
        <v>214</v>
      </c>
      <c r="C29" s="98" t="s">
        <v>42</v>
      </c>
      <c r="D29" s="65">
        <v>0.0022800925925925927</v>
      </c>
      <c r="E29" s="49">
        <f t="shared" si="1"/>
        <v>82.03045685279187</v>
      </c>
      <c r="F29" s="43">
        <f t="shared" si="0"/>
        <v>87.03045685279187</v>
      </c>
      <c r="G29" s="208">
        <f t="shared" si="2"/>
        <v>0.00040972222222222235</v>
      </c>
    </row>
    <row r="30" spans="1:7" ht="12.75">
      <c r="A30" s="31">
        <v>24</v>
      </c>
      <c r="B30" s="98" t="s">
        <v>164</v>
      </c>
      <c r="C30" s="98" t="s">
        <v>22</v>
      </c>
      <c r="D30" s="65">
        <v>0.0022858796296296295</v>
      </c>
      <c r="E30" s="49">
        <f t="shared" si="1"/>
        <v>81.82278481012659</v>
      </c>
      <c r="F30" s="43">
        <f t="shared" si="0"/>
        <v>86.82278481012659</v>
      </c>
      <c r="G30" s="208">
        <f t="shared" si="2"/>
        <v>0.00041550925925925913</v>
      </c>
    </row>
    <row r="31" spans="1:7" ht="12.75">
      <c r="A31" s="31">
        <v>25</v>
      </c>
      <c r="B31" s="98" t="s">
        <v>190</v>
      </c>
      <c r="C31" s="98" t="s">
        <v>22</v>
      </c>
      <c r="D31" s="65">
        <v>0.0022881944444444443</v>
      </c>
      <c r="E31" s="49">
        <f t="shared" si="1"/>
        <v>81.74001011633788</v>
      </c>
      <c r="F31" s="43">
        <f t="shared" si="0"/>
        <v>86.74001011633788</v>
      </c>
      <c r="G31" s="208">
        <f t="shared" si="2"/>
        <v>0.00041782407407407393</v>
      </c>
    </row>
    <row r="32" spans="1:7" ht="12.75">
      <c r="A32" s="31">
        <v>26</v>
      </c>
      <c r="B32" s="100" t="s">
        <v>469</v>
      </c>
      <c r="C32" s="100" t="s">
        <v>470</v>
      </c>
      <c r="D32" s="65">
        <v>0.002298611111111111</v>
      </c>
      <c r="E32" s="49">
        <f t="shared" si="1"/>
        <v>81.36958710976839</v>
      </c>
      <c r="F32" s="43">
        <f t="shared" si="0"/>
        <v>86.36958710976839</v>
      </c>
      <c r="G32" s="208">
        <f t="shared" si="2"/>
        <v>0.00042824074074074075</v>
      </c>
    </row>
    <row r="33" spans="1:7" ht="12.75">
      <c r="A33" s="31">
        <v>27</v>
      </c>
      <c r="B33" s="98" t="s">
        <v>465</v>
      </c>
      <c r="C33" s="98" t="s">
        <v>473</v>
      </c>
      <c r="D33" s="65">
        <v>0.0022997685185185183</v>
      </c>
      <c r="E33" s="49">
        <f t="shared" si="1"/>
        <v>81.3286361348767</v>
      </c>
      <c r="F33" s="43">
        <f t="shared" si="0"/>
        <v>86.3286361348767</v>
      </c>
      <c r="G33" s="208">
        <f t="shared" si="2"/>
        <v>0.00042939814814814794</v>
      </c>
    </row>
    <row r="34" spans="1:7" ht="12.75">
      <c r="A34" s="31">
        <v>28</v>
      </c>
      <c r="B34" s="98" t="s">
        <v>164</v>
      </c>
      <c r="C34" s="98" t="s">
        <v>83</v>
      </c>
      <c r="D34" s="65">
        <v>0.0022997685185185183</v>
      </c>
      <c r="E34" s="49">
        <f t="shared" si="1"/>
        <v>81.3286361348767</v>
      </c>
      <c r="F34" s="43">
        <f t="shared" si="0"/>
        <v>86.3286361348767</v>
      </c>
      <c r="G34" s="208">
        <f t="shared" si="2"/>
        <v>0.00042939814814814794</v>
      </c>
    </row>
    <row r="35" spans="1:7" ht="12.75">
      <c r="A35" s="31">
        <v>29</v>
      </c>
      <c r="B35" s="98" t="s">
        <v>211</v>
      </c>
      <c r="C35" s="98" t="s">
        <v>320</v>
      </c>
      <c r="D35" s="65">
        <v>0.002321759259259259</v>
      </c>
      <c r="E35" s="49">
        <f t="shared" si="1"/>
        <v>80.55832502492522</v>
      </c>
      <c r="F35" s="43">
        <f t="shared" si="0"/>
        <v>85.55832502492522</v>
      </c>
      <c r="G35" s="208">
        <f t="shared" si="2"/>
        <v>0.00045138888888888876</v>
      </c>
    </row>
    <row r="36" spans="1:7" ht="12.75">
      <c r="A36" s="31">
        <v>30</v>
      </c>
      <c r="B36" s="100" t="s">
        <v>100</v>
      </c>
      <c r="C36" s="100" t="s">
        <v>101</v>
      </c>
      <c r="D36" s="65">
        <v>0.0023275462962962963</v>
      </c>
      <c r="E36" s="49">
        <f t="shared" si="1"/>
        <v>80.35803083043261</v>
      </c>
      <c r="F36" s="43">
        <f t="shared" si="0"/>
        <v>85.35803083043261</v>
      </c>
      <c r="G36" s="208">
        <f t="shared" si="2"/>
        <v>0.000457175925925926</v>
      </c>
    </row>
    <row r="37" spans="1:7" ht="12.75">
      <c r="A37" s="31">
        <v>31</v>
      </c>
      <c r="B37" s="100" t="s">
        <v>405</v>
      </c>
      <c r="C37" s="100" t="s">
        <v>94</v>
      </c>
      <c r="D37" s="65">
        <v>0.0023576388888888887</v>
      </c>
      <c r="E37" s="49">
        <f t="shared" si="1"/>
        <v>79.33235149729995</v>
      </c>
      <c r="F37" s="43">
        <f t="shared" si="0"/>
        <v>84.33235149729995</v>
      </c>
      <c r="G37" s="208">
        <f t="shared" si="2"/>
        <v>0.0004872685185185184</v>
      </c>
    </row>
    <row r="38" spans="1:7" ht="12.75">
      <c r="A38" s="31">
        <v>32</v>
      </c>
      <c r="B38" s="98" t="s">
        <v>48</v>
      </c>
      <c r="C38" s="98" t="s">
        <v>49</v>
      </c>
      <c r="D38" s="65">
        <v>0.0023657407407407407</v>
      </c>
      <c r="E38" s="49">
        <f t="shared" si="1"/>
        <v>79.06066536203522</v>
      </c>
      <c r="F38" s="43">
        <f t="shared" si="0"/>
        <v>84.06066536203522</v>
      </c>
      <c r="G38" s="208">
        <f t="shared" si="2"/>
        <v>0.0004953703703703704</v>
      </c>
    </row>
    <row r="39" spans="1:7" ht="12.75">
      <c r="A39" s="31">
        <v>33</v>
      </c>
      <c r="B39" s="98" t="s">
        <v>99</v>
      </c>
      <c r="C39" s="98" t="s">
        <v>10</v>
      </c>
      <c r="D39" s="65">
        <v>0.002391203703703704</v>
      </c>
      <c r="E39" s="49">
        <f t="shared" si="1"/>
        <v>78.21878025169408</v>
      </c>
      <c r="F39" s="43">
        <f aca="true" t="shared" si="3" ref="F39:F70">E39+F$3</f>
        <v>83.21878025169408</v>
      </c>
      <c r="G39" s="208">
        <f t="shared" si="2"/>
        <v>0.0005208333333333337</v>
      </c>
    </row>
    <row r="40" spans="1:7" ht="12.75">
      <c r="A40" s="31">
        <v>34</v>
      </c>
      <c r="B40" s="98" t="s">
        <v>204</v>
      </c>
      <c r="C40" s="98" t="s">
        <v>37</v>
      </c>
      <c r="D40" s="65">
        <v>0.0023935185185185183</v>
      </c>
      <c r="E40" s="49">
        <f aca="true" t="shared" si="4" ref="E40:E71">(D$7/D40)*100</f>
        <v>78.14313346228239</v>
      </c>
      <c r="F40" s="43">
        <f t="shared" si="3"/>
        <v>83.14313346228239</v>
      </c>
      <c r="G40" s="208">
        <f aca="true" t="shared" si="5" ref="G40:G71">D40-D$7</f>
        <v>0.000523148148148148</v>
      </c>
    </row>
    <row r="41" spans="1:7" ht="12.75">
      <c r="A41" s="31">
        <v>35</v>
      </c>
      <c r="B41" s="98" t="s">
        <v>88</v>
      </c>
      <c r="C41" s="98" t="s">
        <v>89</v>
      </c>
      <c r="D41" s="65">
        <v>0.0024131944444444444</v>
      </c>
      <c r="E41" s="49">
        <f t="shared" si="4"/>
        <v>77.50599520383693</v>
      </c>
      <c r="F41" s="43">
        <f t="shared" si="3"/>
        <v>82.50599520383693</v>
      </c>
      <c r="G41" s="208">
        <f t="shared" si="5"/>
        <v>0.000542824074074074</v>
      </c>
    </row>
    <row r="42" spans="1:7" ht="12.75">
      <c r="A42" s="31">
        <v>36</v>
      </c>
      <c r="B42" s="100" t="s">
        <v>215</v>
      </c>
      <c r="C42" s="100" t="s">
        <v>141</v>
      </c>
      <c r="D42" s="65">
        <v>0.0024189814814814816</v>
      </c>
      <c r="E42" s="49">
        <f t="shared" si="4"/>
        <v>77.32057416267942</v>
      </c>
      <c r="F42" s="43">
        <f t="shared" si="3"/>
        <v>82.32057416267942</v>
      </c>
      <c r="G42" s="208">
        <f t="shared" si="5"/>
        <v>0.0005486111111111113</v>
      </c>
    </row>
    <row r="43" spans="1:7" ht="12.75">
      <c r="A43" s="31">
        <v>37</v>
      </c>
      <c r="B43" s="98" t="s">
        <v>475</v>
      </c>
      <c r="C43" s="98" t="s">
        <v>218</v>
      </c>
      <c r="D43" s="65">
        <v>0.0024490740740740744</v>
      </c>
      <c r="E43" s="49">
        <f t="shared" si="4"/>
        <v>76.3705103969754</v>
      </c>
      <c r="F43" s="43">
        <f t="shared" si="3"/>
        <v>81.3705103969754</v>
      </c>
      <c r="G43" s="208">
        <f t="shared" si="5"/>
        <v>0.0005787037037037041</v>
      </c>
    </row>
    <row r="44" spans="1:7" ht="12.75">
      <c r="A44" s="31">
        <v>38</v>
      </c>
      <c r="B44" s="98" t="s">
        <v>268</v>
      </c>
      <c r="C44" s="98" t="s">
        <v>17</v>
      </c>
      <c r="D44" s="65">
        <v>0.0024583333333333336</v>
      </c>
      <c r="E44" s="49">
        <f t="shared" si="4"/>
        <v>76.08286252354047</v>
      </c>
      <c r="F44" s="43">
        <f t="shared" si="3"/>
        <v>81.08286252354047</v>
      </c>
      <c r="G44" s="208">
        <f t="shared" si="5"/>
        <v>0.0005879629629629633</v>
      </c>
    </row>
    <row r="45" spans="1:7" ht="12.75">
      <c r="A45" s="31">
        <v>39</v>
      </c>
      <c r="B45" s="98" t="s">
        <v>105</v>
      </c>
      <c r="C45" s="98" t="s">
        <v>361</v>
      </c>
      <c r="D45" s="65">
        <v>0.0024652777777777776</v>
      </c>
      <c r="E45" s="49">
        <f t="shared" si="4"/>
        <v>75.86854460093898</v>
      </c>
      <c r="F45" s="43">
        <f t="shared" si="3"/>
        <v>80.86854460093898</v>
      </c>
      <c r="G45" s="208">
        <f t="shared" si="5"/>
        <v>0.0005949074074074073</v>
      </c>
    </row>
    <row r="46" spans="1:7" ht="12.75">
      <c r="A46" s="31">
        <v>40</v>
      </c>
      <c r="B46" s="98" t="s">
        <v>207</v>
      </c>
      <c r="C46" s="98" t="s">
        <v>10</v>
      </c>
      <c r="D46" s="65">
        <v>0.00246875</v>
      </c>
      <c r="E46" s="49">
        <f t="shared" si="4"/>
        <v>75.76183778715424</v>
      </c>
      <c r="F46" s="43">
        <f t="shared" si="3"/>
        <v>80.76183778715424</v>
      </c>
      <c r="G46" s="208">
        <f t="shared" si="5"/>
        <v>0.0005983796296296297</v>
      </c>
    </row>
    <row r="47" spans="1:7" ht="12.75">
      <c r="A47" s="31">
        <v>41</v>
      </c>
      <c r="B47" s="98" t="s">
        <v>156</v>
      </c>
      <c r="C47" s="98" t="s">
        <v>45</v>
      </c>
      <c r="D47" s="65">
        <v>0.0024710648148148153</v>
      </c>
      <c r="E47" s="49">
        <f t="shared" si="4"/>
        <v>75.69086651053863</v>
      </c>
      <c r="F47" s="43">
        <f t="shared" si="3"/>
        <v>80.69086651053863</v>
      </c>
      <c r="G47" s="208">
        <f t="shared" si="5"/>
        <v>0.0006006944444444449</v>
      </c>
    </row>
    <row r="48" spans="1:7" ht="12.75">
      <c r="A48" s="31">
        <v>42</v>
      </c>
      <c r="B48" s="100" t="s">
        <v>474</v>
      </c>
      <c r="C48" s="100" t="s">
        <v>188</v>
      </c>
      <c r="D48" s="65">
        <v>0.0024780092592592592</v>
      </c>
      <c r="E48" s="49">
        <f t="shared" si="4"/>
        <v>75.47874824848202</v>
      </c>
      <c r="F48" s="43">
        <f t="shared" si="3"/>
        <v>80.47874824848202</v>
      </c>
      <c r="G48" s="208">
        <f t="shared" si="5"/>
        <v>0.0006076388888888889</v>
      </c>
    </row>
    <row r="49" spans="1:7" ht="12.75">
      <c r="A49" s="31">
        <v>43</v>
      </c>
      <c r="B49" s="98" t="s">
        <v>150</v>
      </c>
      <c r="C49" s="98" t="s">
        <v>42</v>
      </c>
      <c r="D49" s="65">
        <v>0.0024942129629629633</v>
      </c>
      <c r="E49" s="49">
        <f t="shared" si="4"/>
        <v>74.98839907192576</v>
      </c>
      <c r="F49" s="43">
        <f t="shared" si="3"/>
        <v>79.98839907192576</v>
      </c>
      <c r="G49" s="208">
        <f t="shared" si="5"/>
        <v>0.0006238425925925929</v>
      </c>
    </row>
    <row r="50" spans="1:7" ht="12.75">
      <c r="A50" s="31">
        <v>44</v>
      </c>
      <c r="B50" s="98" t="s">
        <v>194</v>
      </c>
      <c r="C50" s="98" t="s">
        <v>37</v>
      </c>
      <c r="D50" s="65">
        <v>0.0025034722222222225</v>
      </c>
      <c r="E50" s="49">
        <f t="shared" si="4"/>
        <v>74.71104946833101</v>
      </c>
      <c r="F50" s="43">
        <f t="shared" si="3"/>
        <v>79.71104946833101</v>
      </c>
      <c r="G50" s="208">
        <f t="shared" si="5"/>
        <v>0.0006331018518518521</v>
      </c>
    </row>
    <row r="51" spans="1:7" ht="12.75">
      <c r="A51" s="31">
        <v>45</v>
      </c>
      <c r="B51" s="98" t="s">
        <v>185</v>
      </c>
      <c r="C51" s="98" t="s">
        <v>68</v>
      </c>
      <c r="D51" s="65">
        <v>0.0025034722222222225</v>
      </c>
      <c r="E51" s="49">
        <f t="shared" si="4"/>
        <v>74.71104946833101</v>
      </c>
      <c r="F51" s="43">
        <f t="shared" si="3"/>
        <v>79.71104946833101</v>
      </c>
      <c r="G51" s="208">
        <f t="shared" si="5"/>
        <v>0.0006331018518518521</v>
      </c>
    </row>
    <row r="52" spans="1:7" ht="12.75">
      <c r="A52" s="31">
        <v>46</v>
      </c>
      <c r="B52" s="100" t="s">
        <v>80</v>
      </c>
      <c r="C52" s="100" t="s">
        <v>81</v>
      </c>
      <c r="D52" s="65">
        <v>0.002568287037037037</v>
      </c>
      <c r="E52" s="49">
        <f t="shared" si="4"/>
        <v>72.82559711581794</v>
      </c>
      <c r="F52" s="43">
        <f t="shared" si="3"/>
        <v>77.82559711581794</v>
      </c>
      <c r="G52" s="208">
        <f t="shared" si="5"/>
        <v>0.0006979166666666666</v>
      </c>
    </row>
    <row r="53" spans="1:7" ht="12.75">
      <c r="A53" s="31">
        <v>47</v>
      </c>
      <c r="B53" s="98" t="s">
        <v>196</v>
      </c>
      <c r="C53" s="98" t="s">
        <v>22</v>
      </c>
      <c r="D53" s="65">
        <v>0.0025717592592592593</v>
      </c>
      <c r="E53" s="49">
        <f t="shared" si="4"/>
        <v>72.72727272727273</v>
      </c>
      <c r="F53" s="43">
        <f t="shared" si="3"/>
        <v>77.72727272727273</v>
      </c>
      <c r="G53" s="208">
        <f t="shared" si="5"/>
        <v>0.000701388888888889</v>
      </c>
    </row>
    <row r="54" spans="1:7" ht="12.75">
      <c r="A54" s="31">
        <v>48</v>
      </c>
      <c r="B54" s="98" t="s">
        <v>210</v>
      </c>
      <c r="C54" s="98" t="s">
        <v>8</v>
      </c>
      <c r="D54" s="65">
        <v>0.002579861111111111</v>
      </c>
      <c r="E54" s="49">
        <f t="shared" si="4"/>
        <v>72.49887842081651</v>
      </c>
      <c r="F54" s="43">
        <f t="shared" si="3"/>
        <v>77.49887842081651</v>
      </c>
      <c r="G54" s="208">
        <f t="shared" si="5"/>
        <v>0.0007094907407407406</v>
      </c>
    </row>
    <row r="55" spans="1:7" ht="12.75">
      <c r="A55" s="31">
        <v>49</v>
      </c>
      <c r="B55" s="100" t="s">
        <v>311</v>
      </c>
      <c r="C55" s="100" t="s">
        <v>117</v>
      </c>
      <c r="D55" s="65">
        <v>0.002587962962962963</v>
      </c>
      <c r="E55" s="49">
        <f t="shared" si="4"/>
        <v>72.27191413237925</v>
      </c>
      <c r="F55" s="43">
        <f t="shared" si="3"/>
        <v>77.27191413237925</v>
      </c>
      <c r="G55" s="208">
        <f t="shared" si="5"/>
        <v>0.0007175925925925926</v>
      </c>
    </row>
    <row r="56" spans="1:7" ht="12.75">
      <c r="A56" s="31">
        <v>50</v>
      </c>
      <c r="B56" s="98" t="s">
        <v>13</v>
      </c>
      <c r="C56" s="98" t="s">
        <v>14</v>
      </c>
      <c r="D56" s="65">
        <v>0.0026064814814814818</v>
      </c>
      <c r="E56" s="49">
        <f t="shared" si="4"/>
        <v>71.75843694493781</v>
      </c>
      <c r="F56" s="43">
        <f t="shared" si="3"/>
        <v>76.75843694493781</v>
      </c>
      <c r="G56" s="208">
        <f t="shared" si="5"/>
        <v>0.0007361111111111114</v>
      </c>
    </row>
    <row r="57" spans="1:7" ht="12.75">
      <c r="A57" s="31">
        <v>51</v>
      </c>
      <c r="B57" s="98" t="s">
        <v>24</v>
      </c>
      <c r="C57" s="98" t="s">
        <v>25</v>
      </c>
      <c r="D57" s="65">
        <v>0.002611111111111111</v>
      </c>
      <c r="E57" s="49">
        <f t="shared" si="4"/>
        <v>71.63120567375887</v>
      </c>
      <c r="F57" s="43">
        <f t="shared" si="3"/>
        <v>76.63120567375887</v>
      </c>
      <c r="G57" s="208">
        <f t="shared" si="5"/>
        <v>0.0007407407407407406</v>
      </c>
    </row>
    <row r="58" spans="1:7" ht="12.75">
      <c r="A58" s="31">
        <v>52</v>
      </c>
      <c r="B58" s="98" t="s">
        <v>223</v>
      </c>
      <c r="C58" s="98" t="s">
        <v>10</v>
      </c>
      <c r="D58" s="65">
        <v>0.0026134259259259257</v>
      </c>
      <c r="E58" s="49">
        <f t="shared" si="4"/>
        <v>71.56775907883083</v>
      </c>
      <c r="F58" s="43">
        <f t="shared" si="3"/>
        <v>76.56775907883083</v>
      </c>
      <c r="G58" s="208">
        <f t="shared" si="5"/>
        <v>0.0007430555555555554</v>
      </c>
    </row>
    <row r="59" spans="1:7" ht="12.75">
      <c r="A59" s="31">
        <v>53</v>
      </c>
      <c r="B59" s="98" t="s">
        <v>111</v>
      </c>
      <c r="C59" s="98" t="s">
        <v>42</v>
      </c>
      <c r="D59" s="65">
        <v>0.0026192129629629625</v>
      </c>
      <c r="E59" s="49">
        <f t="shared" si="4"/>
        <v>71.40963323022538</v>
      </c>
      <c r="F59" s="43">
        <f t="shared" si="3"/>
        <v>76.40963323022538</v>
      </c>
      <c r="G59" s="208">
        <f t="shared" si="5"/>
        <v>0.0007488425925925922</v>
      </c>
    </row>
    <row r="60" spans="1:7" ht="12.75">
      <c r="A60" s="31">
        <v>54</v>
      </c>
      <c r="B60" s="98" t="s">
        <v>149</v>
      </c>
      <c r="C60" s="98" t="s">
        <v>22</v>
      </c>
      <c r="D60" s="65">
        <v>0.0026238425925925925</v>
      </c>
      <c r="E60" s="49">
        <f t="shared" si="4"/>
        <v>71.28363475959418</v>
      </c>
      <c r="F60" s="43">
        <f t="shared" si="3"/>
        <v>76.28363475959418</v>
      </c>
      <c r="G60" s="208">
        <f t="shared" si="5"/>
        <v>0.0007534722222222222</v>
      </c>
    </row>
    <row r="61" spans="1:7" ht="12.75">
      <c r="A61" s="31">
        <v>55</v>
      </c>
      <c r="B61" s="98" t="s">
        <v>21</v>
      </c>
      <c r="C61" s="98" t="s">
        <v>426</v>
      </c>
      <c r="D61" s="65">
        <v>0.0026446759259259258</v>
      </c>
      <c r="E61" s="49">
        <f t="shared" si="4"/>
        <v>70.72210065645514</v>
      </c>
      <c r="F61" s="43">
        <f t="shared" si="3"/>
        <v>75.72210065645514</v>
      </c>
      <c r="G61" s="208">
        <f t="shared" si="5"/>
        <v>0.0007743055555555554</v>
      </c>
    </row>
    <row r="62" spans="1:7" ht="12.75">
      <c r="A62" s="31">
        <v>56</v>
      </c>
      <c r="B62" s="98" t="s">
        <v>45</v>
      </c>
      <c r="C62" s="98" t="s">
        <v>12</v>
      </c>
      <c r="D62" s="65">
        <v>0.002649305555555556</v>
      </c>
      <c r="E62" s="49">
        <f t="shared" si="4"/>
        <v>70.59851463521187</v>
      </c>
      <c r="F62" s="43">
        <f t="shared" si="3"/>
        <v>75.59851463521187</v>
      </c>
      <c r="G62" s="208">
        <f t="shared" si="5"/>
        <v>0.0007789351851851855</v>
      </c>
    </row>
    <row r="63" spans="1:7" ht="12.75">
      <c r="A63" s="31">
        <v>57</v>
      </c>
      <c r="B63" s="98" t="s">
        <v>58</v>
      </c>
      <c r="C63" s="98" t="s">
        <v>53</v>
      </c>
      <c r="D63" s="65">
        <v>0.002652777777777778</v>
      </c>
      <c r="E63" s="49">
        <f t="shared" si="4"/>
        <v>70.50610820244326</v>
      </c>
      <c r="F63" s="43">
        <f t="shared" si="3"/>
        <v>75.50610820244326</v>
      </c>
      <c r="G63" s="208">
        <f t="shared" si="5"/>
        <v>0.0007824074074074079</v>
      </c>
    </row>
    <row r="64" spans="1:7" ht="12.75">
      <c r="A64" s="31">
        <v>58</v>
      </c>
      <c r="B64" s="98" t="s">
        <v>158</v>
      </c>
      <c r="C64" s="98" t="s">
        <v>20</v>
      </c>
      <c r="D64" s="65">
        <v>0.0026747685185185186</v>
      </c>
      <c r="E64" s="49">
        <f t="shared" si="4"/>
        <v>69.92643877109475</v>
      </c>
      <c r="F64" s="43">
        <f t="shared" si="3"/>
        <v>74.92643877109475</v>
      </c>
      <c r="G64" s="208">
        <f t="shared" si="5"/>
        <v>0.0008043981481481483</v>
      </c>
    </row>
    <row r="65" spans="1:7" ht="12.75">
      <c r="A65" s="31">
        <v>59</v>
      </c>
      <c r="B65" s="98" t="s">
        <v>121</v>
      </c>
      <c r="C65" s="98" t="s">
        <v>87</v>
      </c>
      <c r="D65" s="65">
        <v>0.00268287037037037</v>
      </c>
      <c r="E65" s="49">
        <f t="shared" si="4"/>
        <v>69.71527178602244</v>
      </c>
      <c r="F65" s="43">
        <f t="shared" si="3"/>
        <v>74.71527178602244</v>
      </c>
      <c r="G65" s="208">
        <f t="shared" si="5"/>
        <v>0.0008124999999999999</v>
      </c>
    </row>
    <row r="66" spans="1:7" ht="12.75">
      <c r="A66" s="31">
        <v>60</v>
      </c>
      <c r="B66" s="98" t="s">
        <v>29</v>
      </c>
      <c r="C66" s="98" t="s">
        <v>17</v>
      </c>
      <c r="D66" s="65">
        <v>0.0027060185185185186</v>
      </c>
      <c r="E66" s="49">
        <f t="shared" si="4"/>
        <v>69.11890504704876</v>
      </c>
      <c r="F66" s="43">
        <f t="shared" si="3"/>
        <v>74.11890504704876</v>
      </c>
      <c r="G66" s="208">
        <f t="shared" si="5"/>
        <v>0.0008356481481481483</v>
      </c>
    </row>
    <row r="67" spans="1:7" ht="12.75">
      <c r="A67" s="31">
        <v>61</v>
      </c>
      <c r="B67" s="98" t="s">
        <v>294</v>
      </c>
      <c r="C67" s="98" t="s">
        <v>97</v>
      </c>
      <c r="D67" s="65">
        <v>0.0027500000000000003</v>
      </c>
      <c r="E67" s="49">
        <f t="shared" si="4"/>
        <v>68.013468013468</v>
      </c>
      <c r="F67" s="43">
        <f t="shared" si="3"/>
        <v>73.013468013468</v>
      </c>
      <c r="G67" s="208">
        <f t="shared" si="5"/>
        <v>0.0008796296296296299</v>
      </c>
    </row>
    <row r="68" spans="1:7" ht="12.75">
      <c r="A68" s="31">
        <v>62</v>
      </c>
      <c r="B68" s="98" t="s">
        <v>79</v>
      </c>
      <c r="C68" s="98" t="s">
        <v>10</v>
      </c>
      <c r="D68" s="65">
        <v>0.0027662037037037034</v>
      </c>
      <c r="E68" s="49">
        <f t="shared" si="4"/>
        <v>67.61506276150628</v>
      </c>
      <c r="F68" s="43">
        <f t="shared" si="3"/>
        <v>72.61506276150628</v>
      </c>
      <c r="G68" s="208">
        <f t="shared" si="5"/>
        <v>0.0008958333333333331</v>
      </c>
    </row>
    <row r="69" spans="1:7" ht="12.75">
      <c r="A69" s="31">
        <v>63</v>
      </c>
      <c r="B69" s="98" t="s">
        <v>57</v>
      </c>
      <c r="C69" s="98" t="s">
        <v>53</v>
      </c>
      <c r="D69" s="65">
        <v>0.002777777777777778</v>
      </c>
      <c r="E69" s="49">
        <f t="shared" si="4"/>
        <v>67.33333333333333</v>
      </c>
      <c r="F69" s="43">
        <f t="shared" si="3"/>
        <v>72.33333333333333</v>
      </c>
      <c r="G69" s="208">
        <f t="shared" si="5"/>
        <v>0.0009074074074074076</v>
      </c>
    </row>
    <row r="70" spans="1:7" ht="12.75">
      <c r="A70" s="31">
        <v>64</v>
      </c>
      <c r="B70" s="98" t="s">
        <v>466</v>
      </c>
      <c r="C70" s="98" t="s">
        <v>328</v>
      </c>
      <c r="D70" s="65">
        <v>0.0028171296296296295</v>
      </c>
      <c r="E70" s="49">
        <f t="shared" si="4"/>
        <v>66.39276910435498</v>
      </c>
      <c r="F70" s="43">
        <f t="shared" si="3"/>
        <v>71.39276910435498</v>
      </c>
      <c r="G70" s="208">
        <f t="shared" si="5"/>
        <v>0.0009467592592592592</v>
      </c>
    </row>
    <row r="71" spans="1:7" ht="12.75">
      <c r="A71" s="31">
        <v>65</v>
      </c>
      <c r="B71" s="98" t="s">
        <v>322</v>
      </c>
      <c r="C71" s="98" t="s">
        <v>17</v>
      </c>
      <c r="D71" s="65">
        <v>0.002825231481481481</v>
      </c>
      <c r="E71" s="49">
        <f t="shared" si="4"/>
        <v>66.20237607537895</v>
      </c>
      <c r="F71" s="43">
        <f aca="true" t="shared" si="6" ref="F71:F102">E71+F$3</f>
        <v>71.20237607537895</v>
      </c>
      <c r="G71" s="208">
        <f t="shared" si="5"/>
        <v>0.0009548611111111108</v>
      </c>
    </row>
    <row r="72" spans="1:7" ht="12.75">
      <c r="A72" s="31">
        <v>66</v>
      </c>
      <c r="B72" s="98" t="s">
        <v>402</v>
      </c>
      <c r="C72" s="98" t="s">
        <v>403</v>
      </c>
      <c r="D72" s="65">
        <v>0.0028391203703703703</v>
      </c>
      <c r="E72" s="49">
        <f aca="true" t="shared" si="7" ref="E72:E103">(D$7/D72)*100</f>
        <v>65.87851610273134</v>
      </c>
      <c r="F72" s="43">
        <f t="shared" si="6"/>
        <v>70.87851610273134</v>
      </c>
      <c r="G72" s="208">
        <f aca="true" t="shared" si="8" ref="G72:G103">D72-D$7</f>
        <v>0.00096875</v>
      </c>
    </row>
    <row r="73" spans="1:7" ht="12.75">
      <c r="A73" s="31">
        <v>67</v>
      </c>
      <c r="B73" s="98" t="s">
        <v>111</v>
      </c>
      <c r="C73" s="98" t="s">
        <v>384</v>
      </c>
      <c r="D73" s="65">
        <v>0.002880787037037037</v>
      </c>
      <c r="E73" s="49">
        <f t="shared" si="7"/>
        <v>64.92567296102852</v>
      </c>
      <c r="F73" s="43">
        <f t="shared" si="6"/>
        <v>69.92567296102852</v>
      </c>
      <c r="G73" s="208">
        <f t="shared" si="8"/>
        <v>0.0010104166666666668</v>
      </c>
    </row>
    <row r="74" spans="1:7" ht="12.75">
      <c r="A74" s="31">
        <v>68</v>
      </c>
      <c r="B74" s="100" t="s">
        <v>281</v>
      </c>
      <c r="C74" s="100" t="s">
        <v>312</v>
      </c>
      <c r="D74" s="65">
        <v>0.0028819444444444444</v>
      </c>
      <c r="E74" s="49">
        <f t="shared" si="7"/>
        <v>64.8995983935743</v>
      </c>
      <c r="F74" s="43">
        <f t="shared" si="6"/>
        <v>69.8995983935743</v>
      </c>
      <c r="G74" s="208">
        <f t="shared" si="8"/>
        <v>0.001011574074074074</v>
      </c>
    </row>
    <row r="75" spans="1:7" ht="12.75">
      <c r="A75" s="31">
        <v>69</v>
      </c>
      <c r="B75" s="98" t="s">
        <v>28</v>
      </c>
      <c r="C75" s="98" t="s">
        <v>93</v>
      </c>
      <c r="D75" s="65">
        <v>0.002886574074074074</v>
      </c>
      <c r="E75" s="49">
        <f t="shared" si="7"/>
        <v>64.79550922213312</v>
      </c>
      <c r="F75" s="43">
        <f t="shared" si="6"/>
        <v>69.79550922213312</v>
      </c>
      <c r="G75" s="208">
        <f t="shared" si="8"/>
        <v>0.0010162037037037036</v>
      </c>
    </row>
    <row r="76" spans="1:7" ht="12.75">
      <c r="A76" s="31">
        <v>70</v>
      </c>
      <c r="B76" s="98" t="s">
        <v>465</v>
      </c>
      <c r="C76" s="98" t="s">
        <v>192</v>
      </c>
      <c r="D76" s="65">
        <v>0.0028912037037037036</v>
      </c>
      <c r="E76" s="49">
        <f t="shared" si="7"/>
        <v>64.69175340272217</v>
      </c>
      <c r="F76" s="43">
        <f t="shared" si="6"/>
        <v>69.69175340272217</v>
      </c>
      <c r="G76" s="208">
        <f t="shared" si="8"/>
        <v>0.0010208333333333332</v>
      </c>
    </row>
    <row r="77" spans="1:7" ht="12.75">
      <c r="A77" s="31">
        <v>71</v>
      </c>
      <c r="B77" s="98" t="s">
        <v>23</v>
      </c>
      <c r="C77" s="98" t="s">
        <v>45</v>
      </c>
      <c r="D77" s="65">
        <v>0.0029432870370370372</v>
      </c>
      <c r="E77" s="49">
        <f t="shared" si="7"/>
        <v>63.546991742036965</v>
      </c>
      <c r="F77" s="43">
        <f t="shared" si="6"/>
        <v>68.54699174203697</v>
      </c>
      <c r="G77" s="208">
        <f t="shared" si="8"/>
        <v>0.001072916666666667</v>
      </c>
    </row>
    <row r="78" spans="1:7" ht="12.75">
      <c r="A78" s="31">
        <v>72</v>
      </c>
      <c r="B78" s="100" t="s">
        <v>405</v>
      </c>
      <c r="C78" s="100" t="s">
        <v>406</v>
      </c>
      <c r="D78" s="65">
        <v>0.002957175925925926</v>
      </c>
      <c r="E78" s="49">
        <f t="shared" si="7"/>
        <v>63.24853228962818</v>
      </c>
      <c r="F78" s="43">
        <f t="shared" si="6"/>
        <v>68.24853228962817</v>
      </c>
      <c r="G78" s="208">
        <f t="shared" si="8"/>
        <v>0.0010868055555555557</v>
      </c>
    </row>
    <row r="79" spans="1:7" ht="12.75">
      <c r="A79" s="31">
        <v>73</v>
      </c>
      <c r="B79" s="100" t="s">
        <v>208</v>
      </c>
      <c r="C79" s="100" t="s">
        <v>40</v>
      </c>
      <c r="D79" s="65">
        <v>0.002982638888888889</v>
      </c>
      <c r="E79" s="49">
        <f t="shared" si="7"/>
        <v>62.708575863407056</v>
      </c>
      <c r="F79" s="43">
        <f t="shared" si="6"/>
        <v>67.70857586340705</v>
      </c>
      <c r="G79" s="208">
        <f t="shared" si="8"/>
        <v>0.0011122685185185185</v>
      </c>
    </row>
    <row r="80" spans="1:7" ht="12.75">
      <c r="A80" s="31">
        <v>74</v>
      </c>
      <c r="B80" s="98" t="s">
        <v>9</v>
      </c>
      <c r="C80" s="98" t="s">
        <v>10</v>
      </c>
      <c r="D80" s="65">
        <v>0.0029861111111111113</v>
      </c>
      <c r="E80" s="49">
        <f t="shared" si="7"/>
        <v>62.63565891472867</v>
      </c>
      <c r="F80" s="43">
        <f t="shared" si="6"/>
        <v>67.63565891472868</v>
      </c>
      <c r="G80" s="208">
        <f t="shared" si="8"/>
        <v>0.001115740740740741</v>
      </c>
    </row>
    <row r="81" spans="1:7" ht="12.75">
      <c r="A81" s="31">
        <v>75</v>
      </c>
      <c r="B81" s="98" t="s">
        <v>32</v>
      </c>
      <c r="C81" s="98" t="s">
        <v>19</v>
      </c>
      <c r="D81" s="65">
        <v>0.003018518518518519</v>
      </c>
      <c r="E81" s="49">
        <f t="shared" si="7"/>
        <v>61.96319018404907</v>
      </c>
      <c r="F81" s="43">
        <f t="shared" si="6"/>
        <v>66.96319018404907</v>
      </c>
      <c r="G81" s="208">
        <f t="shared" si="8"/>
        <v>0.0011481481481481486</v>
      </c>
    </row>
    <row r="82" spans="1:7" ht="12.75">
      <c r="A82" s="31">
        <v>76</v>
      </c>
      <c r="B82" s="98" t="s">
        <v>224</v>
      </c>
      <c r="C82" s="98" t="s">
        <v>16</v>
      </c>
      <c r="D82" s="65">
        <v>0.0030208333333333333</v>
      </c>
      <c r="E82" s="49">
        <f t="shared" si="7"/>
        <v>61.91570881226054</v>
      </c>
      <c r="F82" s="43">
        <f t="shared" si="6"/>
        <v>66.91570881226053</v>
      </c>
      <c r="G82" s="208">
        <f t="shared" si="8"/>
        <v>0.001150462962962963</v>
      </c>
    </row>
    <row r="83" spans="1:7" ht="12.75">
      <c r="A83" s="31">
        <v>77</v>
      </c>
      <c r="B83" s="98" t="s">
        <v>210</v>
      </c>
      <c r="C83" s="98" t="s">
        <v>30</v>
      </c>
      <c r="D83" s="65">
        <v>0.003023148148148148</v>
      </c>
      <c r="E83" s="49">
        <f t="shared" si="7"/>
        <v>61.86830015313936</v>
      </c>
      <c r="F83" s="43">
        <f t="shared" si="6"/>
        <v>66.86830015313936</v>
      </c>
      <c r="G83" s="208">
        <f t="shared" si="8"/>
        <v>0.0011527777777777777</v>
      </c>
    </row>
    <row r="84" spans="1:7" ht="12.75">
      <c r="A84" s="31">
        <v>78</v>
      </c>
      <c r="B84" s="100" t="s">
        <v>298</v>
      </c>
      <c r="C84" s="100" t="s">
        <v>183</v>
      </c>
      <c r="D84" s="65">
        <v>0.003070601851851852</v>
      </c>
      <c r="E84" s="49">
        <f t="shared" si="7"/>
        <v>60.91217489634375</v>
      </c>
      <c r="F84" s="43">
        <f t="shared" si="6"/>
        <v>65.91217489634374</v>
      </c>
      <c r="G84" s="208">
        <f t="shared" si="8"/>
        <v>0.0012002314814814818</v>
      </c>
    </row>
    <row r="85" spans="1:7" ht="12.75">
      <c r="A85" s="31">
        <v>79</v>
      </c>
      <c r="B85" s="98" t="s">
        <v>275</v>
      </c>
      <c r="C85" s="98" t="s">
        <v>14</v>
      </c>
      <c r="D85" s="65">
        <v>0.0030914351851851853</v>
      </c>
      <c r="E85" s="49">
        <f t="shared" si="7"/>
        <v>60.50168476226132</v>
      </c>
      <c r="F85" s="43">
        <f t="shared" si="6"/>
        <v>65.50168476226132</v>
      </c>
      <c r="G85" s="208">
        <f t="shared" si="8"/>
        <v>0.001221064814814815</v>
      </c>
    </row>
    <row r="86" spans="1:7" ht="12.75">
      <c r="A86" s="31">
        <v>80</v>
      </c>
      <c r="B86" s="100" t="s">
        <v>168</v>
      </c>
      <c r="C86" s="100" t="s">
        <v>70</v>
      </c>
      <c r="D86" s="65">
        <v>0.0031388888888888885</v>
      </c>
      <c r="E86" s="49">
        <f t="shared" si="7"/>
        <v>59.58702064896756</v>
      </c>
      <c r="F86" s="43">
        <f t="shared" si="6"/>
        <v>64.58702064896755</v>
      </c>
      <c r="G86" s="208">
        <f t="shared" si="8"/>
        <v>0.0012685185185185182</v>
      </c>
    </row>
    <row r="87" spans="1:7" ht="12.75">
      <c r="A87" s="31">
        <v>81</v>
      </c>
      <c r="B87" s="98" t="s">
        <v>166</v>
      </c>
      <c r="C87" s="98" t="s">
        <v>53</v>
      </c>
      <c r="D87" s="65">
        <v>0.00316087962962963</v>
      </c>
      <c r="E87" s="49">
        <f t="shared" si="7"/>
        <v>59.17246429879165</v>
      </c>
      <c r="F87" s="43">
        <f t="shared" si="6"/>
        <v>64.17246429879165</v>
      </c>
      <c r="G87" s="208">
        <f t="shared" si="8"/>
        <v>0.0012905092592592595</v>
      </c>
    </row>
    <row r="88" spans="1:7" ht="12.75">
      <c r="A88" s="31">
        <v>82</v>
      </c>
      <c r="B88" s="98" t="s">
        <v>275</v>
      </c>
      <c r="C88" s="98" t="s">
        <v>47</v>
      </c>
      <c r="D88" s="65">
        <v>0.0032002314814814814</v>
      </c>
      <c r="E88" s="49">
        <f t="shared" si="7"/>
        <v>58.44484629294756</v>
      </c>
      <c r="F88" s="43">
        <f t="shared" si="6"/>
        <v>63.44484629294756</v>
      </c>
      <c r="G88" s="208">
        <f t="shared" si="8"/>
        <v>0.001329861111111111</v>
      </c>
    </row>
    <row r="89" spans="1:7" ht="12.75">
      <c r="A89" s="31">
        <v>83</v>
      </c>
      <c r="B89" s="98" t="s">
        <v>301</v>
      </c>
      <c r="C89" s="98" t="s">
        <v>10</v>
      </c>
      <c r="D89" s="65">
        <v>0.0032037037037037034</v>
      </c>
      <c r="E89" s="49">
        <f t="shared" si="7"/>
        <v>58.38150289017342</v>
      </c>
      <c r="F89" s="43">
        <f t="shared" si="6"/>
        <v>63.38150289017342</v>
      </c>
      <c r="G89" s="208">
        <f t="shared" si="8"/>
        <v>0.001333333333333333</v>
      </c>
    </row>
    <row r="90" spans="1:7" ht="12.75">
      <c r="A90" s="31">
        <v>84</v>
      </c>
      <c r="B90" s="100" t="s">
        <v>407</v>
      </c>
      <c r="C90" s="100" t="s">
        <v>408</v>
      </c>
      <c r="D90" s="65">
        <v>0.0032291666666666666</v>
      </c>
      <c r="E90" s="49">
        <f t="shared" si="7"/>
        <v>57.921146953405014</v>
      </c>
      <c r="F90" s="43">
        <f t="shared" si="6"/>
        <v>62.921146953405014</v>
      </c>
      <c r="G90" s="208">
        <f t="shared" si="8"/>
        <v>0.0013587962962962963</v>
      </c>
    </row>
    <row r="91" spans="1:7" ht="12.75">
      <c r="A91" s="31">
        <v>85</v>
      </c>
      <c r="B91" s="100" t="s">
        <v>285</v>
      </c>
      <c r="C91" s="100" t="s">
        <v>141</v>
      </c>
      <c r="D91" s="65">
        <v>0.0032465277777777774</v>
      </c>
      <c r="E91" s="49">
        <f t="shared" si="7"/>
        <v>57.6114081996435</v>
      </c>
      <c r="F91" s="43">
        <f t="shared" si="6"/>
        <v>62.6114081996435</v>
      </c>
      <c r="G91" s="208">
        <f t="shared" si="8"/>
        <v>0.001376157407407407</v>
      </c>
    </row>
    <row r="92" spans="1:7" ht="12.75">
      <c r="A92" s="31">
        <v>86</v>
      </c>
      <c r="B92" s="98" t="s">
        <v>13</v>
      </c>
      <c r="C92" s="98" t="s">
        <v>140</v>
      </c>
      <c r="D92" s="65">
        <v>0.0032511574074074075</v>
      </c>
      <c r="E92" s="49">
        <f t="shared" si="7"/>
        <v>57.52936988252046</v>
      </c>
      <c r="F92" s="43">
        <f t="shared" si="6"/>
        <v>62.52936988252046</v>
      </c>
      <c r="G92" s="208">
        <f t="shared" si="8"/>
        <v>0.0013807870370370371</v>
      </c>
    </row>
    <row r="93" spans="1:7" ht="12.75">
      <c r="A93" s="31">
        <v>87</v>
      </c>
      <c r="B93" s="100" t="s">
        <v>271</v>
      </c>
      <c r="C93" s="100" t="s">
        <v>35</v>
      </c>
      <c r="D93" s="65">
        <v>0.0033402777777777784</v>
      </c>
      <c r="E93" s="49">
        <f t="shared" si="7"/>
        <v>55.99445599445598</v>
      </c>
      <c r="F93" s="43">
        <f t="shared" si="6"/>
        <v>60.99445599445598</v>
      </c>
      <c r="G93" s="208">
        <f t="shared" si="8"/>
        <v>0.001469907407407408</v>
      </c>
    </row>
    <row r="94" spans="1:7" ht="12.75">
      <c r="A94" s="31">
        <v>88</v>
      </c>
      <c r="B94" s="98" t="s">
        <v>150</v>
      </c>
      <c r="C94" s="98" t="s">
        <v>22</v>
      </c>
      <c r="D94" s="65">
        <v>0.0033437499999999995</v>
      </c>
      <c r="E94" s="49">
        <f t="shared" si="7"/>
        <v>55.93631014191762</v>
      </c>
      <c r="F94" s="43">
        <f t="shared" si="6"/>
        <v>60.93631014191762</v>
      </c>
      <c r="G94" s="208">
        <f t="shared" si="8"/>
        <v>0.0014733796296296292</v>
      </c>
    </row>
    <row r="95" spans="1:7" ht="12.75">
      <c r="A95" s="31">
        <v>89</v>
      </c>
      <c r="B95" s="98" t="s">
        <v>111</v>
      </c>
      <c r="C95" s="98" t="s">
        <v>17</v>
      </c>
      <c r="D95" s="65">
        <v>0.0033622685185185183</v>
      </c>
      <c r="E95" s="49">
        <f t="shared" si="7"/>
        <v>55.628227194492254</v>
      </c>
      <c r="F95" s="43">
        <f t="shared" si="6"/>
        <v>60.628227194492254</v>
      </c>
      <c r="G95" s="208">
        <f t="shared" si="8"/>
        <v>0.001491898148148148</v>
      </c>
    </row>
    <row r="96" spans="1:7" ht="12.75">
      <c r="A96" s="31">
        <v>90</v>
      </c>
      <c r="B96" s="100" t="s">
        <v>464</v>
      </c>
      <c r="C96" s="100" t="s">
        <v>141</v>
      </c>
      <c r="D96" s="65">
        <v>0.0033645833333333336</v>
      </c>
      <c r="E96" s="49">
        <f t="shared" si="7"/>
        <v>55.58995528035775</v>
      </c>
      <c r="F96" s="43">
        <f t="shared" si="6"/>
        <v>60.58995528035775</v>
      </c>
      <c r="G96" s="208">
        <f t="shared" si="8"/>
        <v>0.0014942129629629632</v>
      </c>
    </row>
    <row r="97" spans="1:7" ht="12.75">
      <c r="A97" s="31">
        <v>91</v>
      </c>
      <c r="B97" s="98" t="s">
        <v>316</v>
      </c>
      <c r="C97" s="98" t="s">
        <v>45</v>
      </c>
      <c r="D97" s="65">
        <v>0.00337962962962963</v>
      </c>
      <c r="E97" s="49">
        <f t="shared" si="7"/>
        <v>55.342465753424655</v>
      </c>
      <c r="F97" s="43">
        <f t="shared" si="6"/>
        <v>60.342465753424655</v>
      </c>
      <c r="G97" s="208">
        <f t="shared" si="8"/>
        <v>0.0015092592592592597</v>
      </c>
    </row>
    <row r="98" spans="1:7" ht="12.75">
      <c r="A98" s="31">
        <v>92</v>
      </c>
      <c r="B98" s="100" t="s">
        <v>181</v>
      </c>
      <c r="C98" s="100" t="s">
        <v>182</v>
      </c>
      <c r="D98" s="65">
        <v>0.0033958333333333327</v>
      </c>
      <c r="E98" s="49">
        <f t="shared" si="7"/>
        <v>55.078391274710306</v>
      </c>
      <c r="F98" s="43">
        <f t="shared" si="6"/>
        <v>60.078391274710306</v>
      </c>
      <c r="G98" s="208">
        <f t="shared" si="8"/>
        <v>0.0015254629629629624</v>
      </c>
    </row>
    <row r="99" spans="1:7" ht="12.75">
      <c r="A99" s="31">
        <v>93</v>
      </c>
      <c r="B99" s="98" t="s">
        <v>411</v>
      </c>
      <c r="C99" s="98" t="s">
        <v>22</v>
      </c>
      <c r="D99" s="65">
        <v>0.003414351851851852</v>
      </c>
      <c r="E99" s="49">
        <f t="shared" si="7"/>
        <v>54.77966101694914</v>
      </c>
      <c r="F99" s="43">
        <f t="shared" si="6"/>
        <v>59.77966101694914</v>
      </c>
      <c r="G99" s="208">
        <f t="shared" si="8"/>
        <v>0.0015439814814814817</v>
      </c>
    </row>
    <row r="100" spans="1:7" ht="12.75">
      <c r="A100" s="31">
        <v>94</v>
      </c>
      <c r="B100" s="98" t="s">
        <v>113</v>
      </c>
      <c r="C100" s="98" t="s">
        <v>112</v>
      </c>
      <c r="D100" s="65">
        <v>0.003452546296296296</v>
      </c>
      <c r="E100" s="49">
        <f t="shared" si="7"/>
        <v>54.17365068722763</v>
      </c>
      <c r="F100" s="43">
        <f t="shared" si="6"/>
        <v>59.17365068722763</v>
      </c>
      <c r="G100" s="208">
        <f t="shared" si="8"/>
        <v>0.0015821759259259257</v>
      </c>
    </row>
    <row r="101" spans="1:7" ht="12.75">
      <c r="A101" s="31">
        <v>95</v>
      </c>
      <c r="B101" s="100" t="s">
        <v>421</v>
      </c>
      <c r="C101" s="100" t="s">
        <v>422</v>
      </c>
      <c r="D101" s="65">
        <v>0.0034560185185185184</v>
      </c>
      <c r="E101" s="49">
        <f t="shared" si="7"/>
        <v>54.119223040857335</v>
      </c>
      <c r="F101" s="43">
        <f t="shared" si="6"/>
        <v>59.119223040857335</v>
      </c>
      <c r="G101" s="208">
        <f t="shared" si="8"/>
        <v>0.001585648148148148</v>
      </c>
    </row>
    <row r="102" spans="1:7" ht="12.75">
      <c r="A102" s="31">
        <v>96</v>
      </c>
      <c r="B102" s="100" t="s">
        <v>110</v>
      </c>
      <c r="C102" s="100" t="s">
        <v>55</v>
      </c>
      <c r="D102" s="65">
        <v>0.0034583333333333337</v>
      </c>
      <c r="E102" s="49">
        <f t="shared" si="7"/>
        <v>54.08299866131191</v>
      </c>
      <c r="F102" s="43">
        <f t="shared" si="6"/>
        <v>59.08299866131191</v>
      </c>
      <c r="G102" s="208">
        <f t="shared" si="8"/>
        <v>0.0015879629629629633</v>
      </c>
    </row>
    <row r="103" spans="1:7" ht="12.75">
      <c r="A103" s="31">
        <v>97</v>
      </c>
      <c r="B103" s="98" t="s">
        <v>289</v>
      </c>
      <c r="C103" s="98" t="s">
        <v>14</v>
      </c>
      <c r="D103" s="65">
        <v>0.003462962962962963</v>
      </c>
      <c r="E103" s="49">
        <f t="shared" si="7"/>
        <v>54.01069518716578</v>
      </c>
      <c r="F103" s="43">
        <f aca="true" t="shared" si="9" ref="F103:F120">E103+F$3</f>
        <v>59.01069518716578</v>
      </c>
      <c r="G103" s="208">
        <f t="shared" si="8"/>
        <v>0.0015925925925925925</v>
      </c>
    </row>
    <row r="104" spans="1:7" ht="12.75">
      <c r="A104" s="31">
        <v>98</v>
      </c>
      <c r="B104" s="98" t="s">
        <v>388</v>
      </c>
      <c r="C104" s="98" t="s">
        <v>378</v>
      </c>
      <c r="D104" s="65">
        <v>0.0035173611111111113</v>
      </c>
      <c r="E104" s="49">
        <f aca="true" t="shared" si="10" ref="E104:E120">(D$7/D104)*100</f>
        <v>53.17538664034222</v>
      </c>
      <c r="F104" s="43">
        <f t="shared" si="9"/>
        <v>58.17538664034222</v>
      </c>
      <c r="G104" s="208">
        <f aca="true" t="shared" si="11" ref="G104:G120">D104-D$7</f>
        <v>0.001646990740740741</v>
      </c>
    </row>
    <row r="105" spans="1:7" ht="12.75">
      <c r="A105" s="31">
        <v>99</v>
      </c>
      <c r="B105" s="98" t="s">
        <v>377</v>
      </c>
      <c r="C105" s="98" t="s">
        <v>14</v>
      </c>
      <c r="D105" s="65">
        <v>0.0036180555555555553</v>
      </c>
      <c r="E105" s="49">
        <f t="shared" si="10"/>
        <v>51.69545745361484</v>
      </c>
      <c r="F105" s="43">
        <f t="shared" si="9"/>
        <v>56.69545745361484</v>
      </c>
      <c r="G105" s="208">
        <f t="shared" si="11"/>
        <v>0.001747685185185185</v>
      </c>
    </row>
    <row r="106" spans="1:7" ht="12.75">
      <c r="A106" s="31">
        <v>100</v>
      </c>
      <c r="B106" s="100" t="s">
        <v>476</v>
      </c>
      <c r="C106" s="100" t="s">
        <v>477</v>
      </c>
      <c r="D106" s="65">
        <v>0.00366087962962963</v>
      </c>
      <c r="E106" s="49">
        <f t="shared" si="10"/>
        <v>51.09073664242807</v>
      </c>
      <c r="F106" s="43">
        <f t="shared" si="9"/>
        <v>56.09073664242807</v>
      </c>
      <c r="G106" s="208">
        <f t="shared" si="11"/>
        <v>0.0017905092592592595</v>
      </c>
    </row>
    <row r="107" spans="1:7" ht="12.75">
      <c r="A107" s="31">
        <v>101</v>
      </c>
      <c r="B107" s="100" t="s">
        <v>478</v>
      </c>
      <c r="C107" s="100" t="s">
        <v>479</v>
      </c>
      <c r="D107" s="65">
        <v>0.0037210648148148146</v>
      </c>
      <c r="E107" s="49">
        <f t="shared" si="10"/>
        <v>50.26438569206842</v>
      </c>
      <c r="F107" s="43">
        <f t="shared" si="9"/>
        <v>55.26438569206842</v>
      </c>
      <c r="G107" s="208">
        <f t="shared" si="11"/>
        <v>0.0018506944444444443</v>
      </c>
    </row>
    <row r="108" spans="1:7" ht="12.75">
      <c r="A108" s="31">
        <v>102</v>
      </c>
      <c r="B108" s="100" t="s">
        <v>114</v>
      </c>
      <c r="C108" s="100" t="s">
        <v>169</v>
      </c>
      <c r="D108" s="65">
        <v>0.0037824074074074075</v>
      </c>
      <c r="E108" s="49">
        <f t="shared" si="10"/>
        <v>49.44920440636474</v>
      </c>
      <c r="F108" s="43">
        <f t="shared" si="9"/>
        <v>54.44920440636474</v>
      </c>
      <c r="G108" s="208">
        <f t="shared" si="11"/>
        <v>0.0019120370370370372</v>
      </c>
    </row>
    <row r="109" spans="1:7" ht="12.75">
      <c r="A109" s="31">
        <v>103</v>
      </c>
      <c r="B109" s="98" t="s">
        <v>28</v>
      </c>
      <c r="C109" s="98" t="s">
        <v>276</v>
      </c>
      <c r="D109" s="65">
        <v>0.0037893518518518523</v>
      </c>
      <c r="E109" s="49">
        <f t="shared" si="10"/>
        <v>49.3585827733659</v>
      </c>
      <c r="F109" s="43">
        <f t="shared" si="9"/>
        <v>54.3585827733659</v>
      </c>
      <c r="G109" s="208">
        <f t="shared" si="11"/>
        <v>0.001918981481481482</v>
      </c>
    </row>
    <row r="110" spans="1:7" ht="12.75">
      <c r="A110" s="31">
        <v>104</v>
      </c>
      <c r="B110" s="100" t="s">
        <v>114</v>
      </c>
      <c r="C110" s="100" t="s">
        <v>115</v>
      </c>
      <c r="D110" s="65">
        <v>0.003795138888888889</v>
      </c>
      <c r="E110" s="49">
        <f t="shared" si="10"/>
        <v>49.28331808478194</v>
      </c>
      <c r="F110" s="43">
        <f t="shared" si="9"/>
        <v>54.28331808478194</v>
      </c>
      <c r="G110" s="208">
        <f t="shared" si="11"/>
        <v>0.0019247685185185188</v>
      </c>
    </row>
    <row r="111" spans="1:7" ht="12.75">
      <c r="A111" s="31">
        <v>105</v>
      </c>
      <c r="B111" s="100" t="s">
        <v>96</v>
      </c>
      <c r="C111" s="100" t="s">
        <v>81</v>
      </c>
      <c r="D111" s="65">
        <v>0.0037986111111111107</v>
      </c>
      <c r="E111" s="49">
        <f t="shared" si="10"/>
        <v>49.23826934795857</v>
      </c>
      <c r="F111" s="43">
        <f t="shared" si="9"/>
        <v>54.23826934795857</v>
      </c>
      <c r="G111" s="208">
        <f t="shared" si="11"/>
        <v>0.0019282407407407403</v>
      </c>
    </row>
    <row r="112" spans="1:7" ht="12.75">
      <c r="A112" s="31">
        <v>106</v>
      </c>
      <c r="B112" s="100" t="s">
        <v>95</v>
      </c>
      <c r="C112" s="100" t="s">
        <v>142</v>
      </c>
      <c r="D112" s="65">
        <v>0.0038657407407407408</v>
      </c>
      <c r="E112" s="49">
        <f t="shared" si="10"/>
        <v>48.38323353293413</v>
      </c>
      <c r="F112" s="43">
        <f t="shared" si="9"/>
        <v>53.38323353293413</v>
      </c>
      <c r="G112" s="208">
        <f t="shared" si="11"/>
        <v>0.0019953703703703704</v>
      </c>
    </row>
    <row r="113" spans="1:7" ht="12.75">
      <c r="A113" s="31">
        <v>107</v>
      </c>
      <c r="B113" s="100" t="s">
        <v>462</v>
      </c>
      <c r="C113" s="100" t="s">
        <v>463</v>
      </c>
      <c r="D113" s="65">
        <v>0.003929398148148148</v>
      </c>
      <c r="E113" s="49">
        <f t="shared" si="10"/>
        <v>47.59941089837997</v>
      </c>
      <c r="F113" s="43">
        <f t="shared" si="9"/>
        <v>52.59941089837997</v>
      </c>
      <c r="G113" s="208">
        <f t="shared" si="11"/>
        <v>0.0020590277777777777</v>
      </c>
    </row>
    <row r="114" spans="1:7" ht="12.75">
      <c r="A114" s="31">
        <v>108</v>
      </c>
      <c r="B114" s="100" t="s">
        <v>95</v>
      </c>
      <c r="C114" s="100" t="s">
        <v>55</v>
      </c>
      <c r="D114" s="65">
        <v>0.003981481481481482</v>
      </c>
      <c r="E114" s="49">
        <f t="shared" si="10"/>
        <v>46.97674418604651</v>
      </c>
      <c r="F114" s="43">
        <f t="shared" si="9"/>
        <v>51.97674418604651</v>
      </c>
      <c r="G114" s="208">
        <f t="shared" si="11"/>
        <v>0.0021111111111111113</v>
      </c>
    </row>
    <row r="115" spans="1:7" ht="12.75">
      <c r="A115" s="31">
        <v>109</v>
      </c>
      <c r="B115" s="98" t="s">
        <v>210</v>
      </c>
      <c r="C115" s="98" t="s">
        <v>192</v>
      </c>
      <c r="D115" s="65">
        <v>0.004002314814814815</v>
      </c>
      <c r="E115" s="49">
        <f t="shared" si="10"/>
        <v>46.732215153267774</v>
      </c>
      <c r="F115" s="43">
        <f t="shared" si="9"/>
        <v>51.732215153267774</v>
      </c>
      <c r="G115" s="208">
        <f t="shared" si="11"/>
        <v>0.002131944444444445</v>
      </c>
    </row>
    <row r="116" spans="1:7" ht="12.75">
      <c r="A116" s="31">
        <v>110</v>
      </c>
      <c r="B116" s="100" t="s">
        <v>429</v>
      </c>
      <c r="C116" s="100" t="s">
        <v>430</v>
      </c>
      <c r="D116" s="65">
        <v>0.004541666666666667</v>
      </c>
      <c r="E116" s="49">
        <f t="shared" si="10"/>
        <v>41.18246687054026</v>
      </c>
      <c r="F116" s="43">
        <f t="shared" si="9"/>
        <v>46.18246687054026</v>
      </c>
      <c r="G116" s="208">
        <f t="shared" si="11"/>
        <v>0.0026712962962962966</v>
      </c>
    </row>
    <row r="117" spans="1:7" ht="12.75">
      <c r="A117" s="31">
        <v>111</v>
      </c>
      <c r="B117" s="98" t="s">
        <v>105</v>
      </c>
      <c r="C117" s="98" t="s">
        <v>178</v>
      </c>
      <c r="D117" s="65">
        <v>0.0048240740740740735</v>
      </c>
      <c r="E117" s="49">
        <f t="shared" si="10"/>
        <v>38.771593090211134</v>
      </c>
      <c r="F117" s="43">
        <f t="shared" si="9"/>
        <v>43.771593090211134</v>
      </c>
      <c r="G117" s="208">
        <f t="shared" si="11"/>
        <v>0.002953703703703703</v>
      </c>
    </row>
    <row r="118" spans="1:7" ht="12.75">
      <c r="A118" s="31">
        <v>112</v>
      </c>
      <c r="B118" s="98" t="s">
        <v>104</v>
      </c>
      <c r="C118" s="98" t="s">
        <v>22</v>
      </c>
      <c r="D118" s="65">
        <v>0.00490162037037037</v>
      </c>
      <c r="E118" s="49">
        <f t="shared" si="10"/>
        <v>38.1582054309327</v>
      </c>
      <c r="F118" s="43">
        <f t="shared" si="9"/>
        <v>43.1582054309327</v>
      </c>
      <c r="G118" s="208">
        <f t="shared" si="11"/>
        <v>0.00303125</v>
      </c>
    </row>
    <row r="119" spans="1:7" ht="12.75">
      <c r="A119" s="31">
        <v>113</v>
      </c>
      <c r="B119" s="100" t="s">
        <v>208</v>
      </c>
      <c r="C119" s="100" t="s">
        <v>430</v>
      </c>
      <c r="D119" s="65">
        <v>0.005229166666666667</v>
      </c>
      <c r="E119" s="49">
        <f t="shared" si="10"/>
        <v>35.76803895528995</v>
      </c>
      <c r="F119" s="43">
        <f t="shared" si="9"/>
        <v>40.76803895528995</v>
      </c>
      <c r="G119" s="208">
        <f t="shared" si="11"/>
        <v>0.0033587962962962964</v>
      </c>
    </row>
    <row r="120" spans="1:7" ht="12.75">
      <c r="A120" s="31">
        <v>114</v>
      </c>
      <c r="B120" s="100" t="s">
        <v>80</v>
      </c>
      <c r="C120" s="100" t="s">
        <v>472</v>
      </c>
      <c r="D120" s="65">
        <v>0.005855324074074074</v>
      </c>
      <c r="E120" s="49">
        <f t="shared" si="10"/>
        <v>31.94307175331093</v>
      </c>
      <c r="F120" s="43">
        <f t="shared" si="9"/>
        <v>36.94307175331093</v>
      </c>
      <c r="G120" s="208">
        <f t="shared" si="11"/>
        <v>0.003984953703703704</v>
      </c>
    </row>
    <row r="121" ht="12.75">
      <c r="D121" s="66"/>
    </row>
    <row r="122" ht="12.75">
      <c r="D122" s="66"/>
    </row>
    <row r="123" ht="12.75">
      <c r="D123" s="66"/>
    </row>
    <row r="124" ht="12.75">
      <c r="D124" s="66"/>
    </row>
    <row r="125" ht="12.75">
      <c r="D125" s="66"/>
    </row>
    <row r="126" ht="12.75">
      <c r="D126" s="66"/>
    </row>
    <row r="127" ht="12.75">
      <c r="D127" s="66"/>
    </row>
    <row r="128" ht="12.75">
      <c r="D128" s="66"/>
    </row>
    <row r="129" ht="12.75">
      <c r="D129" s="66"/>
    </row>
    <row r="130" ht="12.75">
      <c r="D130" s="66"/>
    </row>
    <row r="131" ht="12.75">
      <c r="D131" s="66"/>
    </row>
    <row r="132" ht="12.75">
      <c r="D132" s="66"/>
    </row>
    <row r="133" ht="12.75">
      <c r="D133" s="66"/>
    </row>
    <row r="134" ht="12.75">
      <c r="D134" s="66"/>
    </row>
    <row r="135" ht="12.75">
      <c r="D135" s="66"/>
    </row>
    <row r="136" ht="12.75">
      <c r="D136" s="66"/>
    </row>
    <row r="137" ht="12.75">
      <c r="D137" s="66"/>
    </row>
    <row r="138" ht="12.75">
      <c r="D138" s="66"/>
    </row>
    <row r="139" ht="12.75">
      <c r="D139" s="66"/>
    </row>
    <row r="140" ht="12.75">
      <c r="D140" s="66"/>
    </row>
    <row r="141" ht="12.75">
      <c r="D141" s="66"/>
    </row>
    <row r="142" ht="12.75">
      <c r="D142" s="66"/>
    </row>
    <row r="143" ht="12.75">
      <c r="D143" s="66"/>
    </row>
    <row r="144" ht="12.75">
      <c r="D144" s="66"/>
    </row>
    <row r="145" ht="12.75">
      <c r="D145" s="66"/>
    </row>
    <row r="146" ht="12.75">
      <c r="D146" s="66"/>
    </row>
    <row r="147" ht="12.75">
      <c r="D147" s="66"/>
    </row>
    <row r="148" ht="12.75">
      <c r="D148" s="66"/>
    </row>
    <row r="149" ht="12.75">
      <c r="D149" s="66"/>
    </row>
    <row r="150" ht="12.75">
      <c r="D150" s="66"/>
    </row>
    <row r="151" ht="12.75">
      <c r="D151" s="66"/>
    </row>
    <row r="152" ht="12.75">
      <c r="D152" s="66"/>
    </row>
    <row r="153" ht="12.75">
      <c r="D153" s="66"/>
    </row>
    <row r="154" ht="12.75">
      <c r="D154" s="66"/>
    </row>
    <row r="155" ht="12.75">
      <c r="D155" s="66"/>
    </row>
    <row r="156" ht="12.75">
      <c r="D156" s="66"/>
    </row>
    <row r="157" ht="12.75">
      <c r="D157" s="66"/>
    </row>
    <row r="158" ht="12.75">
      <c r="D158" s="66"/>
    </row>
    <row r="159" ht="12.75">
      <c r="D159" s="66"/>
    </row>
    <row r="160" ht="12.75">
      <c r="D160" s="66"/>
    </row>
    <row r="161" ht="12.75">
      <c r="D161" s="66"/>
    </row>
    <row r="162" ht="12.75">
      <c r="D162" s="66"/>
    </row>
    <row r="163" ht="12.75">
      <c r="D163" s="66"/>
    </row>
    <row r="164" ht="12.75">
      <c r="D164" s="66"/>
    </row>
    <row r="165" ht="12.75">
      <c r="D165" s="66"/>
    </row>
    <row r="166" ht="12.75">
      <c r="D166" s="66"/>
    </row>
    <row r="167" ht="12.75">
      <c r="D167" s="66"/>
    </row>
    <row r="168" ht="12.75">
      <c r="D168" s="66"/>
    </row>
    <row r="169" ht="12.75">
      <c r="D169" s="66"/>
    </row>
    <row r="170" ht="12.75">
      <c r="D170" s="66"/>
    </row>
    <row r="171" ht="12.75">
      <c r="D171" s="66"/>
    </row>
    <row r="172" ht="12.75">
      <c r="D172" s="66"/>
    </row>
    <row r="173" ht="12.75">
      <c r="D173" s="66"/>
    </row>
    <row r="174" ht="12.75">
      <c r="D174" s="66"/>
    </row>
    <row r="175" ht="12.75">
      <c r="D175" s="66"/>
    </row>
    <row r="176" ht="12.75">
      <c r="D176" s="66"/>
    </row>
    <row r="177" ht="12.75">
      <c r="D177" s="66"/>
    </row>
    <row r="178" ht="12.75">
      <c r="D178" s="66"/>
    </row>
    <row r="179" ht="12.75">
      <c r="D179" s="66"/>
    </row>
    <row r="180" ht="12.75">
      <c r="D180" s="66"/>
    </row>
    <row r="181" ht="12.75">
      <c r="D181" s="66"/>
    </row>
    <row r="182" ht="12.75">
      <c r="D182" s="66"/>
    </row>
    <row r="183" ht="12.75">
      <c r="D183" s="66"/>
    </row>
    <row r="184" ht="12.75">
      <c r="D184" s="66"/>
    </row>
    <row r="185" ht="12.75">
      <c r="D185" s="66"/>
    </row>
    <row r="186" ht="12.75">
      <c r="D186" s="66"/>
    </row>
    <row r="187" ht="12.75">
      <c r="D187" s="66"/>
    </row>
    <row r="188" ht="12.75">
      <c r="D188" s="66"/>
    </row>
    <row r="189" ht="12.75">
      <c r="D189" s="66"/>
    </row>
    <row r="190" ht="12.75">
      <c r="D190" s="66"/>
    </row>
    <row r="191" ht="12.75">
      <c r="D191" s="66"/>
    </row>
    <row r="192" ht="12.75">
      <c r="D192" s="66"/>
    </row>
    <row r="193" ht="12.75">
      <c r="D193" s="66"/>
    </row>
    <row r="194" ht="12.75">
      <c r="D194" s="66"/>
    </row>
    <row r="195" ht="12.75">
      <c r="D195" s="66"/>
    </row>
    <row r="196" ht="12.75">
      <c r="D196" s="66"/>
    </row>
    <row r="197" ht="12.75">
      <c r="D197" s="66"/>
    </row>
    <row r="198" ht="12.75">
      <c r="D198" s="66"/>
    </row>
    <row r="199" ht="12.75">
      <c r="D199" s="66"/>
    </row>
    <row r="200" ht="12.75">
      <c r="D200" s="66"/>
    </row>
    <row r="201" ht="12.75">
      <c r="D201" s="66"/>
    </row>
    <row r="202" ht="12.75">
      <c r="D202" s="66"/>
    </row>
    <row r="203" ht="12.75">
      <c r="D203" s="66"/>
    </row>
    <row r="204" ht="12.75">
      <c r="D204" s="66"/>
    </row>
    <row r="205" ht="12.75">
      <c r="D205" s="66"/>
    </row>
    <row r="206" ht="12.75">
      <c r="D206" s="66"/>
    </row>
    <row r="207" ht="12.75">
      <c r="D207" s="66"/>
    </row>
    <row r="208" ht="12.75">
      <c r="D208" s="66"/>
    </row>
    <row r="209" ht="12.75">
      <c r="D209" s="66"/>
    </row>
    <row r="210" ht="12.75">
      <c r="D210" s="66"/>
    </row>
    <row r="211" ht="12.75">
      <c r="D211" s="66"/>
    </row>
    <row r="212" ht="12.75">
      <c r="D212" s="66"/>
    </row>
    <row r="213" ht="12.75">
      <c r="D213" s="66"/>
    </row>
    <row r="214" ht="12.75">
      <c r="D214" s="66"/>
    </row>
    <row r="215" ht="12.75">
      <c r="D215" s="66"/>
    </row>
    <row r="216" ht="12.75">
      <c r="D216" s="66"/>
    </row>
    <row r="217" ht="12.75">
      <c r="D217" s="66"/>
    </row>
    <row r="218" ht="12.75">
      <c r="D218" s="66"/>
    </row>
    <row r="219" ht="12.75">
      <c r="D219" s="66"/>
    </row>
    <row r="220" ht="12.75">
      <c r="D220" s="66"/>
    </row>
    <row r="221" ht="12.75">
      <c r="D221" s="66"/>
    </row>
    <row r="222" ht="12.75">
      <c r="D222" s="66"/>
    </row>
    <row r="223" ht="12.75">
      <c r="D223" s="66"/>
    </row>
    <row r="224" ht="12.75">
      <c r="D224" s="66"/>
    </row>
    <row r="225" ht="12.75">
      <c r="D225" s="66"/>
    </row>
    <row r="226" ht="12.75">
      <c r="D226" s="66"/>
    </row>
    <row r="227" ht="12.75">
      <c r="D227" s="66"/>
    </row>
    <row r="228" ht="12.75">
      <c r="D228" s="66"/>
    </row>
    <row r="229" ht="12.75">
      <c r="D229" s="66"/>
    </row>
    <row r="230" ht="12.75">
      <c r="D230" s="66"/>
    </row>
    <row r="231" ht="12.75">
      <c r="D231" s="66"/>
    </row>
    <row r="232" ht="12.75">
      <c r="D232" s="66"/>
    </row>
    <row r="233" ht="12.75">
      <c r="D233" s="66"/>
    </row>
    <row r="234" ht="12.75">
      <c r="D234" s="66"/>
    </row>
    <row r="235" ht="12.75">
      <c r="D235" s="66"/>
    </row>
    <row r="236" ht="12.75">
      <c r="D236" s="66"/>
    </row>
    <row r="237" ht="12.75">
      <c r="D237" s="66"/>
    </row>
    <row r="238" ht="12.75">
      <c r="D238" s="66"/>
    </row>
    <row r="239" ht="12.75">
      <c r="D239" s="66"/>
    </row>
    <row r="240" ht="12.75">
      <c r="D240" s="66"/>
    </row>
    <row r="241" ht="12.75">
      <c r="D241" s="66"/>
    </row>
    <row r="242" ht="12.75">
      <c r="D242" s="66"/>
    </row>
    <row r="243" ht="12.75">
      <c r="D243" s="66"/>
    </row>
    <row r="244" ht="12.75">
      <c r="D244" s="66"/>
    </row>
    <row r="245" ht="12.75">
      <c r="D245" s="66"/>
    </row>
    <row r="246" ht="12.75">
      <c r="D246" s="66"/>
    </row>
    <row r="247" ht="12.75">
      <c r="D247" s="66"/>
    </row>
    <row r="248" ht="12.75">
      <c r="D248" s="66"/>
    </row>
    <row r="249" ht="12.75">
      <c r="D249" s="66"/>
    </row>
    <row r="250" ht="12.75">
      <c r="D250" s="66"/>
    </row>
    <row r="251" ht="12.75">
      <c r="D251" s="66"/>
    </row>
    <row r="252" ht="12.75">
      <c r="D252" s="66"/>
    </row>
    <row r="253" ht="12.75">
      <c r="D253" s="66"/>
    </row>
    <row r="254" ht="12.75">
      <c r="D254" s="66"/>
    </row>
    <row r="255" ht="12.75">
      <c r="D255" s="66"/>
    </row>
    <row r="256" ht="12.75">
      <c r="D256" s="66"/>
    </row>
    <row r="257" ht="12.75">
      <c r="D257" s="66"/>
    </row>
    <row r="258" ht="12.75">
      <c r="D258" s="66"/>
    </row>
    <row r="259" ht="12.75">
      <c r="D259" s="66"/>
    </row>
    <row r="260" ht="12.75">
      <c r="D260" s="66"/>
    </row>
    <row r="261" ht="12.75">
      <c r="D261" s="66"/>
    </row>
    <row r="262" ht="12.75">
      <c r="D262" s="66"/>
    </row>
    <row r="263" ht="12.75">
      <c r="D263" s="66"/>
    </row>
    <row r="264" ht="12.75">
      <c r="D264" s="66"/>
    </row>
    <row r="265" ht="12.75">
      <c r="D265" s="66"/>
    </row>
    <row r="266" ht="12.75">
      <c r="D266" s="66"/>
    </row>
    <row r="267" ht="12.75">
      <c r="D267" s="66"/>
    </row>
    <row r="268" ht="12.75">
      <c r="D268" s="66"/>
    </row>
    <row r="269" ht="12.75">
      <c r="D269" s="66"/>
    </row>
    <row r="270" ht="12.75">
      <c r="D270" s="66"/>
    </row>
    <row r="271" ht="12.75">
      <c r="D271" s="66"/>
    </row>
    <row r="272" ht="12.75">
      <c r="D272" s="66"/>
    </row>
    <row r="273" ht="12.75">
      <c r="D273" s="66"/>
    </row>
    <row r="274" ht="12.75">
      <c r="D274" s="66"/>
    </row>
    <row r="275" ht="12.75">
      <c r="D275" s="66"/>
    </row>
    <row r="276" ht="12.75">
      <c r="D276" s="66"/>
    </row>
  </sheetData>
  <mergeCells count="5">
    <mergeCell ref="A2:B2"/>
    <mergeCell ref="A1:G1"/>
    <mergeCell ref="A4:B4"/>
    <mergeCell ref="A5:B5"/>
    <mergeCell ref="A3:B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&amp;L&amp;"Arial CE,tučné"&amp;8http://zrliga.zrnet.cz&amp;R&amp;8&amp;D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Šablony</dc:creator>
  <cp:keywords/>
  <dc:description/>
  <cp:lastModifiedBy>pepa z depa</cp:lastModifiedBy>
  <cp:lastPrinted>2004-12-13T12:44:46Z</cp:lastPrinted>
  <dcterms:created xsi:type="dcterms:W3CDTF">2000-11-04T09:51:24Z</dcterms:created>
  <dcterms:modified xsi:type="dcterms:W3CDTF">2004-12-14T16:27:34Z</dcterms:modified>
  <cp:category/>
  <cp:version/>
  <cp:contentType/>
  <cp:contentStatus/>
</cp:coreProperties>
</file>