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744" activeTab="0"/>
  </bookViews>
  <sheets>
    <sheet name="Celkové výsledky-final" sheetId="1" r:id="rId1"/>
    <sheet name="Celkové výsledky ženy-final" sheetId="2" r:id="rId2"/>
    <sheet name="Celkové výsledky" sheetId="3" r:id="rId3"/>
    <sheet name="Celkové výsledky ženy" sheetId="4" r:id="rId4"/>
    <sheet name="Obří slalom" sheetId="5" r:id="rId5"/>
    <sheet name="Lyže 10 km" sheetId="6" r:id="rId6"/>
    <sheet name="Plavání _ sprint" sheetId="7" r:id="rId7"/>
    <sheet name="Short track" sheetId="8" r:id="rId8"/>
    <sheet name="Kuželky" sheetId="9" r:id="rId9"/>
    <sheet name="Cross" sheetId="10" r:id="rId10"/>
    <sheet name="Atletika" sheetId="11" r:id="rId11"/>
    <sheet name="Rychlobruslení" sheetId="12" r:id="rId12"/>
    <sheet name="Cyklistická časovka" sheetId="13" r:id="rId13"/>
    <sheet name="Plavání" sheetId="14" r:id="rId14"/>
    <sheet name="Olympijský triatlon" sheetId="15" r:id="rId15"/>
    <sheet name="Cykllistická etapa" sheetId="16" r:id="rId16"/>
    <sheet name="Duatlon" sheetId="17" r:id="rId17"/>
    <sheet name="Koule" sheetId="18" r:id="rId18"/>
    <sheet name="Bowling" sheetId="19" r:id="rId19"/>
    <sheet name="Střelba" sheetId="20" r:id="rId20"/>
  </sheets>
  <definedNames>
    <definedName name="_xlfn.AGGREGATE" hidden="1">#NAME?</definedName>
    <definedName name="Excel_BuiltIn__FilterDatabase" localSheetId="0">'Celkové výsledky-final'!$A$5:$X$372</definedName>
    <definedName name="Excel_BuiltIn__FilterDatabase">'Celkové výsledky'!$A$5:$X$372</definedName>
    <definedName name="Excel_BuiltIn__FilterDatabase_1" localSheetId="0">'Celkové výsledky-final'!$A$97:$V$434</definedName>
    <definedName name="Excel_BuiltIn__FilterDatabase_1">'Celkové výsledky'!$A$97:$V$434</definedName>
    <definedName name="Excel_BuiltIn__FilterDatabase_1_2" localSheetId="1">'Celkové výsledky ženy-final'!#REF!</definedName>
    <definedName name="Excel_BuiltIn__FilterDatabase_1_2" localSheetId="0">'Celkové výsledky ženy'!#REF!</definedName>
    <definedName name="Excel_BuiltIn__FilterDatabase_1_2">'Celkové výsledky ženy'!#REF!</definedName>
    <definedName name="Excel_BuiltIn__FilterDatabase_2" localSheetId="1">#REF!</definedName>
    <definedName name="Excel_BuiltIn__FilterDatabase_2" localSheetId="0">#REF!</definedName>
    <definedName name="Excel_BuiltIn__FilterDatabase_2">#REF!</definedName>
    <definedName name="Excel_BuiltIn__FilterDatabase_3">'Short track'!$A$1:$G$55</definedName>
    <definedName name="Excel_BuiltIn__FilterDatabase_4">#REF!</definedName>
    <definedName name="Excel_BuiltIn__FilterDatabase_4_4">'Lyže 10 km'!$A$8:$G$81</definedName>
    <definedName name="Excel_BuiltIn__FilterDatabase_5">'Kuželky'!$A$8:$F$133</definedName>
    <definedName name="Excel_BuiltIn__FilterDatabase_5_3">'Bowling'!$A$7:$F$133</definedName>
    <definedName name="Excel_BuiltIn__FilterDatabase_6">'Cross'!$A$8:$G$99</definedName>
    <definedName name="Excel_BuiltIn__FilterDatabase_7">'Rychlobruslení'!$A$6:$G$6</definedName>
    <definedName name="Excel_BuiltIn_Print_Titles_1" localSheetId="0">'Celkové výsledky-final'!$A$2:$HZ$4</definedName>
    <definedName name="Excel_BuiltIn_Print_Titles_1">'Celkové výsledky'!$A$2:$HZ$4</definedName>
    <definedName name="_xlnm.Print_Titles" localSheetId="2">'Celkové výsledky'!$2:$4</definedName>
    <definedName name="_xlnm.Print_Titles" localSheetId="3">'Celkové výsledky ženy'!$2:$4</definedName>
    <definedName name="_xlnm.Print_Titles" localSheetId="1">'Celkové výsledky ženy-final'!$2:$4</definedName>
    <definedName name="_xlnm.Print_Titles" localSheetId="0">'Celkové výsledky-final'!$2:$4</definedName>
    <definedName name="_xlnm.Print_Area" localSheetId="10">'Atletika'!$A$9:$L$110</definedName>
    <definedName name="_xlnm.Print_Area" localSheetId="6">'Plavání _ sprint'!$A$1:$F$84</definedName>
    <definedName name="_xlnm.Print_Area" localSheetId="11">'Rychlobruslení'!$A$6:$G$82</definedName>
    <definedName name="_xlnm.Print_Area" localSheetId="7">'Short track'!$A$8:$G$84</definedName>
  </definedNames>
  <calcPr fullCalcOnLoad="1"/>
</workbook>
</file>

<file path=xl/sharedStrings.xml><?xml version="1.0" encoding="utf-8"?>
<sst xmlns="http://schemas.openxmlformats.org/spreadsheetml/2006/main" count="5006" uniqueCount="536">
  <si>
    <t>Žďárský dvanáctiboj "LIGA MISTRŮ"</t>
  </si>
  <si>
    <t xml:space="preserve"> </t>
  </si>
  <si>
    <t>CELKEM</t>
  </si>
  <si>
    <t>Účasti</t>
  </si>
  <si>
    <t>Odstup</t>
  </si>
  <si>
    <t>Průměr</t>
  </si>
  <si>
    <t>Celkové výsledky</t>
  </si>
  <si>
    <t>Obří slalom</t>
  </si>
  <si>
    <t>Běh na lyžích</t>
  </si>
  <si>
    <t>Plavání sprint</t>
  </si>
  <si>
    <t>Short track</t>
  </si>
  <si>
    <t>kuželky</t>
  </si>
  <si>
    <t>Cross</t>
  </si>
  <si>
    <t>Papoušek</t>
  </si>
  <si>
    <t>Marek</t>
  </si>
  <si>
    <t>Jána</t>
  </si>
  <si>
    <t>Lubomír</t>
  </si>
  <si>
    <t>Šimeček</t>
  </si>
  <si>
    <t>Tomáš st.</t>
  </si>
  <si>
    <t>Šubrt</t>
  </si>
  <si>
    <t>Petr</t>
  </si>
  <si>
    <t>Hájek</t>
  </si>
  <si>
    <t>Vladimír</t>
  </si>
  <si>
    <t>Kafka</t>
  </si>
  <si>
    <t>Radek</t>
  </si>
  <si>
    <t>Kamenský</t>
  </si>
  <si>
    <t>Pavel</t>
  </si>
  <si>
    <t>Svatoň</t>
  </si>
  <si>
    <t>Josef</t>
  </si>
  <si>
    <t>Marečková</t>
  </si>
  <si>
    <t>Pavla</t>
  </si>
  <si>
    <t>Hudeček</t>
  </si>
  <si>
    <t>Libor</t>
  </si>
  <si>
    <t>Tomáš ml.</t>
  </si>
  <si>
    <t>Keclík</t>
  </si>
  <si>
    <t>Martin</t>
  </si>
  <si>
    <t>Brychová</t>
  </si>
  <si>
    <t>Petra</t>
  </si>
  <si>
    <t>Soukal</t>
  </si>
  <si>
    <t>Klement</t>
  </si>
  <si>
    <t>Vojtěch</t>
  </si>
  <si>
    <t>Kubická</t>
  </si>
  <si>
    <t>Ivana</t>
  </si>
  <si>
    <t>Kubický</t>
  </si>
  <si>
    <t>Tomáš</t>
  </si>
  <si>
    <t>Vábek</t>
  </si>
  <si>
    <t>Jaroslav st.</t>
  </si>
  <si>
    <t>Sláma</t>
  </si>
  <si>
    <t>Jiří</t>
  </si>
  <si>
    <t>Chlubna</t>
  </si>
  <si>
    <t>Miroslav</t>
  </si>
  <si>
    <t>Brych</t>
  </si>
  <si>
    <t>Michal</t>
  </si>
  <si>
    <t>Harvánek</t>
  </si>
  <si>
    <t>Kunstmuller</t>
  </si>
  <si>
    <t>Konečná</t>
  </si>
  <si>
    <t>Světlana</t>
  </si>
  <si>
    <t>Spěváček</t>
  </si>
  <si>
    <t>Jan</t>
  </si>
  <si>
    <t>Švanda</t>
  </si>
  <si>
    <t>Luboš st.</t>
  </si>
  <si>
    <t>Ožana</t>
  </si>
  <si>
    <t>Václav</t>
  </si>
  <si>
    <t>Ondřej</t>
  </si>
  <si>
    <t>Benešová</t>
  </si>
  <si>
    <t>Anita</t>
  </si>
  <si>
    <t>Leoš</t>
  </si>
  <si>
    <t>Kříž</t>
  </si>
  <si>
    <t>Beneš</t>
  </si>
  <si>
    <t>Viktor III.</t>
  </si>
  <si>
    <t>Hodrment</t>
  </si>
  <si>
    <t>Vít</t>
  </si>
  <si>
    <t>Kusý</t>
  </si>
  <si>
    <t>Sáblík</t>
  </si>
  <si>
    <t>Jiříček</t>
  </si>
  <si>
    <t>Radim</t>
  </si>
  <si>
    <t>Drápa</t>
  </si>
  <si>
    <t>Musilová</t>
  </si>
  <si>
    <t>Miroslava</t>
  </si>
  <si>
    <t>Pohanka</t>
  </si>
  <si>
    <t>Šulc</t>
  </si>
  <si>
    <t>Jánová</t>
  </si>
  <si>
    <t>Forst</t>
  </si>
  <si>
    <t>Vlastimil</t>
  </si>
  <si>
    <t>Řezníček</t>
  </si>
  <si>
    <t>Roman</t>
  </si>
  <si>
    <t>Jakub</t>
  </si>
  <si>
    <t>Svatoňová</t>
  </si>
  <si>
    <t>Irena</t>
  </si>
  <si>
    <t>Zach</t>
  </si>
  <si>
    <t>Konečný</t>
  </si>
  <si>
    <t>Matouš</t>
  </si>
  <si>
    <t>Krbůšlová</t>
  </si>
  <si>
    <t>Ilona</t>
  </si>
  <si>
    <t>Šustr</t>
  </si>
  <si>
    <t>Jiří II.</t>
  </si>
  <si>
    <t>Veronika</t>
  </si>
  <si>
    <t>Bezchleba</t>
  </si>
  <si>
    <t>Bárta</t>
  </si>
  <si>
    <t>Ladislav</t>
  </si>
  <si>
    <t>Blažíček</t>
  </si>
  <si>
    <t>Šubrtová</t>
  </si>
  <si>
    <t>Lucie</t>
  </si>
  <si>
    <t>Šimečková</t>
  </si>
  <si>
    <t>Lea</t>
  </si>
  <si>
    <t>Klíma</t>
  </si>
  <si>
    <t>Malcová</t>
  </si>
  <si>
    <t>Jitka</t>
  </si>
  <si>
    <t>Thomayer</t>
  </si>
  <si>
    <t>Hudečková</t>
  </si>
  <si>
    <t>Jiřina</t>
  </si>
  <si>
    <t>Luboš ml.</t>
  </si>
  <si>
    <t>Klimeš</t>
  </si>
  <si>
    <t>Vašík</t>
  </si>
  <si>
    <t>Jaroslav</t>
  </si>
  <si>
    <t>Křížová</t>
  </si>
  <si>
    <t>Michaela</t>
  </si>
  <si>
    <t>Srnský</t>
  </si>
  <si>
    <t>Procházková</t>
  </si>
  <si>
    <t>Daniela</t>
  </si>
  <si>
    <t>Bednář</t>
  </si>
  <si>
    <t>Tatíček</t>
  </si>
  <si>
    <t>Pelánová</t>
  </si>
  <si>
    <t>Martina</t>
  </si>
  <si>
    <t>Lukáš</t>
  </si>
  <si>
    <t>Králíček</t>
  </si>
  <si>
    <t>Malačka</t>
  </si>
  <si>
    <t>Vecheta</t>
  </si>
  <si>
    <t>Řehka</t>
  </si>
  <si>
    <t>Šimon</t>
  </si>
  <si>
    <t>Lorenc</t>
  </si>
  <si>
    <t>Jaromír</t>
  </si>
  <si>
    <t>Dvořáková</t>
  </si>
  <si>
    <t>Gabriela</t>
  </si>
  <si>
    <t>Simona</t>
  </si>
  <si>
    <t>Radka</t>
  </si>
  <si>
    <t>Polnický</t>
  </si>
  <si>
    <t>Drdla</t>
  </si>
  <si>
    <t>Nechuta</t>
  </si>
  <si>
    <t>David</t>
  </si>
  <si>
    <t>Milan</t>
  </si>
  <si>
    <t>Fuchs</t>
  </si>
  <si>
    <t>Sobotková</t>
  </si>
  <si>
    <t>Zuzana</t>
  </si>
  <si>
    <t>Veselský</t>
  </si>
  <si>
    <t>Dítětová</t>
  </si>
  <si>
    <t>Andrea</t>
  </si>
  <si>
    <t>Bradáč</t>
  </si>
  <si>
    <t>Alois</t>
  </si>
  <si>
    <t>Nechutová</t>
  </si>
  <si>
    <t>Alena</t>
  </si>
  <si>
    <t>Martinčič</t>
  </si>
  <si>
    <t>Vítek</t>
  </si>
  <si>
    <t>Štěpán</t>
  </si>
  <si>
    <t>Rajnošek</t>
  </si>
  <si>
    <t>Matěj</t>
  </si>
  <si>
    <t>Hladík</t>
  </si>
  <si>
    <t>Šulcová</t>
  </si>
  <si>
    <t>Renáta</t>
  </si>
  <si>
    <t>Kajuková</t>
  </si>
  <si>
    <t>Renata</t>
  </si>
  <si>
    <t>Kadlec</t>
  </si>
  <si>
    <t>Hovorka</t>
  </si>
  <si>
    <t>Maki</t>
  </si>
  <si>
    <t>Kristiina</t>
  </si>
  <si>
    <t>Bořil</t>
  </si>
  <si>
    <t>Slovák</t>
  </si>
  <si>
    <t>František</t>
  </si>
  <si>
    <t>Škarvada</t>
  </si>
  <si>
    <t>Radoslav</t>
  </si>
  <si>
    <t>Hulák</t>
  </si>
  <si>
    <t>Janošec</t>
  </si>
  <si>
    <t>Pazour</t>
  </si>
  <si>
    <t>Špačková</t>
  </si>
  <si>
    <t>Drápela</t>
  </si>
  <si>
    <t>Pavlík</t>
  </si>
  <si>
    <t>Pátek</t>
  </si>
  <si>
    <t>Hromádko</t>
  </si>
  <si>
    <t>Adam</t>
  </si>
  <si>
    <t>Marin</t>
  </si>
  <si>
    <t>Havelka</t>
  </si>
  <si>
    <t>Zdeněk</t>
  </si>
  <si>
    <t>Ondráček</t>
  </si>
  <si>
    <t>Čech</t>
  </si>
  <si>
    <t>Rosecký</t>
  </si>
  <si>
    <t>Jánoška</t>
  </si>
  <si>
    <t>Ivan</t>
  </si>
  <si>
    <t>Soltík</t>
  </si>
  <si>
    <t>Papežová</t>
  </si>
  <si>
    <t>Myslivec</t>
  </si>
  <si>
    <t>Fiala</t>
  </si>
  <si>
    <t>Pibil</t>
  </si>
  <si>
    <t>Plachý</t>
  </si>
  <si>
    <t>Valenta</t>
  </si>
  <si>
    <t>Čejka</t>
  </si>
  <si>
    <t>Novotný</t>
  </si>
  <si>
    <t>Vojta</t>
  </si>
  <si>
    <t>Milička</t>
  </si>
  <si>
    <t>Dohnal</t>
  </si>
  <si>
    <t>Karel</t>
  </si>
  <si>
    <t>Humlíček</t>
  </si>
  <si>
    <t>Kryštof</t>
  </si>
  <si>
    <t>Hostinská</t>
  </si>
  <si>
    <t>Pavelka</t>
  </si>
  <si>
    <t>Guhl</t>
  </si>
  <si>
    <t>Patrik</t>
  </si>
  <si>
    <t>Ludmila</t>
  </si>
  <si>
    <t>Krábek</t>
  </si>
  <si>
    <t>Jelínková</t>
  </si>
  <si>
    <t>Ivana ml.</t>
  </si>
  <si>
    <t>Kárník</t>
  </si>
  <si>
    <t>Aleš</t>
  </si>
  <si>
    <t>Schmier</t>
  </si>
  <si>
    <t>Doležel</t>
  </si>
  <si>
    <t>Slámová</t>
  </si>
  <si>
    <t>Klára</t>
  </si>
  <si>
    <t>Necid</t>
  </si>
  <si>
    <t>Luťanský</t>
  </si>
  <si>
    <t>Jelínek</t>
  </si>
  <si>
    <t>Slabý</t>
  </si>
  <si>
    <t>Kárníková</t>
  </si>
  <si>
    <t>Tereza</t>
  </si>
  <si>
    <t>Luboš</t>
  </si>
  <si>
    <t>Procházka</t>
  </si>
  <si>
    <t>Mužátko</t>
  </si>
  <si>
    <t>Ivánková</t>
  </si>
  <si>
    <t>Rosecká</t>
  </si>
  <si>
    <t>Doubek</t>
  </si>
  <si>
    <t>Zelený</t>
  </si>
  <si>
    <t>Dohnalová</t>
  </si>
  <si>
    <t>Romana</t>
  </si>
  <si>
    <t>Fialová</t>
  </si>
  <si>
    <t>Mucha</t>
  </si>
  <si>
    <t>Klimešová</t>
  </si>
  <si>
    <t>Havlíková</t>
  </si>
  <si>
    <t>Jana</t>
  </si>
  <si>
    <t>Krčál</t>
  </si>
  <si>
    <t xml:space="preserve">Šubrt </t>
  </si>
  <si>
    <t>Václav st.</t>
  </si>
  <si>
    <t>Pavlas</t>
  </si>
  <si>
    <t>Růžičková</t>
  </si>
  <si>
    <t>Sylva</t>
  </si>
  <si>
    <t>Žurek</t>
  </si>
  <si>
    <t>Ivo</t>
  </si>
  <si>
    <t>Pajer</t>
  </si>
  <si>
    <t>Schaffer</t>
  </si>
  <si>
    <t>Lenka</t>
  </si>
  <si>
    <t>Rudolf</t>
  </si>
  <si>
    <t>Černý</t>
  </si>
  <si>
    <t>Koubková</t>
  </si>
  <si>
    <t>Jánošková</t>
  </si>
  <si>
    <t>Naďa</t>
  </si>
  <si>
    <t>Pěček</t>
  </si>
  <si>
    <t>Čirka</t>
  </si>
  <si>
    <t>Ročárek</t>
  </si>
  <si>
    <t>Lempera</t>
  </si>
  <si>
    <t>Sáblíková</t>
  </si>
  <si>
    <t>Benc</t>
  </si>
  <si>
    <t>Martinčičová</t>
  </si>
  <si>
    <t>Krbůšek</t>
  </si>
  <si>
    <t>Klementová</t>
  </si>
  <si>
    <t>Jonáš</t>
  </si>
  <si>
    <t>Balabán</t>
  </si>
  <si>
    <t>Jiří st.</t>
  </si>
  <si>
    <t>Koubek</t>
  </si>
  <si>
    <t>Topinka</t>
  </si>
  <si>
    <t>Eliška</t>
  </si>
  <si>
    <t>Polnická</t>
  </si>
  <si>
    <t>Dana</t>
  </si>
  <si>
    <t>Balvínová</t>
  </si>
  <si>
    <t>Sládek</t>
  </si>
  <si>
    <t>Hron</t>
  </si>
  <si>
    <t>Melicharová</t>
  </si>
  <si>
    <t>Nikola</t>
  </si>
  <si>
    <t>Havlasová</t>
  </si>
  <si>
    <t>Juračková</t>
  </si>
  <si>
    <t>Ladislava</t>
  </si>
  <si>
    <t>Klímová</t>
  </si>
  <si>
    <t>Marie</t>
  </si>
  <si>
    <t>Máčel</t>
  </si>
  <si>
    <t>Komoňová</t>
  </si>
  <si>
    <t>Sebastián</t>
  </si>
  <si>
    <t>Plachtová</t>
  </si>
  <si>
    <t>Nejedlá</t>
  </si>
  <si>
    <t>Sofie</t>
  </si>
  <si>
    <t>Bajáková</t>
  </si>
  <si>
    <t>Hana</t>
  </si>
  <si>
    <t>Jančíková</t>
  </si>
  <si>
    <t>Helena</t>
  </si>
  <si>
    <t>Pivnička</t>
  </si>
  <si>
    <t>Všianský</t>
  </si>
  <si>
    <t>Komoň</t>
  </si>
  <si>
    <t>Luděk</t>
  </si>
  <si>
    <t>Dospělová</t>
  </si>
  <si>
    <t>Plachta</t>
  </si>
  <si>
    <t>Novák</t>
  </si>
  <si>
    <t>Zdenka</t>
  </si>
  <si>
    <t>Balabánová</t>
  </si>
  <si>
    <t>Dospěl</t>
  </si>
  <si>
    <t>Bencová</t>
  </si>
  <si>
    <t>Trávníček</t>
  </si>
  <si>
    <t>Jindra</t>
  </si>
  <si>
    <t>Švandová</t>
  </si>
  <si>
    <t>Kuželky</t>
  </si>
  <si>
    <t>Forstová</t>
  </si>
  <si>
    <t>1. Obří slalom</t>
  </si>
  <si>
    <t>BONUS</t>
  </si>
  <si>
    <t>Den konání</t>
  </si>
  <si>
    <t>pátek</t>
  </si>
  <si>
    <t>Datum konání</t>
  </si>
  <si>
    <t>Místo konání</t>
  </si>
  <si>
    <t>sjezdovka Harusův kopec</t>
  </si>
  <si>
    <t>Počet účastníků</t>
  </si>
  <si>
    <t>P</t>
  </si>
  <si>
    <t>Příjmení</t>
  </si>
  <si>
    <t>Jméno</t>
  </si>
  <si>
    <t>Čas</t>
  </si>
  <si>
    <t>Body celkem</t>
  </si>
  <si>
    <t>Body s bonusem</t>
  </si>
  <si>
    <t>Křž</t>
  </si>
  <si>
    <t>2. Běh na lyžích</t>
  </si>
  <si>
    <t>neděle</t>
  </si>
  <si>
    <t>20. února 2011</t>
  </si>
  <si>
    <t>Ski hotel</t>
  </si>
  <si>
    <t>-</t>
  </si>
  <si>
    <t>3. Plavání - sprint</t>
  </si>
  <si>
    <t>Plavecký bazén ZR</t>
  </si>
  <si>
    <t>Pátejk</t>
  </si>
  <si>
    <t>Vítková</t>
  </si>
  <si>
    <t>4. Short track</t>
  </si>
  <si>
    <t>zimní stadion, ZR - 3 okruhy</t>
  </si>
  <si>
    <t>josef</t>
  </si>
  <si>
    <t>Krbůšková</t>
  </si>
  <si>
    <t>5. Kuželky</t>
  </si>
  <si>
    <t>2x neděle</t>
  </si>
  <si>
    <t>2 dny</t>
  </si>
  <si>
    <t>kuželna Velká Losenice</t>
  </si>
  <si>
    <t>CELKEM hody</t>
  </si>
  <si>
    <t>Anna</t>
  </si>
  <si>
    <t>Vlasrimil</t>
  </si>
  <si>
    <t>Pelanová</t>
  </si>
  <si>
    <t>6. Cross</t>
  </si>
  <si>
    <t xml:space="preserve">  </t>
  </si>
  <si>
    <t>1.května 2011</t>
  </si>
  <si>
    <t>ZR - Račín (9,5 km)</t>
  </si>
  <si>
    <t>7. Atletický trojboj</t>
  </si>
  <si>
    <t>atletické hřiště v Novém Městě n.M.</t>
  </si>
  <si>
    <t>Disk</t>
  </si>
  <si>
    <t>Dálka</t>
  </si>
  <si>
    <t>Běh</t>
  </si>
  <si>
    <t>Body</t>
  </si>
  <si>
    <t>Body s BONUSEM</t>
  </si>
  <si>
    <t>Kubelová</t>
  </si>
  <si>
    <t>Hubáček</t>
  </si>
  <si>
    <t>Vitner</t>
  </si>
  <si>
    <t>Koutský</t>
  </si>
  <si>
    <t>Šacl</t>
  </si>
  <si>
    <t>Vidergot</t>
  </si>
  <si>
    <t>Mlejnková</t>
  </si>
  <si>
    <t>Pospíchal</t>
  </si>
  <si>
    <t>Horký</t>
  </si>
  <si>
    <t>8. Rychlobruslení</t>
  </si>
  <si>
    <t>Odstupy</t>
  </si>
  <si>
    <t>Polívka</t>
  </si>
  <si>
    <t>Závodný</t>
  </si>
  <si>
    <t>Lukášková</t>
  </si>
  <si>
    <t>Natálie</t>
  </si>
  <si>
    <t>Švancarová</t>
  </si>
  <si>
    <t>9. Cyklistická časovka</t>
  </si>
  <si>
    <t>27. června 2010</t>
  </si>
  <si>
    <t>ZR - Sklené</t>
  </si>
  <si>
    <t>Špička</t>
  </si>
  <si>
    <t>Alžběta</t>
  </si>
  <si>
    <t>Zerák</t>
  </si>
  <si>
    <t>Bílek</t>
  </si>
  <si>
    <t>Miloš</t>
  </si>
  <si>
    <t>10. Plavání</t>
  </si>
  <si>
    <t>Medlov 1,6 km</t>
  </si>
  <si>
    <t>Tesař</t>
  </si>
  <si>
    <t>11. Olympijský triatlon</t>
  </si>
  <si>
    <t>Velké Dářko (1,5 - 40 - 10)</t>
  </si>
  <si>
    <t>Smolík</t>
  </si>
  <si>
    <t>Páral</t>
  </si>
  <si>
    <t>nedokončil</t>
  </si>
  <si>
    <t>Coufal</t>
  </si>
  <si>
    <t>12. Cyklistická etapa</t>
  </si>
  <si>
    <t>Krones</t>
  </si>
  <si>
    <t>Rostislav</t>
  </si>
  <si>
    <t>Kučera</t>
  </si>
  <si>
    <t>Josef ml.</t>
  </si>
  <si>
    <t>Jaroslav ml.</t>
  </si>
  <si>
    <t>Starý</t>
  </si>
  <si>
    <t>Miloslav</t>
  </si>
  <si>
    <t>Hamerský</t>
  </si>
  <si>
    <t>Josef st.</t>
  </si>
  <si>
    <t>Zimermann</t>
  </si>
  <si>
    <t>13. Duatlon</t>
  </si>
  <si>
    <t>Velká Losenice 5,2 - 14 - 2,8</t>
  </si>
  <si>
    <t>Pravá</t>
  </si>
  <si>
    <t>Levá</t>
  </si>
  <si>
    <t>Out</t>
  </si>
  <si>
    <t>Dopředu</t>
  </si>
  <si>
    <t>Přes hlavu</t>
  </si>
  <si>
    <t>Dozadu mezi</t>
  </si>
  <si>
    <t>15. Bowling</t>
  </si>
  <si>
    <t>ENPEKA NMNM</t>
  </si>
  <si>
    <t>Jiří ml.</t>
  </si>
  <si>
    <t>Ivoš</t>
  </si>
  <si>
    <t>Květa</t>
  </si>
  <si>
    <t>Zdražilová</t>
  </si>
  <si>
    <t>Katka</t>
  </si>
  <si>
    <t>Novohradský</t>
  </si>
  <si>
    <t>Markéta</t>
  </si>
  <si>
    <t>Habán</t>
  </si>
  <si>
    <t>Jarmila</t>
  </si>
  <si>
    <t>Aneta</t>
  </si>
  <si>
    <t>16. Střelba ze vzduchovky</t>
  </si>
  <si>
    <t>DDM ve Žďáře nad Sázavou</t>
  </si>
  <si>
    <t>Přijmení</t>
  </si>
  <si>
    <t>Počet bodů</t>
  </si>
  <si>
    <t>Milan ml.</t>
  </si>
  <si>
    <t>Kateřina</t>
  </si>
  <si>
    <t>Petr st.</t>
  </si>
  <si>
    <t>Smejkal</t>
  </si>
  <si>
    <t>Novohradská</t>
  </si>
  <si>
    <t>Atletika</t>
  </si>
  <si>
    <t>Pulgretová</t>
  </si>
  <si>
    <t>Šaclová</t>
  </si>
  <si>
    <t>Patricie</t>
  </si>
  <si>
    <t>Homolková</t>
  </si>
  <si>
    <t>Matušková</t>
  </si>
  <si>
    <t>Kejda</t>
  </si>
  <si>
    <t>Tlustá</t>
  </si>
  <si>
    <t>Hroudová</t>
  </si>
  <si>
    <t>Košíková</t>
  </si>
  <si>
    <t>Marková</t>
  </si>
  <si>
    <t>Havlíček</t>
  </si>
  <si>
    <t>Kaláb</t>
  </si>
  <si>
    <t>Pavlína</t>
  </si>
  <si>
    <t>Pulgertová</t>
  </si>
  <si>
    <t>58,0í</t>
  </si>
  <si>
    <t>Martin ml.</t>
  </si>
  <si>
    <t>Ochrymčuk</t>
  </si>
  <si>
    <t>Pelán</t>
  </si>
  <si>
    <t>Doležalová</t>
  </si>
  <si>
    <t>Martin st.</t>
  </si>
  <si>
    <t>Miková</t>
  </si>
  <si>
    <t>Barbara</t>
  </si>
  <si>
    <t>Konvalinka</t>
  </si>
  <si>
    <t>Okruh u Ski hotelu</t>
  </si>
  <si>
    <t>Rychlobruslení</t>
  </si>
  <si>
    <t>Teplý</t>
  </si>
  <si>
    <t>Pekař</t>
  </si>
  <si>
    <t>Klímas</t>
  </si>
  <si>
    <t>Volfová</t>
  </si>
  <si>
    <t>Němec</t>
  </si>
  <si>
    <t>Hofmann</t>
  </si>
  <si>
    <t xml:space="preserve">Časovka </t>
  </si>
  <si>
    <t>Časovka</t>
  </si>
  <si>
    <t>Sylvie</t>
  </si>
  <si>
    <t>Jaroš</t>
  </si>
  <si>
    <t>Dálkové plavání</t>
  </si>
  <si>
    <t>Terkovič</t>
  </si>
  <si>
    <t>Richard</t>
  </si>
  <si>
    <t>Zdenek</t>
  </si>
  <si>
    <t>Pilát</t>
  </si>
  <si>
    <t>Drápal</t>
  </si>
  <si>
    <t>Budina</t>
  </si>
  <si>
    <t>Vlčková</t>
  </si>
  <si>
    <t>Adéla</t>
  </si>
  <si>
    <t>Vidergotová</t>
  </si>
  <si>
    <t>Triatlon</t>
  </si>
  <si>
    <t>vladimír</t>
  </si>
  <si>
    <t>Svorada</t>
  </si>
  <si>
    <t>Mareček</t>
  </si>
  <si>
    <t>Rychetský</t>
  </si>
  <si>
    <t>Očťádal</t>
  </si>
  <si>
    <t>Kouba</t>
  </si>
  <si>
    <t>Pálenský</t>
  </si>
  <si>
    <t>Holek</t>
  </si>
  <si>
    <t>Kepa</t>
  </si>
  <si>
    <t>Espaňa</t>
  </si>
  <si>
    <t>Petrucha</t>
  </si>
  <si>
    <t>Kamil</t>
  </si>
  <si>
    <t>Janíček</t>
  </si>
  <si>
    <t>Polívková</t>
  </si>
  <si>
    <t>Krul</t>
  </si>
  <si>
    <t>Stanislav</t>
  </si>
  <si>
    <t xml:space="preserve">ZR -Vlachovice </t>
  </si>
  <si>
    <t>28.srpna 2010</t>
  </si>
  <si>
    <t>Etapa</t>
  </si>
  <si>
    <t>Zimmermann</t>
  </si>
  <si>
    <t xml:space="preserve">Polívková </t>
  </si>
  <si>
    <t>Ševčík</t>
  </si>
  <si>
    <t>Štursová</t>
  </si>
  <si>
    <t>Martincová</t>
  </si>
  <si>
    <t>Míša</t>
  </si>
  <si>
    <t>Duatlon</t>
  </si>
  <si>
    <t>Kubek</t>
  </si>
  <si>
    <t>11. Koule</t>
  </si>
  <si>
    <t>WC</t>
  </si>
  <si>
    <t>ZR a NMNM</t>
  </si>
  <si>
    <t>Bubák</t>
  </si>
  <si>
    <t>Zimola</t>
  </si>
  <si>
    <t>Svoboda</t>
  </si>
  <si>
    <t>Sobotka</t>
  </si>
  <si>
    <t>Pospíšil</t>
  </si>
  <si>
    <t>Novotná</t>
  </si>
  <si>
    <t>Chrásta</t>
  </si>
  <si>
    <t>Odehnalová</t>
  </si>
  <si>
    <t>Hpmolková</t>
  </si>
  <si>
    <t>Irene</t>
  </si>
  <si>
    <t>Pavlíček</t>
  </si>
  <si>
    <t>sobota+neděle</t>
  </si>
  <si>
    <t>8-9.10.2011</t>
  </si>
  <si>
    <t>Koule</t>
  </si>
  <si>
    <t>Fendrichová</t>
  </si>
  <si>
    <t>Stará</t>
  </si>
  <si>
    <t>Řehková</t>
  </si>
  <si>
    <t>Kajuk</t>
  </si>
  <si>
    <t>Bojanovská</t>
  </si>
  <si>
    <t>Lazárková</t>
  </si>
  <si>
    <t>Halíková</t>
  </si>
  <si>
    <t>Eva</t>
  </si>
  <si>
    <t>Bojanovský</t>
  </si>
  <si>
    <t>Rosťa</t>
  </si>
  <si>
    <t>Wassebauerová</t>
  </si>
  <si>
    <t>Nikol</t>
  </si>
  <si>
    <t>Cyril</t>
  </si>
  <si>
    <t>Bowling</t>
  </si>
  <si>
    <t>Kulka</t>
  </si>
  <si>
    <t>Havlíčková</t>
  </si>
  <si>
    <t>Vendula</t>
  </si>
  <si>
    <t>Drtil</t>
  </si>
  <si>
    <t>80.88</t>
  </si>
  <si>
    <t>Střelba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</si>
</sst>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d"/>
    <numFmt numFmtId="165" formatCode="d/mmmm\ yyyy"/>
    <numFmt numFmtId="166" formatCode="mm:ss.00"/>
    <numFmt numFmtId="167" formatCode="hh:mm:ss"/>
    <numFmt numFmtId="168" formatCode="h:mm:ss.00"/>
    <numFmt numFmtId="169" formatCode="d/\ mmmm\ yyyy"/>
    <numFmt numFmtId="170" formatCode="m:ss.00"/>
    <numFmt numFmtId="171" formatCode="dd/mm/yy"/>
    <numFmt numFmtId="172" formatCode="[$-405]d\.\ mmmm\ yyyy"/>
    <numFmt numFmtId="173" formatCode="m:ss\,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66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4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7"/>
      <color indexed="10"/>
      <name val="Arial CE"/>
      <family val="2"/>
    </font>
    <font>
      <i/>
      <sz val="7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3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9"/>
      <color indexed="9"/>
      <name val="Arial CE"/>
      <family val="2"/>
    </font>
    <font>
      <i/>
      <sz val="10"/>
      <name val="Arial CE"/>
      <family val="2"/>
    </font>
    <font>
      <b/>
      <sz val="24"/>
      <name val="Albertus Extra Bold"/>
      <family val="2"/>
    </font>
    <font>
      <b/>
      <i/>
      <sz val="9"/>
      <name val="Arial CE"/>
      <family val="2"/>
    </font>
    <font>
      <b/>
      <i/>
      <sz val="10"/>
      <name val="Arial CE"/>
      <family val="0"/>
    </font>
    <font>
      <b/>
      <i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 textRotation="255" wrapText="1"/>
    </xf>
    <xf numFmtId="49" fontId="8" fillId="34" borderId="14" xfId="0" applyNumberFormat="1" applyFont="1" applyFill="1" applyBorder="1" applyAlignment="1">
      <alignment horizontal="center" vertical="center" textRotation="255" wrapText="1"/>
    </xf>
    <xf numFmtId="49" fontId="8" fillId="34" borderId="15" xfId="0" applyNumberFormat="1" applyFont="1" applyFill="1" applyBorder="1" applyAlignment="1">
      <alignment horizontal="center" vertical="center" textRotation="255" wrapText="1"/>
    </xf>
    <xf numFmtId="0" fontId="8" fillId="34" borderId="16" xfId="0" applyFont="1" applyFill="1" applyBorder="1" applyAlignment="1">
      <alignment horizontal="center" vertical="center"/>
    </xf>
    <xf numFmtId="49" fontId="8" fillId="34" borderId="17" xfId="0" applyNumberFormat="1" applyFont="1" applyFill="1" applyBorder="1" applyAlignment="1">
      <alignment horizontal="center" vertical="center" textRotation="255" wrapText="1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13" fillId="0" borderId="21" xfId="0" applyFont="1" applyBorder="1" applyAlignment="1">
      <alignment vertical="center"/>
    </xf>
    <xf numFmtId="2" fontId="2" fillId="33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right" vertical="center"/>
    </xf>
    <xf numFmtId="2" fontId="14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vertical="center"/>
    </xf>
    <xf numFmtId="0" fontId="15" fillId="0" borderId="24" xfId="0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12" xfId="0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2" fontId="17" fillId="34" borderId="10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49" fontId="8" fillId="34" borderId="27" xfId="0" applyNumberFormat="1" applyFont="1" applyFill="1" applyBorder="1" applyAlignment="1">
      <alignment horizontal="center" vertical="center" textRotation="255" wrapText="1"/>
    </xf>
    <xf numFmtId="49" fontId="18" fillId="34" borderId="17" xfId="0" applyNumberFormat="1" applyFont="1" applyFill="1" applyBorder="1" applyAlignment="1">
      <alignment horizontal="center" vertical="center" textRotation="255" wrapText="1"/>
    </xf>
    <xf numFmtId="49" fontId="18" fillId="34" borderId="23" xfId="0" applyNumberFormat="1" applyFont="1" applyFill="1" applyBorder="1" applyAlignment="1">
      <alignment horizontal="center" vertical="center" textRotation="255" wrapText="1"/>
    </xf>
    <xf numFmtId="49" fontId="19" fillId="34" borderId="23" xfId="0" applyNumberFormat="1" applyFont="1" applyFill="1" applyBorder="1" applyAlignment="1">
      <alignment horizontal="center" vertical="center" textRotation="255" wrapText="1"/>
    </xf>
    <xf numFmtId="49" fontId="18" fillId="34" borderId="28" xfId="0" applyNumberFormat="1" applyFont="1" applyFill="1" applyBorder="1" applyAlignment="1">
      <alignment horizontal="center" vertical="center" textRotation="255" wrapText="1"/>
    </xf>
    <xf numFmtId="49" fontId="18" fillId="34" borderId="0" xfId="0" applyNumberFormat="1" applyFont="1" applyFill="1" applyBorder="1" applyAlignment="1">
      <alignment horizontal="center" vertical="center" textRotation="255" wrapText="1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0" fontId="22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21" xfId="0" applyNumberFormat="1" applyBorder="1" applyAlignment="1">
      <alignment horizontal="center"/>
    </xf>
    <xf numFmtId="47" fontId="0" fillId="0" borderId="20" xfId="0" applyNumberFormat="1" applyBorder="1" applyAlignment="1">
      <alignment/>
    </xf>
    <xf numFmtId="46" fontId="13" fillId="0" borderId="20" xfId="0" applyNumberFormat="1" applyFont="1" applyBorder="1" applyAlignment="1">
      <alignment horizontal="center"/>
    </xf>
    <xf numFmtId="47" fontId="0" fillId="0" borderId="21" xfId="0" applyNumberFormat="1" applyBorder="1" applyAlignment="1">
      <alignment/>
    </xf>
    <xf numFmtId="46" fontId="13" fillId="0" borderId="2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6" fillId="0" borderId="22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46" fontId="13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7" fontId="0" fillId="0" borderId="14" xfId="0" applyNumberFormat="1" applyBorder="1" applyAlignment="1">
      <alignment/>
    </xf>
    <xf numFmtId="46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/>
    </xf>
    <xf numFmtId="166" fontId="0" fillId="0" borderId="20" xfId="0" applyNumberFormat="1" applyBorder="1" applyAlignment="1">
      <alignment horizontal="center" vertical="center"/>
    </xf>
    <xf numFmtId="2" fontId="17" fillId="0" borderId="3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6" fontId="0" fillId="0" borderId="21" xfId="0" applyNumberFormat="1" applyBorder="1" applyAlignment="1">
      <alignment horizontal="center" vertical="center"/>
    </xf>
    <xf numFmtId="2" fontId="17" fillId="0" borderId="40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 vertical="center"/>
    </xf>
    <xf numFmtId="2" fontId="17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6" fillId="35" borderId="19" xfId="0" applyFont="1" applyFill="1" applyBorder="1" applyAlignment="1">
      <alignment/>
    </xf>
    <xf numFmtId="0" fontId="6" fillId="35" borderId="43" xfId="0" applyFont="1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167" fontId="6" fillId="35" borderId="19" xfId="0" applyNumberFormat="1" applyFont="1" applyFill="1" applyBorder="1" applyAlignment="1">
      <alignment horizontal="center"/>
    </xf>
    <xf numFmtId="2" fontId="6" fillId="35" borderId="19" xfId="0" applyNumberFormat="1" applyFont="1" applyFill="1" applyBorder="1" applyAlignment="1">
      <alignment horizontal="center"/>
    </xf>
    <xf numFmtId="2" fontId="6" fillId="35" borderId="33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2" fontId="3" fillId="0" borderId="45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13" fillId="0" borderId="39" xfId="0" applyNumberFormat="1" applyFont="1" applyBorder="1" applyAlignment="1">
      <alignment horizontal="center"/>
    </xf>
    <xf numFmtId="166" fontId="13" fillId="0" borderId="0" xfId="0" applyNumberFormat="1" applyFont="1" applyAlignment="1">
      <alignment/>
    </xf>
    <xf numFmtId="0" fontId="6" fillId="0" borderId="46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2" fontId="3" fillId="0" borderId="35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13" fillId="0" borderId="48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7" fillId="35" borderId="33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17" fillId="0" borderId="50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2" fontId="17" fillId="0" borderId="51" xfId="0" applyNumberFormat="1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6" fillId="35" borderId="53" xfId="0" applyFont="1" applyFill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46" fontId="3" fillId="0" borderId="21" xfId="0" applyNumberFormat="1" applyFon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6" fontId="3" fillId="0" borderId="15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46" fontId="3" fillId="0" borderId="14" xfId="0" applyNumberFormat="1" applyFon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46" fontId="3" fillId="0" borderId="2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6" fontId="24" fillId="0" borderId="0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25" fillId="0" borderId="21" xfId="0" applyFont="1" applyBorder="1" applyAlignment="1">
      <alignment/>
    </xf>
    <xf numFmtId="169" fontId="3" fillId="0" borderId="0" xfId="0" applyNumberFormat="1" applyFont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7" fillId="35" borderId="53" xfId="0" applyFont="1" applyFill="1" applyBorder="1" applyAlignment="1">
      <alignment horizontal="center"/>
    </xf>
    <xf numFmtId="0" fontId="17" fillId="0" borderId="55" xfId="0" applyFont="1" applyBorder="1" applyAlignment="1">
      <alignment/>
    </xf>
    <xf numFmtId="0" fontId="17" fillId="0" borderId="10" xfId="0" applyFont="1" applyBorder="1" applyAlignment="1">
      <alignment/>
    </xf>
    <xf numFmtId="166" fontId="3" fillId="0" borderId="56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166" fontId="3" fillId="0" borderId="57" xfId="0" applyNumberFormat="1" applyFont="1" applyBorder="1" applyAlignment="1">
      <alignment horizontal="center"/>
    </xf>
    <xf numFmtId="0" fontId="17" fillId="0" borderId="35" xfId="0" applyFont="1" applyBorder="1" applyAlignment="1">
      <alignment/>
    </xf>
    <xf numFmtId="0" fontId="17" fillId="0" borderId="21" xfId="0" applyFont="1" applyBorder="1" applyAlignment="1">
      <alignment/>
    </xf>
    <xf numFmtId="166" fontId="3" fillId="0" borderId="58" xfId="0" applyNumberFormat="1" applyFont="1" applyBorder="1" applyAlignment="1">
      <alignment horizontal="center"/>
    </xf>
    <xf numFmtId="166" fontId="3" fillId="0" borderId="39" xfId="0" applyNumberFormat="1" applyFont="1" applyBorder="1" applyAlignment="1">
      <alignment horizontal="center"/>
    </xf>
    <xf numFmtId="166" fontId="3" fillId="0" borderId="40" xfId="0" applyNumberFormat="1" applyFont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2" fontId="7" fillId="0" borderId="35" xfId="0" applyNumberFormat="1" applyFont="1" applyFill="1" applyBorder="1" applyAlignment="1">
      <alignment horizontal="center"/>
    </xf>
    <xf numFmtId="2" fontId="17" fillId="0" borderId="20" xfId="0" applyNumberFormat="1" applyFont="1" applyFill="1" applyBorder="1" applyAlignment="1">
      <alignment horizontal="center"/>
    </xf>
    <xf numFmtId="166" fontId="3" fillId="0" borderId="4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7" fillId="0" borderId="38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7" fillId="0" borderId="37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166" fontId="3" fillId="0" borderId="59" xfId="0" applyNumberFormat="1" applyFont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166" fontId="3" fillId="0" borderId="51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1" fillId="0" borderId="34" xfId="0" applyFont="1" applyBorder="1" applyAlignment="1">
      <alignment/>
    </xf>
    <xf numFmtId="0" fontId="21" fillId="0" borderId="57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2" fontId="7" fillId="0" borderId="54" xfId="0" applyNumberFormat="1" applyFont="1" applyFill="1" applyBorder="1" applyAlignment="1">
      <alignment horizontal="center"/>
    </xf>
    <xf numFmtId="0" fontId="21" fillId="0" borderId="35" xfId="0" applyFont="1" applyBorder="1" applyAlignment="1">
      <alignment/>
    </xf>
    <xf numFmtId="0" fontId="21" fillId="0" borderId="40" xfId="0" applyFont="1" applyBorder="1" applyAlignment="1">
      <alignment/>
    </xf>
    <xf numFmtId="2" fontId="7" fillId="0" borderId="54" xfId="0" applyNumberFormat="1" applyFont="1" applyBorder="1" applyAlignment="1">
      <alignment horizontal="center"/>
    </xf>
    <xf numFmtId="0" fontId="23" fillId="0" borderId="35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35" xfId="0" applyFont="1" applyFill="1" applyBorder="1" applyAlignment="1">
      <alignment/>
    </xf>
    <xf numFmtId="0" fontId="23" fillId="0" borderId="40" xfId="0" applyFont="1" applyFill="1" applyBorder="1" applyAlignment="1">
      <alignment/>
    </xf>
    <xf numFmtId="0" fontId="21" fillId="0" borderId="38" xfId="0" applyFont="1" applyBorder="1" applyAlignment="1">
      <alignment/>
    </xf>
    <xf numFmtId="0" fontId="21" fillId="0" borderId="51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166" fontId="3" fillId="0" borderId="51" xfId="0" applyNumberFormat="1" applyFont="1" applyBorder="1" applyAlignment="1">
      <alignment horizontal="center"/>
    </xf>
    <xf numFmtId="2" fontId="17" fillId="0" borderId="21" xfId="0" applyNumberFormat="1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166" fontId="4" fillId="0" borderId="5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4" fillId="0" borderId="4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6" fillId="0" borderId="13" xfId="0" applyFont="1" applyBorder="1" applyAlignment="1">
      <alignment horizontal="center"/>
    </xf>
    <xf numFmtId="166" fontId="4" fillId="0" borderId="51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60" xfId="0" applyFont="1" applyBorder="1" applyAlignment="1">
      <alignment/>
    </xf>
    <xf numFmtId="166" fontId="3" fillId="0" borderId="61" xfId="0" applyNumberFormat="1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24" xfId="0" applyFont="1" applyBorder="1" applyAlignment="1">
      <alignment/>
    </xf>
    <xf numFmtId="0" fontId="25" fillId="0" borderId="24" xfId="0" applyFont="1" applyBorder="1" applyAlignment="1">
      <alignment/>
    </xf>
    <xf numFmtId="166" fontId="4" fillId="0" borderId="4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9" fontId="3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167" fontId="22" fillId="0" borderId="6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167" fontId="22" fillId="0" borderId="58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7" fillId="0" borderId="21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167" fontId="22" fillId="0" borderId="64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6" fillId="35" borderId="21" xfId="0" applyFont="1" applyFill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7" fillId="0" borderId="35" xfId="0" applyFont="1" applyBorder="1" applyAlignment="1">
      <alignment horizontal="center"/>
    </xf>
    <xf numFmtId="47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7" fontId="4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47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1" fontId="17" fillId="0" borderId="21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0" fontId="6" fillId="35" borderId="60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2" fillId="0" borderId="30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1" fontId="17" fillId="0" borderId="3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17" fillId="0" borderId="53" xfId="0" applyNumberFormat="1" applyFont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1" fontId="17" fillId="0" borderId="20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171" fontId="3" fillId="0" borderId="0" xfId="0" applyNumberFormat="1" applyFont="1" applyAlignment="1">
      <alignment horizontal="center"/>
    </xf>
    <xf numFmtId="0" fontId="6" fillId="35" borderId="42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35" borderId="65" xfId="0" applyFont="1" applyFill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center" vertical="center"/>
    </xf>
    <xf numFmtId="2" fontId="21" fillId="0" borderId="68" xfId="0" applyNumberFormat="1" applyFont="1" applyBorder="1" applyAlignment="1">
      <alignment horizontal="center"/>
    </xf>
    <xf numFmtId="0" fontId="6" fillId="35" borderId="69" xfId="0" applyFont="1" applyFill="1" applyBorder="1" applyAlignment="1">
      <alignment horizontal="center" vertical="center"/>
    </xf>
    <xf numFmtId="0" fontId="6" fillId="35" borderId="70" xfId="0" applyFont="1" applyFill="1" applyBorder="1" applyAlignment="1">
      <alignment horizontal="center" vertical="center" wrapText="1"/>
    </xf>
    <xf numFmtId="1" fontId="21" fillId="0" borderId="68" xfId="0" applyNumberFormat="1" applyFont="1" applyBorder="1" applyAlignment="1">
      <alignment horizontal="center"/>
    </xf>
    <xf numFmtId="2" fontId="21" fillId="0" borderId="71" xfId="0" applyNumberFormat="1" applyFont="1" applyBorder="1" applyAlignment="1">
      <alignment horizontal="center"/>
    </xf>
    <xf numFmtId="1" fontId="21" fillId="0" borderId="71" xfId="0" applyNumberFormat="1" applyFont="1" applyBorder="1" applyAlignment="1">
      <alignment horizontal="center"/>
    </xf>
    <xf numFmtId="2" fontId="21" fillId="0" borderId="72" xfId="0" applyNumberFormat="1" applyFont="1" applyBorder="1" applyAlignment="1">
      <alignment horizontal="center"/>
    </xf>
    <xf numFmtId="1" fontId="21" fillId="0" borderId="72" xfId="0" applyNumberFormat="1" applyFont="1" applyBorder="1" applyAlignment="1">
      <alignment horizontal="center"/>
    </xf>
    <xf numFmtId="0" fontId="0" fillId="0" borderId="68" xfId="0" applyFont="1" applyBorder="1" applyAlignment="1">
      <alignment/>
    </xf>
    <xf numFmtId="0" fontId="22" fillId="0" borderId="68" xfId="0" applyFont="1" applyBorder="1" applyAlignment="1">
      <alignment/>
    </xf>
    <xf numFmtId="0" fontId="28" fillId="0" borderId="68" xfId="0" applyFont="1" applyBorder="1" applyAlignment="1">
      <alignment/>
    </xf>
    <xf numFmtId="0" fontId="22" fillId="0" borderId="72" xfId="0" applyFont="1" applyBorder="1" applyAlignment="1">
      <alignment/>
    </xf>
    <xf numFmtId="0" fontId="0" fillId="0" borderId="71" xfId="0" applyFont="1" applyBorder="1" applyAlignment="1">
      <alignment/>
    </xf>
    <xf numFmtId="2" fontId="21" fillId="0" borderId="73" xfId="0" applyNumberFormat="1" applyFont="1" applyBorder="1" applyAlignment="1">
      <alignment horizontal="center"/>
    </xf>
    <xf numFmtId="2" fontId="21" fillId="0" borderId="74" xfId="0" applyNumberFormat="1" applyFont="1" applyBorder="1" applyAlignment="1">
      <alignment horizontal="center"/>
    </xf>
    <xf numFmtId="2" fontId="21" fillId="0" borderId="75" xfId="0" applyNumberFormat="1" applyFont="1" applyBorder="1" applyAlignment="1">
      <alignment horizontal="center"/>
    </xf>
    <xf numFmtId="0" fontId="6" fillId="35" borderId="76" xfId="0" applyFont="1" applyFill="1" applyBorder="1" applyAlignment="1">
      <alignment horizontal="center" vertical="center"/>
    </xf>
    <xf numFmtId="2" fontId="22" fillId="0" borderId="77" xfId="0" applyNumberFormat="1" applyFont="1" applyBorder="1" applyAlignment="1">
      <alignment horizontal="center"/>
    </xf>
    <xf numFmtId="2" fontId="22" fillId="0" borderId="78" xfId="0" applyNumberFormat="1" applyFont="1" applyBorder="1" applyAlignment="1">
      <alignment horizontal="center"/>
    </xf>
    <xf numFmtId="2" fontId="22" fillId="0" borderId="79" xfId="0" applyNumberFormat="1" applyFont="1" applyBorder="1" applyAlignment="1">
      <alignment horizontal="center"/>
    </xf>
    <xf numFmtId="0" fontId="6" fillId="35" borderId="80" xfId="0" applyFont="1" applyFill="1" applyBorder="1" applyAlignment="1">
      <alignment horizontal="center" vertical="center"/>
    </xf>
    <xf numFmtId="2" fontId="0" fillId="0" borderId="77" xfId="0" applyNumberFormat="1" applyFont="1" applyBorder="1" applyAlignment="1">
      <alignment horizontal="center"/>
    </xf>
    <xf numFmtId="2" fontId="0" fillId="0" borderId="78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35" borderId="44" xfId="0" applyFont="1" applyFill="1" applyBorder="1" applyAlignment="1">
      <alignment horizontal="center" vertical="center"/>
    </xf>
    <xf numFmtId="0" fontId="22" fillId="0" borderId="81" xfId="0" applyFont="1" applyBorder="1" applyAlignment="1">
      <alignment/>
    </xf>
    <xf numFmtId="2" fontId="22" fillId="0" borderId="82" xfId="0" applyNumberFormat="1" applyFont="1" applyBorder="1" applyAlignment="1">
      <alignment horizontal="center"/>
    </xf>
    <xf numFmtId="0" fontId="28" fillId="0" borderId="81" xfId="0" applyFont="1" applyBorder="1" applyAlignment="1">
      <alignment/>
    </xf>
    <xf numFmtId="0" fontId="22" fillId="0" borderId="83" xfId="0" applyFont="1" applyBorder="1" applyAlignment="1">
      <alignment/>
    </xf>
    <xf numFmtId="2" fontId="22" fillId="0" borderId="84" xfId="0" applyNumberFormat="1" applyFont="1" applyBorder="1" applyAlignment="1">
      <alignment horizontal="center"/>
    </xf>
    <xf numFmtId="0" fontId="0" fillId="0" borderId="85" xfId="0" applyFont="1" applyBorder="1" applyAlignment="1">
      <alignment/>
    </xf>
    <xf numFmtId="2" fontId="22" fillId="0" borderId="86" xfId="0" applyNumberFormat="1" applyFont="1" applyBorder="1" applyAlignment="1">
      <alignment horizontal="center"/>
    </xf>
    <xf numFmtId="0" fontId="0" fillId="0" borderId="81" xfId="0" applyFont="1" applyBorder="1" applyAlignment="1">
      <alignment/>
    </xf>
    <xf numFmtId="0" fontId="6" fillId="35" borderId="87" xfId="0" applyFont="1" applyFill="1" applyBorder="1" applyAlignment="1">
      <alignment horizontal="center" vertical="center"/>
    </xf>
    <xf numFmtId="0" fontId="6" fillId="35" borderId="88" xfId="0" applyFont="1" applyFill="1" applyBorder="1" applyAlignment="1">
      <alignment horizontal="center" vertical="center"/>
    </xf>
    <xf numFmtId="0" fontId="6" fillId="35" borderId="89" xfId="0" applyFont="1" applyFill="1" applyBorder="1" applyAlignment="1">
      <alignment horizontal="center" vertical="center"/>
    </xf>
    <xf numFmtId="0" fontId="6" fillId="35" borderId="90" xfId="0" applyFont="1" applyFill="1" applyBorder="1" applyAlignment="1">
      <alignment horizontal="center" vertical="center"/>
    </xf>
    <xf numFmtId="0" fontId="6" fillId="35" borderId="91" xfId="0" applyFont="1" applyFill="1" applyBorder="1" applyAlignment="1">
      <alignment horizontal="center" vertical="center"/>
    </xf>
    <xf numFmtId="0" fontId="6" fillId="35" borderId="92" xfId="0" applyFont="1" applyFill="1" applyBorder="1" applyAlignment="1">
      <alignment horizontal="center" vertical="center"/>
    </xf>
    <xf numFmtId="0" fontId="6" fillId="35" borderId="93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/>
    </xf>
    <xf numFmtId="2" fontId="65" fillId="0" borderId="68" xfId="0" applyNumberFormat="1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15" fillId="0" borderId="20" xfId="0" applyFont="1" applyBorder="1" applyAlignment="1">
      <alignment/>
    </xf>
    <xf numFmtId="2" fontId="2" fillId="0" borderId="94" xfId="0" applyNumberFormat="1" applyFont="1" applyBorder="1" applyAlignment="1">
      <alignment horizontal="center" vertical="center"/>
    </xf>
    <xf numFmtId="2" fontId="14" fillId="0" borderId="94" xfId="0" applyNumberFormat="1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2" fontId="2" fillId="0" borderId="94" xfId="0" applyNumberFormat="1" applyFont="1" applyBorder="1" applyAlignment="1">
      <alignment horizontal="right" vertical="center"/>
    </xf>
    <xf numFmtId="0" fontId="13" fillId="0" borderId="95" xfId="0" applyFont="1" applyBorder="1" applyAlignment="1">
      <alignment horizontal="center" vertical="center"/>
    </xf>
    <xf numFmtId="2" fontId="2" fillId="0" borderId="95" xfId="0" applyNumberFormat="1" applyFont="1" applyBorder="1" applyAlignment="1">
      <alignment horizontal="center" vertical="center"/>
    </xf>
    <xf numFmtId="2" fontId="14" fillId="0" borderId="95" xfId="0" applyNumberFormat="1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2" fontId="2" fillId="0" borderId="95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right" vertical="center"/>
    </xf>
    <xf numFmtId="0" fontId="6" fillId="35" borderId="68" xfId="0" applyFont="1" applyFill="1" applyBorder="1" applyAlignment="1">
      <alignment horizontal="center"/>
    </xf>
    <xf numFmtId="0" fontId="6" fillId="35" borderId="68" xfId="0" applyFont="1" applyFill="1" applyBorder="1" applyAlignment="1">
      <alignment horizontal="center" vertical="center"/>
    </xf>
    <xf numFmtId="0" fontId="7" fillId="35" borderId="68" xfId="0" applyFont="1" applyFill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0" fillId="0" borderId="68" xfId="0" applyBorder="1" applyAlignment="1">
      <alignment/>
    </xf>
    <xf numFmtId="21" fontId="0" fillId="0" borderId="68" xfId="0" applyNumberFormat="1" applyBorder="1" applyAlignment="1">
      <alignment/>
    </xf>
    <xf numFmtId="2" fontId="7" fillId="0" borderId="68" xfId="0" applyNumberFormat="1" applyFont="1" applyBorder="1" applyAlignment="1">
      <alignment horizontal="center"/>
    </xf>
    <xf numFmtId="2" fontId="17" fillId="0" borderId="68" xfId="0" applyNumberFormat="1" applyFont="1" applyBorder="1" applyAlignment="1">
      <alignment horizontal="center"/>
    </xf>
    <xf numFmtId="166" fontId="4" fillId="0" borderId="68" xfId="0" applyNumberFormat="1" applyFont="1" applyBorder="1" applyAlignment="1">
      <alignment horizontal="center"/>
    </xf>
    <xf numFmtId="168" fontId="4" fillId="0" borderId="68" xfId="0" applyNumberFormat="1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0" fillId="0" borderId="71" xfId="0" applyBorder="1" applyAlignment="1">
      <alignment/>
    </xf>
    <xf numFmtId="21" fontId="0" fillId="0" borderId="71" xfId="0" applyNumberFormat="1" applyBorder="1" applyAlignment="1">
      <alignment/>
    </xf>
    <xf numFmtId="2" fontId="7" fillId="0" borderId="71" xfId="0" applyNumberFormat="1" applyFont="1" applyBorder="1" applyAlignment="1">
      <alignment horizontal="center"/>
    </xf>
    <xf numFmtId="2" fontId="17" fillId="0" borderId="71" xfId="0" applyNumberFormat="1" applyFont="1" applyBorder="1" applyAlignment="1">
      <alignment horizontal="center"/>
    </xf>
    <xf numFmtId="168" fontId="4" fillId="0" borderId="71" xfId="0" applyNumberFormat="1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0" fillId="0" borderId="72" xfId="0" applyBorder="1" applyAlignment="1">
      <alignment/>
    </xf>
    <xf numFmtId="21" fontId="0" fillId="0" borderId="72" xfId="0" applyNumberFormat="1" applyBorder="1" applyAlignment="1">
      <alignment/>
    </xf>
    <xf numFmtId="2" fontId="7" fillId="0" borderId="72" xfId="0" applyNumberFormat="1" applyFont="1" applyBorder="1" applyAlignment="1">
      <alignment horizontal="center"/>
    </xf>
    <xf numFmtId="2" fontId="17" fillId="0" borderId="72" xfId="0" applyNumberFormat="1" applyFont="1" applyBorder="1" applyAlignment="1">
      <alignment horizontal="center"/>
    </xf>
    <xf numFmtId="168" fontId="4" fillId="0" borderId="72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21" fontId="0" fillId="0" borderId="21" xfId="0" applyNumberFormat="1" applyBorder="1" applyAlignment="1">
      <alignment/>
    </xf>
    <xf numFmtId="21" fontId="0" fillId="0" borderId="14" xfId="0" applyNumberFormat="1" applyBorder="1" applyAlignment="1">
      <alignment/>
    </xf>
    <xf numFmtId="21" fontId="0" fillId="0" borderId="20" xfId="0" applyNumberFormat="1" applyBorder="1" applyAlignment="1">
      <alignment/>
    </xf>
    <xf numFmtId="21" fontId="0" fillId="0" borderId="15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21" xfId="0" applyFont="1" applyFill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/>
    </xf>
    <xf numFmtId="21" fontId="3" fillId="0" borderId="21" xfId="0" applyNumberFormat="1" applyFont="1" applyBorder="1" applyAlignment="1">
      <alignment/>
    </xf>
    <xf numFmtId="21" fontId="3" fillId="0" borderId="14" xfId="0" applyNumberFormat="1" applyFont="1" applyBorder="1" applyAlignment="1">
      <alignment/>
    </xf>
    <xf numFmtId="21" fontId="3" fillId="0" borderId="2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0" xfId="46">
      <alignment/>
      <protection/>
    </xf>
    <xf numFmtId="2" fontId="3" fillId="0" borderId="0" xfId="46" applyNumberFormat="1" applyFont="1" applyAlignment="1">
      <alignment horizontal="center"/>
      <protection/>
    </xf>
    <xf numFmtId="0" fontId="0" fillId="0" borderId="0" xfId="46" applyFont="1">
      <alignment/>
      <protection/>
    </xf>
    <xf numFmtId="0" fontId="22" fillId="0" borderId="68" xfId="46" applyFont="1" applyBorder="1" applyAlignment="1">
      <alignment horizontal="center"/>
      <protection/>
    </xf>
    <xf numFmtId="0" fontId="22" fillId="0" borderId="68" xfId="46" applyFont="1" applyBorder="1" applyAlignment="1">
      <alignment horizontal="left"/>
      <protection/>
    </xf>
    <xf numFmtId="0" fontId="22" fillId="0" borderId="68" xfId="46" applyFont="1" applyBorder="1">
      <alignment/>
      <protection/>
    </xf>
    <xf numFmtId="2" fontId="0" fillId="0" borderId="68" xfId="46" applyNumberFormat="1" applyFont="1" applyBorder="1" applyAlignment="1">
      <alignment horizontal="center"/>
      <protection/>
    </xf>
    <xf numFmtId="2" fontId="22" fillId="0" borderId="68" xfId="46" applyNumberFormat="1" applyFont="1" applyBorder="1" applyAlignment="1">
      <alignment horizontal="center"/>
      <protection/>
    </xf>
    <xf numFmtId="2" fontId="0" fillId="0" borderId="68" xfId="0" applyNumberFormat="1" applyFont="1" applyBorder="1" applyAlignment="1">
      <alignment horizontal="center"/>
    </xf>
    <xf numFmtId="2" fontId="22" fillId="0" borderId="68" xfId="0" applyNumberFormat="1" applyFont="1" applyBorder="1" applyAlignment="1">
      <alignment horizontal="center"/>
    </xf>
    <xf numFmtId="2" fontId="0" fillId="0" borderId="68" xfId="0" applyNumberFormat="1" applyFont="1" applyFill="1" applyBorder="1" applyAlignment="1">
      <alignment horizontal="center"/>
    </xf>
    <xf numFmtId="0" fontId="0" fillId="0" borderId="68" xfId="46" applyFont="1" applyBorder="1" applyAlignment="1">
      <alignment horizontal="left"/>
      <protection/>
    </xf>
    <xf numFmtId="0" fontId="0" fillId="0" borderId="68" xfId="46" applyFont="1" applyBorder="1">
      <alignment/>
      <protection/>
    </xf>
    <xf numFmtId="0" fontId="25" fillId="0" borderId="68" xfId="46" applyFont="1" applyBorder="1" applyAlignment="1">
      <alignment horizontal="left"/>
      <protection/>
    </xf>
    <xf numFmtId="0" fontId="25" fillId="0" borderId="68" xfId="46" applyFont="1" applyBorder="1">
      <alignment/>
      <protection/>
    </xf>
    <xf numFmtId="0" fontId="22" fillId="36" borderId="68" xfId="46" applyFont="1" applyFill="1" applyBorder="1" applyAlignment="1">
      <alignment horizontal="center" wrapText="1"/>
      <protection/>
    </xf>
    <xf numFmtId="0" fontId="22" fillId="35" borderId="68" xfId="0" applyFont="1" applyFill="1" applyBorder="1" applyAlignment="1">
      <alignment horizontal="center" wrapText="1"/>
    </xf>
    <xf numFmtId="0" fontId="22" fillId="0" borderId="71" xfId="46" applyFont="1" applyBorder="1" applyAlignment="1">
      <alignment horizontal="center"/>
      <protection/>
    </xf>
    <xf numFmtId="0" fontId="0" fillId="0" borderId="71" xfId="46" applyFont="1" applyBorder="1" applyAlignment="1">
      <alignment horizontal="left"/>
      <protection/>
    </xf>
    <xf numFmtId="0" fontId="0" fillId="0" borderId="71" xfId="46" applyFont="1" applyBorder="1">
      <alignment/>
      <protection/>
    </xf>
    <xf numFmtId="2" fontId="0" fillId="0" borderId="71" xfId="46" applyNumberFormat="1" applyFont="1" applyBorder="1" applyAlignment="1">
      <alignment horizontal="center"/>
      <protection/>
    </xf>
    <xf numFmtId="2" fontId="22" fillId="0" borderId="71" xfId="46" applyNumberFormat="1" applyFont="1" applyBorder="1" applyAlignment="1">
      <alignment horizontal="center"/>
      <protection/>
    </xf>
    <xf numFmtId="2" fontId="0" fillId="0" borderId="71" xfId="0" applyNumberFormat="1" applyFont="1" applyFill="1" applyBorder="1" applyAlignment="1">
      <alignment horizontal="center"/>
    </xf>
    <xf numFmtId="2" fontId="22" fillId="0" borderId="71" xfId="0" applyNumberFormat="1" applyFont="1" applyBorder="1" applyAlignment="1">
      <alignment horizontal="center"/>
    </xf>
    <xf numFmtId="0" fontId="22" fillId="0" borderId="72" xfId="46" applyFont="1" applyBorder="1" applyAlignment="1">
      <alignment horizontal="center"/>
      <protection/>
    </xf>
    <xf numFmtId="0" fontId="22" fillId="0" borderId="72" xfId="46" applyFont="1" applyBorder="1" applyAlignment="1">
      <alignment horizontal="left"/>
      <protection/>
    </xf>
    <xf numFmtId="0" fontId="22" fillId="0" borderId="72" xfId="46" applyFont="1" applyBorder="1">
      <alignment/>
      <protection/>
    </xf>
    <xf numFmtId="2" fontId="0" fillId="0" borderId="72" xfId="46" applyNumberFormat="1" applyFont="1" applyBorder="1" applyAlignment="1">
      <alignment horizontal="center"/>
      <protection/>
    </xf>
    <xf numFmtId="2" fontId="22" fillId="0" borderId="72" xfId="46" applyNumberFormat="1" applyFont="1" applyBorder="1" applyAlignment="1">
      <alignment horizontal="center"/>
      <protection/>
    </xf>
    <xf numFmtId="2" fontId="0" fillId="0" borderId="72" xfId="0" applyNumberFormat="1" applyFont="1" applyFill="1" applyBorder="1" applyAlignment="1">
      <alignment horizontal="center"/>
    </xf>
    <xf numFmtId="2" fontId="22" fillId="0" borderId="72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33" borderId="95" xfId="0" applyNumberFormat="1" applyFont="1" applyFill="1" applyBorder="1" applyAlignment="1">
      <alignment horizontal="center" vertical="center"/>
    </xf>
    <xf numFmtId="2" fontId="2" fillId="0" borderId="95" xfId="0" applyNumberFormat="1" applyFont="1" applyFill="1" applyBorder="1" applyAlignment="1">
      <alignment horizontal="center" vertical="center"/>
    </xf>
    <xf numFmtId="0" fontId="0" fillId="0" borderId="68" xfId="46" applyFont="1" applyBorder="1">
      <alignment/>
      <protection/>
    </xf>
    <xf numFmtId="49" fontId="8" fillId="34" borderId="96" xfId="0" applyNumberFormat="1" applyFont="1" applyFill="1" applyBorder="1" applyAlignment="1">
      <alignment horizontal="center" vertical="center" textRotation="255" wrapText="1"/>
    </xf>
    <xf numFmtId="49" fontId="8" fillId="34" borderId="97" xfId="0" applyNumberFormat="1" applyFont="1" applyFill="1" applyBorder="1" applyAlignment="1">
      <alignment horizontal="center" vertical="center" textRotation="255" wrapText="1"/>
    </xf>
    <xf numFmtId="0" fontId="8" fillId="34" borderId="98" xfId="0" applyFont="1" applyFill="1" applyBorder="1" applyAlignment="1">
      <alignment horizontal="center" vertical="center"/>
    </xf>
    <xf numFmtId="0" fontId="8" fillId="34" borderId="99" xfId="0" applyFont="1" applyFill="1" applyBorder="1" applyAlignment="1">
      <alignment horizontal="center" vertical="center"/>
    </xf>
    <xf numFmtId="0" fontId="29" fillId="0" borderId="15" xfId="0" applyFont="1" applyBorder="1" applyAlignment="1">
      <alignment/>
    </xf>
    <xf numFmtId="0" fontId="12" fillId="0" borderId="100" xfId="0" applyFont="1" applyBorder="1" applyAlignment="1">
      <alignment horizontal="center" vertical="center"/>
    </xf>
    <xf numFmtId="0" fontId="12" fillId="0" borderId="100" xfId="0" applyFont="1" applyBorder="1" applyAlignment="1">
      <alignment/>
    </xf>
    <xf numFmtId="0" fontId="13" fillId="0" borderId="15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2" fillId="0" borderId="15" xfId="0" applyFont="1" applyBorder="1" applyAlignment="1">
      <alignment/>
    </xf>
    <xf numFmtId="0" fontId="13" fillId="0" borderId="95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2" fillId="0" borderId="68" xfId="0" applyFont="1" applyBorder="1" applyAlignment="1">
      <alignment vertical="center"/>
    </xf>
    <xf numFmtId="2" fontId="2" fillId="0" borderId="68" xfId="0" applyNumberFormat="1" applyFont="1" applyBorder="1" applyAlignment="1">
      <alignment horizontal="center" vertical="center"/>
    </xf>
    <xf numFmtId="2" fontId="2" fillId="33" borderId="68" xfId="0" applyNumberFormat="1" applyFont="1" applyFill="1" applyBorder="1" applyAlignment="1">
      <alignment horizontal="center" vertical="center"/>
    </xf>
    <xf numFmtId="2" fontId="2" fillId="0" borderId="68" xfId="0" applyNumberFormat="1" applyFont="1" applyFill="1" applyBorder="1" applyAlignment="1">
      <alignment horizontal="center" vertical="center"/>
    </xf>
    <xf numFmtId="2" fontId="14" fillId="0" borderId="68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2" fontId="2" fillId="0" borderId="68" xfId="0" applyNumberFormat="1" applyFont="1" applyBorder="1" applyAlignment="1">
      <alignment horizontal="right" vertical="center"/>
    </xf>
    <xf numFmtId="0" fontId="12" fillId="0" borderId="68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2" fontId="8" fillId="0" borderId="68" xfId="0" applyNumberFormat="1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16" fillId="0" borderId="68" xfId="0" applyFont="1" applyBorder="1" applyAlignment="1">
      <alignment/>
    </xf>
    <xf numFmtId="0" fontId="13" fillId="0" borderId="68" xfId="0" applyFont="1" applyBorder="1" applyAlignment="1">
      <alignment/>
    </xf>
    <xf numFmtId="0" fontId="15" fillId="0" borderId="68" xfId="0" applyFont="1" applyBorder="1" applyAlignment="1">
      <alignment/>
    </xf>
    <xf numFmtId="0" fontId="12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3" fillId="0" borderId="71" xfId="0" applyFont="1" applyBorder="1" applyAlignment="1">
      <alignment vertical="center"/>
    </xf>
    <xf numFmtId="2" fontId="2" fillId="0" borderId="71" xfId="0" applyNumberFormat="1" applyFont="1" applyBorder="1" applyAlignment="1">
      <alignment horizontal="center" vertical="center"/>
    </xf>
    <xf numFmtId="2" fontId="2" fillId="33" borderId="71" xfId="0" applyNumberFormat="1" applyFont="1" applyFill="1" applyBorder="1" applyAlignment="1">
      <alignment horizontal="center" vertical="center"/>
    </xf>
    <xf numFmtId="2" fontId="2" fillId="0" borderId="71" xfId="0" applyNumberFormat="1" applyFont="1" applyFill="1" applyBorder="1" applyAlignment="1">
      <alignment horizontal="center" vertical="center"/>
    </xf>
    <xf numFmtId="2" fontId="14" fillId="0" borderId="71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2" fontId="2" fillId="0" borderId="71" xfId="0" applyNumberFormat="1" applyFont="1" applyBorder="1" applyAlignment="1">
      <alignment horizontal="right" vertical="center"/>
    </xf>
    <xf numFmtId="0" fontId="12" fillId="0" borderId="72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2" fillId="0" borderId="72" xfId="0" applyFont="1" applyBorder="1" applyAlignment="1">
      <alignment vertical="center"/>
    </xf>
    <xf numFmtId="2" fontId="2" fillId="0" borderId="72" xfId="0" applyNumberFormat="1" applyFont="1" applyBorder="1" applyAlignment="1">
      <alignment horizontal="center" vertical="center"/>
    </xf>
    <xf numFmtId="2" fontId="2" fillId="33" borderId="72" xfId="0" applyNumberFormat="1" applyFont="1" applyFill="1" applyBorder="1" applyAlignment="1">
      <alignment horizontal="center" vertical="center"/>
    </xf>
    <xf numFmtId="2" fontId="2" fillId="0" borderId="72" xfId="0" applyNumberFormat="1" applyFont="1" applyFill="1" applyBorder="1" applyAlignment="1">
      <alignment horizontal="center" vertical="center"/>
    </xf>
    <xf numFmtId="2" fontId="14" fillId="0" borderId="72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2" fontId="2" fillId="0" borderId="72" xfId="0" applyNumberFormat="1" applyFont="1" applyBorder="1" applyAlignment="1">
      <alignment horizontal="right" vertical="center"/>
    </xf>
    <xf numFmtId="0" fontId="12" fillId="0" borderId="72" xfId="0" applyFont="1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textRotation="255"/>
    </xf>
    <xf numFmtId="0" fontId="10" fillId="34" borderId="19" xfId="0" applyFont="1" applyFill="1" applyBorder="1" applyAlignment="1">
      <alignment horizontal="center" vertical="center" textRotation="255"/>
    </xf>
    <xf numFmtId="0" fontId="10" fillId="34" borderId="33" xfId="0" applyFont="1" applyFill="1" applyBorder="1" applyAlignment="1">
      <alignment horizontal="center" vertical="center" textRotation="255"/>
    </xf>
    <xf numFmtId="0" fontId="11" fillId="34" borderId="6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 textRotation="255"/>
    </xf>
    <xf numFmtId="0" fontId="10" fillId="34" borderId="30" xfId="0" applyFont="1" applyFill="1" applyBorder="1" applyAlignment="1">
      <alignment horizontal="center" vertical="center" textRotation="255"/>
    </xf>
    <xf numFmtId="0" fontId="10" fillId="34" borderId="53" xfId="0" applyFont="1" applyFill="1" applyBorder="1" applyAlignment="1">
      <alignment horizontal="center" vertical="center" textRotation="255"/>
    </xf>
    <xf numFmtId="0" fontId="11" fillId="34" borderId="10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46" applyBorder="1" applyAlignment="1">
      <alignment horizontal="center"/>
      <protection/>
    </xf>
    <xf numFmtId="0" fontId="23" fillId="0" borderId="101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3"/>
  <sheetViews>
    <sheetView tabSelected="1" zoomScale="170" zoomScaleNormal="170" zoomScalePageLayoutView="0" workbookViewId="0" topLeftCell="A1">
      <pane ySplit="4" topLeftCell="A360" activePane="bottomLeft" state="frozen"/>
      <selection pane="topLeft" activeCell="A1" sqref="A1"/>
      <selection pane="bottomLeft" activeCell="A5" sqref="A5:X383"/>
    </sheetView>
  </sheetViews>
  <sheetFormatPr defaultColWidth="9.00390625" defaultRowHeight="12.75" outlineLevelCol="1"/>
  <cols>
    <col min="1" max="1" width="3.125" style="1" customWidth="1"/>
    <col min="2" max="2" width="3.25390625" style="2" customWidth="1"/>
    <col min="3" max="3" width="9.625" style="3" customWidth="1"/>
    <col min="4" max="4" width="11.375" style="4" customWidth="1"/>
    <col min="5" max="5" width="3.125" style="2" customWidth="1" outlineLevel="1"/>
    <col min="6" max="6" width="3.125" style="5" customWidth="1" outlineLevel="1"/>
    <col min="7" max="11" width="3.125" style="2" customWidth="1" outlineLevel="1"/>
    <col min="12" max="13" width="3.00390625" style="2" customWidth="1" outlineLevel="1"/>
    <col min="14" max="14" width="3.00390625" style="6" customWidth="1" outlineLevel="1"/>
    <col min="15" max="15" width="3.00390625" style="2" customWidth="1" outlineLevel="1"/>
    <col min="16" max="16" width="3.875" style="2" customWidth="1" outlineLevel="1"/>
    <col min="17" max="18" width="3.25390625" style="2" customWidth="1" outlineLevel="1"/>
    <col min="19" max="19" width="3.00390625" style="2" customWidth="1" outlineLevel="1"/>
    <col min="20" max="20" width="3.00390625" style="2" customWidth="1"/>
    <col min="21" max="21" width="5.75390625" style="1" customWidth="1"/>
    <col min="22" max="22" width="2.375" style="2" customWidth="1"/>
    <col min="23" max="23" width="3.75390625" style="2" customWidth="1"/>
    <col min="24" max="24" width="3.875" style="2" customWidth="1"/>
    <col min="25" max="16384" width="9.125" style="1" customWidth="1"/>
  </cols>
  <sheetData>
    <row r="1" spans="1:23" ht="27" customHeight="1" thickBot="1">
      <c r="A1" s="535" t="s">
        <v>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</row>
    <row r="2" spans="1:24" ht="12.75" customHeight="1" thickBot="1">
      <c r="A2" s="536"/>
      <c r="B2" s="536"/>
      <c r="C2" s="7" t="s">
        <v>1</v>
      </c>
      <c r="D2" s="8"/>
      <c r="E2" s="9">
        <f aca="true" t="shared" si="0" ref="E2:T2">COUNTA(E5:E522)</f>
        <v>88</v>
      </c>
      <c r="F2" s="9">
        <f t="shared" si="0"/>
        <v>71</v>
      </c>
      <c r="G2" s="10">
        <f t="shared" si="0"/>
        <v>66</v>
      </c>
      <c r="H2" s="10">
        <f t="shared" si="0"/>
        <v>72</v>
      </c>
      <c r="I2" s="10">
        <f t="shared" si="0"/>
        <v>130</v>
      </c>
      <c r="J2" s="10">
        <f t="shared" si="0"/>
        <v>107</v>
      </c>
      <c r="K2" s="10">
        <f t="shared" si="0"/>
        <v>97</v>
      </c>
      <c r="L2" s="10">
        <f t="shared" si="0"/>
        <v>76</v>
      </c>
      <c r="M2" s="10">
        <f t="shared" si="0"/>
        <v>77</v>
      </c>
      <c r="N2" s="10">
        <f t="shared" si="0"/>
        <v>44</v>
      </c>
      <c r="O2" s="10">
        <f t="shared" si="0"/>
        <v>56</v>
      </c>
      <c r="P2" s="10">
        <f t="shared" si="0"/>
        <v>92</v>
      </c>
      <c r="Q2" s="10">
        <f t="shared" si="0"/>
        <v>49</v>
      </c>
      <c r="R2" s="10">
        <f t="shared" si="0"/>
        <v>62</v>
      </c>
      <c r="S2" s="10">
        <f t="shared" si="0"/>
        <v>113</v>
      </c>
      <c r="T2" s="10">
        <f t="shared" si="0"/>
        <v>90</v>
      </c>
      <c r="U2" s="537" t="s">
        <v>2</v>
      </c>
      <c r="V2" s="538" t="s">
        <v>3</v>
      </c>
      <c r="W2" s="538" t="s">
        <v>4</v>
      </c>
      <c r="X2" s="539" t="s">
        <v>5</v>
      </c>
    </row>
    <row r="3" spans="1:24" ht="79.5" customHeight="1" thickBot="1">
      <c r="A3" s="540" t="s">
        <v>6</v>
      </c>
      <c r="B3" s="540"/>
      <c r="C3" s="540"/>
      <c r="D3" s="540"/>
      <c r="E3" s="11" t="s">
        <v>7</v>
      </c>
      <c r="F3" s="12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425</v>
      </c>
      <c r="L3" s="13" t="s">
        <v>450</v>
      </c>
      <c r="M3" s="13" t="s">
        <v>457</v>
      </c>
      <c r="N3" s="13" t="s">
        <v>461</v>
      </c>
      <c r="O3" s="13" t="s">
        <v>471</v>
      </c>
      <c r="P3" s="13" t="s">
        <v>490</v>
      </c>
      <c r="Q3" s="13" t="s">
        <v>497</v>
      </c>
      <c r="R3" s="13" t="s">
        <v>515</v>
      </c>
      <c r="S3" s="486" t="s">
        <v>529</v>
      </c>
      <c r="T3" s="487" t="s">
        <v>535</v>
      </c>
      <c r="U3" s="537"/>
      <c r="V3" s="538"/>
      <c r="W3" s="538"/>
      <c r="X3" s="539"/>
    </row>
    <row r="4" spans="1:24" ht="14.25" customHeight="1" thickBot="1">
      <c r="A4" s="540"/>
      <c r="B4" s="540"/>
      <c r="C4" s="540"/>
      <c r="D4" s="540"/>
      <c r="E4" s="14">
        <v>1</v>
      </c>
      <c r="F4" s="15">
        <v>2</v>
      </c>
      <c r="G4" s="16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488">
        <v>15</v>
      </c>
      <c r="T4" s="489">
        <v>16</v>
      </c>
      <c r="U4" s="537"/>
      <c r="V4" s="538"/>
      <c r="W4" s="538"/>
      <c r="X4" s="539"/>
    </row>
    <row r="5" spans="1:24" ht="15" customHeight="1">
      <c r="A5" s="18">
        <v>1</v>
      </c>
      <c r="B5" s="19">
        <v>1</v>
      </c>
      <c r="C5" s="393" t="s">
        <v>13</v>
      </c>
      <c r="D5" s="393" t="s">
        <v>14</v>
      </c>
      <c r="E5" s="20">
        <v>93.68751826951183</v>
      </c>
      <c r="F5" s="21">
        <v>105.96</v>
      </c>
      <c r="G5" s="20"/>
      <c r="H5" s="20">
        <v>81.13</v>
      </c>
      <c r="I5" s="20">
        <v>76</v>
      </c>
      <c r="J5" s="20">
        <v>115.53</v>
      </c>
      <c r="K5" s="20">
        <v>85.51</v>
      </c>
      <c r="L5" s="20">
        <v>99.54</v>
      </c>
      <c r="M5" s="20">
        <v>90.91</v>
      </c>
      <c r="N5" s="22">
        <v>95.3</v>
      </c>
      <c r="O5" s="22">
        <v>123.75</v>
      </c>
      <c r="P5" s="20">
        <v>114.3</v>
      </c>
      <c r="Q5" s="20">
        <v>127.79</v>
      </c>
      <c r="R5" s="23"/>
      <c r="S5" s="20"/>
      <c r="T5" s="20"/>
      <c r="U5" s="24">
        <f>SUM(E5:T5)</f>
        <v>1209.4075182695117</v>
      </c>
      <c r="V5" s="25">
        <f>COUNTA(E5:T5)</f>
        <v>12</v>
      </c>
      <c r="W5" s="26">
        <f>U5-$U$5</f>
        <v>0</v>
      </c>
      <c r="X5" s="20">
        <f>AVERAGE(E5:T5)</f>
        <v>100.78395985579265</v>
      </c>
    </row>
    <row r="6" spans="1:24" ht="15" customHeight="1">
      <c r="A6" s="18">
        <v>2</v>
      </c>
      <c r="B6" s="19">
        <v>8</v>
      </c>
      <c r="C6" s="393" t="s">
        <v>19</v>
      </c>
      <c r="D6" s="393" t="s">
        <v>20</v>
      </c>
      <c r="E6" s="20">
        <v>85.62715918150411</v>
      </c>
      <c r="F6" s="21">
        <v>90.9</v>
      </c>
      <c r="G6" s="20">
        <v>75.37</v>
      </c>
      <c r="H6" s="20">
        <v>76.03</v>
      </c>
      <c r="I6" s="20"/>
      <c r="J6" s="20">
        <v>105.64</v>
      </c>
      <c r="K6" s="20">
        <v>72.84</v>
      </c>
      <c r="L6" s="20">
        <v>78.56</v>
      </c>
      <c r="M6" s="20">
        <v>95.2</v>
      </c>
      <c r="N6" s="22">
        <v>102.23</v>
      </c>
      <c r="O6" s="22">
        <v>121.07</v>
      </c>
      <c r="P6" s="20">
        <v>121.74</v>
      </c>
      <c r="Q6" s="20">
        <v>117.15</v>
      </c>
      <c r="R6" s="23"/>
      <c r="S6" s="20"/>
      <c r="T6" s="20"/>
      <c r="U6" s="24">
        <f>SUM(E6:T6)</f>
        <v>1142.3571591815041</v>
      </c>
      <c r="V6" s="25">
        <f>COUNTA(E6:T6)</f>
        <v>12</v>
      </c>
      <c r="W6" s="26">
        <f>U6-$U$5</f>
        <v>-67.05035908800755</v>
      </c>
      <c r="X6" s="20">
        <f>AVERAGE(E6:T6)</f>
        <v>95.19642993179201</v>
      </c>
    </row>
    <row r="7" spans="1:24" ht="15" customHeight="1">
      <c r="A7" s="18">
        <v>3</v>
      </c>
      <c r="B7" s="19">
        <v>6</v>
      </c>
      <c r="C7" s="393" t="s">
        <v>15</v>
      </c>
      <c r="D7" s="393" t="s">
        <v>16</v>
      </c>
      <c r="E7" s="20">
        <v>88.0550232685464</v>
      </c>
      <c r="F7" s="21">
        <v>86.92</v>
      </c>
      <c r="G7" s="20">
        <v>75.45</v>
      </c>
      <c r="H7" s="20">
        <v>70.26</v>
      </c>
      <c r="I7" s="20">
        <v>83.27</v>
      </c>
      <c r="J7" s="20">
        <v>105.67</v>
      </c>
      <c r="K7" s="20"/>
      <c r="L7" s="20">
        <v>84.06</v>
      </c>
      <c r="M7" s="20">
        <v>86.88</v>
      </c>
      <c r="N7" s="22">
        <v>101.73</v>
      </c>
      <c r="O7" s="22">
        <v>122.58</v>
      </c>
      <c r="P7" s="20">
        <v>116.04</v>
      </c>
      <c r="Q7" s="20">
        <v>120.46</v>
      </c>
      <c r="R7" s="23"/>
      <c r="S7" s="20"/>
      <c r="T7" s="20"/>
      <c r="U7" s="24">
        <f>SUM(E7:T7)</f>
        <v>1141.3750232685463</v>
      </c>
      <c r="V7" s="25">
        <f>COUNTA(E7:T7)</f>
        <v>12</v>
      </c>
      <c r="W7" s="26">
        <f>U7-$U$5</f>
        <v>-68.03249500096535</v>
      </c>
      <c r="X7" s="20">
        <f>AVERAGE(E7:T7)</f>
        <v>95.11458527237886</v>
      </c>
    </row>
    <row r="8" spans="1:24" ht="15" customHeight="1">
      <c r="A8" s="18">
        <v>4</v>
      </c>
      <c r="B8" s="19">
        <v>3</v>
      </c>
      <c r="C8" s="393" t="s">
        <v>17</v>
      </c>
      <c r="D8" s="393" t="s">
        <v>18</v>
      </c>
      <c r="E8" s="20">
        <v>78.65865501335276</v>
      </c>
      <c r="F8" s="21">
        <v>101.17</v>
      </c>
      <c r="G8" s="20"/>
      <c r="H8" s="20">
        <v>75.94</v>
      </c>
      <c r="I8" s="20">
        <v>87.82</v>
      </c>
      <c r="J8" s="20">
        <v>102.39</v>
      </c>
      <c r="K8" s="20">
        <v>88.92</v>
      </c>
      <c r="L8" s="20">
        <v>86.56</v>
      </c>
      <c r="M8" s="20">
        <v>83.91</v>
      </c>
      <c r="N8" s="22">
        <v>77.08</v>
      </c>
      <c r="O8" s="22">
        <v>109.57</v>
      </c>
      <c r="P8" s="20">
        <v>116.01</v>
      </c>
      <c r="Q8" s="20">
        <v>117.2</v>
      </c>
      <c r="R8" s="23"/>
      <c r="S8" s="20"/>
      <c r="T8" s="20"/>
      <c r="U8" s="24">
        <f>SUM(E8:T8)</f>
        <v>1125.2286550133526</v>
      </c>
      <c r="V8" s="25">
        <f>COUNTA(E8:T8)</f>
        <v>12</v>
      </c>
      <c r="W8" s="26">
        <f>U8-$U$5</f>
        <v>-84.17886325615905</v>
      </c>
      <c r="X8" s="20">
        <f>AVERAGE(E8:T8)</f>
        <v>93.76905458444605</v>
      </c>
    </row>
    <row r="9" spans="1:24" ht="15" customHeight="1">
      <c r="A9" s="18">
        <v>5</v>
      </c>
      <c r="B9" s="19">
        <v>2</v>
      </c>
      <c r="C9" s="393" t="s">
        <v>23</v>
      </c>
      <c r="D9" s="393" t="s">
        <v>24</v>
      </c>
      <c r="E9" s="20"/>
      <c r="F9" s="21">
        <v>96.29</v>
      </c>
      <c r="G9" s="20">
        <v>74.31</v>
      </c>
      <c r="H9" s="20"/>
      <c r="I9" s="20">
        <v>80.55</v>
      </c>
      <c r="J9" s="20">
        <v>97.73</v>
      </c>
      <c r="K9" s="20">
        <v>82.15</v>
      </c>
      <c r="L9" s="20">
        <v>80.45</v>
      </c>
      <c r="M9" s="20">
        <v>84.36</v>
      </c>
      <c r="N9" s="22">
        <v>100.55</v>
      </c>
      <c r="O9" s="22">
        <v>115.22</v>
      </c>
      <c r="P9" s="20">
        <v>110.31</v>
      </c>
      <c r="Q9" s="20">
        <v>115.86</v>
      </c>
      <c r="R9" s="23"/>
      <c r="S9" s="20">
        <v>82.74</v>
      </c>
      <c r="T9" s="20"/>
      <c r="U9" s="24">
        <f>SUM(E9:T9)</f>
        <v>1120.52</v>
      </c>
      <c r="V9" s="25">
        <f>COUNTA(E9:T9)</f>
        <v>12</v>
      </c>
      <c r="W9" s="26">
        <f>U9-$U$5</f>
        <v>-88.8875182695117</v>
      </c>
      <c r="X9" s="20">
        <f>AVERAGE(E9:T9)</f>
        <v>93.37666666666667</v>
      </c>
    </row>
    <row r="10" spans="1:24" ht="15" customHeight="1">
      <c r="A10" s="18">
        <v>6</v>
      </c>
      <c r="B10" s="19">
        <v>4</v>
      </c>
      <c r="C10" s="393" t="s">
        <v>21</v>
      </c>
      <c r="D10" s="393" t="s">
        <v>22</v>
      </c>
      <c r="E10" s="20">
        <v>87.941498086386</v>
      </c>
      <c r="F10" s="21">
        <v>86.75</v>
      </c>
      <c r="G10" s="20">
        <v>83.09</v>
      </c>
      <c r="H10" s="20">
        <v>82.22</v>
      </c>
      <c r="I10" s="20"/>
      <c r="J10" s="20">
        <v>95.63</v>
      </c>
      <c r="K10" s="20">
        <v>88.19</v>
      </c>
      <c r="L10" s="20">
        <v>92.75</v>
      </c>
      <c r="M10" s="20"/>
      <c r="N10" s="22">
        <v>104.52</v>
      </c>
      <c r="O10" s="22">
        <v>105.4</v>
      </c>
      <c r="P10" s="20">
        <v>103.2</v>
      </c>
      <c r="Q10" s="20">
        <v>104.39</v>
      </c>
      <c r="R10" s="23"/>
      <c r="S10" s="20"/>
      <c r="T10" s="20">
        <v>83.84</v>
      </c>
      <c r="U10" s="24">
        <f>SUM(E10:T10)</f>
        <v>1117.921498086386</v>
      </c>
      <c r="V10" s="25">
        <f>COUNTA(E10:T10)</f>
        <v>12</v>
      </c>
      <c r="W10" s="26">
        <f>U10-$U$5</f>
        <v>-91.48602018312567</v>
      </c>
      <c r="X10" s="20">
        <f>AVERAGE(E10:T10)</f>
        <v>93.16012484053216</v>
      </c>
    </row>
    <row r="11" spans="1:24" ht="15" customHeight="1">
      <c r="A11" s="18">
        <v>7</v>
      </c>
      <c r="B11" s="19">
        <v>16</v>
      </c>
      <c r="C11" s="393" t="s">
        <v>31</v>
      </c>
      <c r="D11" s="393" t="s">
        <v>32</v>
      </c>
      <c r="E11" s="20">
        <v>85.97144382172404</v>
      </c>
      <c r="F11" s="21">
        <v>97.83</v>
      </c>
      <c r="G11" s="20"/>
      <c r="H11" s="20">
        <v>90.06</v>
      </c>
      <c r="I11" s="20">
        <v>92.82</v>
      </c>
      <c r="J11" s="20">
        <v>100.82</v>
      </c>
      <c r="K11" s="20">
        <v>88.33</v>
      </c>
      <c r="L11" s="20">
        <v>94.78</v>
      </c>
      <c r="M11" s="20"/>
      <c r="N11" s="22"/>
      <c r="O11" s="22"/>
      <c r="P11" s="20">
        <v>117.93</v>
      </c>
      <c r="Q11" s="20">
        <v>118.29</v>
      </c>
      <c r="R11" s="23">
        <v>72.97</v>
      </c>
      <c r="S11" s="20">
        <v>84.15</v>
      </c>
      <c r="T11" s="20">
        <v>72.6</v>
      </c>
      <c r="U11" s="24">
        <f>SUM(E11:T11)</f>
        <v>1116.551443821724</v>
      </c>
      <c r="V11" s="25">
        <f>COUNTA(E11:T11)</f>
        <v>12</v>
      </c>
      <c r="W11" s="26">
        <f>U11-$U$5</f>
        <v>-92.8560744477877</v>
      </c>
      <c r="X11" s="20">
        <f>AVERAGE(E11:T11)</f>
        <v>93.04595365181034</v>
      </c>
    </row>
    <row r="12" spans="1:24" ht="15" customHeight="1">
      <c r="A12" s="18">
        <v>8</v>
      </c>
      <c r="B12" s="19">
        <v>14</v>
      </c>
      <c r="C12" s="393" t="s">
        <v>97</v>
      </c>
      <c r="D12" s="393" t="s">
        <v>20</v>
      </c>
      <c r="E12" s="20"/>
      <c r="F12" s="21">
        <v>89.71</v>
      </c>
      <c r="G12" s="20">
        <v>90.27</v>
      </c>
      <c r="H12" s="20"/>
      <c r="I12" s="20"/>
      <c r="J12" s="20">
        <v>103.68</v>
      </c>
      <c r="K12" s="20">
        <v>91.41</v>
      </c>
      <c r="L12" s="20"/>
      <c r="M12" s="20">
        <v>89.18</v>
      </c>
      <c r="N12" s="22">
        <v>111.56</v>
      </c>
      <c r="O12" s="22">
        <v>126.6</v>
      </c>
      <c r="P12" s="20">
        <v>112.46</v>
      </c>
      <c r="Q12" s="20">
        <v>117.3</v>
      </c>
      <c r="R12" s="23">
        <v>72.74</v>
      </c>
      <c r="S12" s="20">
        <v>45.1</v>
      </c>
      <c r="T12" s="20">
        <v>59.58</v>
      </c>
      <c r="U12" s="24">
        <f>SUM(E12:T12)</f>
        <v>1109.59</v>
      </c>
      <c r="V12" s="25">
        <f>COUNTA(E12:T12)</f>
        <v>12</v>
      </c>
      <c r="W12" s="26">
        <f>U12-$U$5</f>
        <v>-99.81751826951177</v>
      </c>
      <c r="X12" s="20">
        <f>AVERAGE(E12:T12)</f>
        <v>92.46583333333332</v>
      </c>
    </row>
    <row r="13" spans="1:25" ht="15" customHeight="1">
      <c r="A13" s="18">
        <v>9</v>
      </c>
      <c r="B13" s="19">
        <v>5</v>
      </c>
      <c r="C13" s="394" t="s">
        <v>29</v>
      </c>
      <c r="D13" s="394" t="s">
        <v>30</v>
      </c>
      <c r="E13" s="20">
        <v>83.9076723016905</v>
      </c>
      <c r="F13" s="21">
        <v>96.26</v>
      </c>
      <c r="G13" s="20"/>
      <c r="H13" s="20"/>
      <c r="I13" s="20">
        <v>70.09</v>
      </c>
      <c r="J13" s="20">
        <v>97.54</v>
      </c>
      <c r="K13" s="20">
        <v>82.95</v>
      </c>
      <c r="L13" s="20">
        <v>84.34</v>
      </c>
      <c r="M13" s="20">
        <v>83.3</v>
      </c>
      <c r="N13" s="22">
        <v>92.75</v>
      </c>
      <c r="O13" s="22">
        <v>115.75</v>
      </c>
      <c r="P13" s="20">
        <v>107.27</v>
      </c>
      <c r="Q13" s="20">
        <v>115.84</v>
      </c>
      <c r="R13" s="23"/>
      <c r="S13" s="20"/>
      <c r="T13" s="20">
        <v>72.6</v>
      </c>
      <c r="U13" s="24">
        <f>SUM(E13:T13)</f>
        <v>1102.5976723016904</v>
      </c>
      <c r="V13" s="25">
        <f>COUNTA(E13:T13)</f>
        <v>12</v>
      </c>
      <c r="W13" s="26">
        <f>U13-$U$5</f>
        <v>-106.80984596782127</v>
      </c>
      <c r="X13" s="443">
        <f>AVERAGE(E13:T13)</f>
        <v>91.8831393584742</v>
      </c>
      <c r="Y13" s="27"/>
    </row>
    <row r="14" spans="1:24" ht="15" customHeight="1">
      <c r="A14" s="18">
        <v>10</v>
      </c>
      <c r="B14" s="406">
        <v>7</v>
      </c>
      <c r="C14" s="495" t="s">
        <v>17</v>
      </c>
      <c r="D14" s="495" t="s">
        <v>33</v>
      </c>
      <c r="E14" s="20"/>
      <c r="F14" s="21">
        <v>92.12</v>
      </c>
      <c r="G14" s="20">
        <v>80.02</v>
      </c>
      <c r="H14" s="20">
        <v>68.02</v>
      </c>
      <c r="I14" s="20">
        <v>71.45</v>
      </c>
      <c r="J14" s="20">
        <v>104.04</v>
      </c>
      <c r="K14" s="20">
        <v>80.57</v>
      </c>
      <c r="L14" s="20">
        <v>88.19</v>
      </c>
      <c r="M14" s="20">
        <v>90.21</v>
      </c>
      <c r="N14" s="22">
        <v>86.61</v>
      </c>
      <c r="O14" s="22">
        <v>110.76</v>
      </c>
      <c r="P14" s="20">
        <v>110.85</v>
      </c>
      <c r="Q14" s="20">
        <v>117.72</v>
      </c>
      <c r="R14" s="23"/>
      <c r="S14" s="20"/>
      <c r="T14" s="20"/>
      <c r="U14" s="30">
        <f>SUM(E14:T14)</f>
        <v>1100.56</v>
      </c>
      <c r="V14" s="31">
        <f>COUNTA(E14:T14)</f>
        <v>12</v>
      </c>
      <c r="W14" s="32">
        <f>U14-$U$5</f>
        <v>-108.84751826951174</v>
      </c>
      <c r="X14" s="23">
        <f>AVERAGE(E14:T14)</f>
        <v>91.71333333333332</v>
      </c>
    </row>
    <row r="15" spans="1:24" ht="15" customHeight="1">
      <c r="A15" s="18">
        <v>11</v>
      </c>
      <c r="B15" s="480">
        <v>17</v>
      </c>
      <c r="C15" s="495" t="s">
        <v>57</v>
      </c>
      <c r="D15" s="495" t="s">
        <v>58</v>
      </c>
      <c r="E15" s="28"/>
      <c r="F15" s="481">
        <v>81.32</v>
      </c>
      <c r="G15" s="28"/>
      <c r="H15" s="28">
        <v>70.51</v>
      </c>
      <c r="I15" s="28">
        <v>89.64</v>
      </c>
      <c r="J15" s="28">
        <v>92.75</v>
      </c>
      <c r="K15" s="28">
        <v>90.11</v>
      </c>
      <c r="L15" s="28">
        <v>87.75</v>
      </c>
      <c r="M15" s="28">
        <v>75.45</v>
      </c>
      <c r="N15" s="482"/>
      <c r="O15" s="482">
        <v>103.39</v>
      </c>
      <c r="P15" s="28">
        <v>100.91</v>
      </c>
      <c r="Q15" s="28">
        <v>106.37</v>
      </c>
      <c r="R15" s="29"/>
      <c r="S15" s="28">
        <v>82.18</v>
      </c>
      <c r="T15" s="28">
        <v>87.98</v>
      </c>
      <c r="U15" s="397">
        <f>SUM(E15:T15)</f>
        <v>1068.36</v>
      </c>
      <c r="V15" s="398">
        <f>COUNTA(E15:T15)</f>
        <v>12</v>
      </c>
      <c r="W15" s="399">
        <f>U15-$U$5</f>
        <v>-141.04751826951178</v>
      </c>
      <c r="X15" s="396">
        <f>AVERAGE(E15:T15)</f>
        <v>89.02999999999999</v>
      </c>
    </row>
    <row r="16" spans="1:24" ht="15" customHeight="1" thickBot="1">
      <c r="A16" s="497">
        <v>12</v>
      </c>
      <c r="B16" s="496">
        <v>22</v>
      </c>
      <c r="C16" s="492" t="s">
        <v>34</v>
      </c>
      <c r="D16" s="492" t="s">
        <v>35</v>
      </c>
      <c r="E16" s="401">
        <v>91.51268890789848</v>
      </c>
      <c r="F16" s="483">
        <v>97.1</v>
      </c>
      <c r="G16" s="401">
        <v>72.13</v>
      </c>
      <c r="H16" s="401">
        <v>81.43</v>
      </c>
      <c r="I16" s="401">
        <v>104.46</v>
      </c>
      <c r="J16" s="401"/>
      <c r="K16" s="401">
        <v>92.5</v>
      </c>
      <c r="L16" s="401">
        <v>85.52</v>
      </c>
      <c r="M16" s="401"/>
      <c r="N16" s="484">
        <v>89.84</v>
      </c>
      <c r="O16" s="484">
        <v>109.84</v>
      </c>
      <c r="P16" s="401"/>
      <c r="Q16" s="401">
        <v>117.64</v>
      </c>
      <c r="R16" s="401">
        <v>67.21</v>
      </c>
      <c r="S16" s="401"/>
      <c r="T16" s="401">
        <v>57.21</v>
      </c>
      <c r="U16" s="402">
        <f>SUM(E16:T16)</f>
        <v>1066.3926889078984</v>
      </c>
      <c r="V16" s="403">
        <f>COUNTA(E16:T16)</f>
        <v>12</v>
      </c>
      <c r="W16" s="404">
        <f>U16-$U$5</f>
        <v>-143.01482936161324</v>
      </c>
      <c r="X16" s="401">
        <f>AVERAGE(E16:T16)</f>
        <v>88.86605740899154</v>
      </c>
    </row>
    <row r="17" spans="1:24" ht="15" customHeight="1">
      <c r="A17" s="18">
        <v>13</v>
      </c>
      <c r="B17" s="19">
        <v>13</v>
      </c>
      <c r="C17" s="391" t="s">
        <v>53</v>
      </c>
      <c r="D17" s="391" t="s">
        <v>26</v>
      </c>
      <c r="E17" s="20">
        <v>62.21289835941919</v>
      </c>
      <c r="F17" s="21">
        <v>93.54</v>
      </c>
      <c r="G17" s="20"/>
      <c r="H17" s="20">
        <v>74.32</v>
      </c>
      <c r="I17" s="20">
        <v>76</v>
      </c>
      <c r="J17" s="20">
        <v>87.74</v>
      </c>
      <c r="K17" s="20">
        <v>75.51</v>
      </c>
      <c r="L17" s="20">
        <v>91.83</v>
      </c>
      <c r="M17" s="20">
        <v>82.72</v>
      </c>
      <c r="N17" s="22">
        <v>84.5</v>
      </c>
      <c r="O17" s="22">
        <v>109.88</v>
      </c>
      <c r="P17" s="20">
        <v>107.29</v>
      </c>
      <c r="Q17" s="20">
        <v>107.67</v>
      </c>
      <c r="R17" s="20"/>
      <c r="S17" s="20"/>
      <c r="T17" s="20"/>
      <c r="U17" s="24">
        <f>SUM(E17:T17)</f>
        <v>1053.2128983594191</v>
      </c>
      <c r="V17" s="25">
        <f>COUNTA(E17:T17)</f>
        <v>12</v>
      </c>
      <c r="W17" s="26">
        <f>U17-$U$5</f>
        <v>-156.19461991009257</v>
      </c>
      <c r="X17" s="20">
        <f>AVERAGE(E17:T17)</f>
        <v>87.76774152995159</v>
      </c>
    </row>
    <row r="18" spans="1:24" ht="15" customHeight="1">
      <c r="A18" s="18">
        <v>14</v>
      </c>
      <c r="B18" s="19">
        <v>9</v>
      </c>
      <c r="C18" s="391" t="s">
        <v>45</v>
      </c>
      <c r="D18" s="391" t="s">
        <v>46</v>
      </c>
      <c r="E18" s="20"/>
      <c r="F18" s="21">
        <v>84.22</v>
      </c>
      <c r="G18" s="20"/>
      <c r="H18" s="20">
        <v>75.09</v>
      </c>
      <c r="I18" s="20">
        <v>87.36</v>
      </c>
      <c r="J18" s="20">
        <v>97.4</v>
      </c>
      <c r="K18" s="20">
        <v>75.04</v>
      </c>
      <c r="L18" s="20">
        <v>79.84</v>
      </c>
      <c r="M18" s="20">
        <v>83.06</v>
      </c>
      <c r="N18" s="22">
        <v>64.38</v>
      </c>
      <c r="O18" s="22">
        <v>106.27</v>
      </c>
      <c r="P18" s="20">
        <v>109.29</v>
      </c>
      <c r="Q18" s="20">
        <v>109.56</v>
      </c>
      <c r="R18" s="23"/>
      <c r="S18" s="20">
        <v>70.94</v>
      </c>
      <c r="T18" s="20"/>
      <c r="U18" s="24">
        <f>SUM(E18:T18)</f>
        <v>1042.45</v>
      </c>
      <c r="V18" s="25">
        <f>COUNTA(E18:T18)</f>
        <v>12</v>
      </c>
      <c r="W18" s="26">
        <f>U18-$U$5</f>
        <v>-166.95751826951164</v>
      </c>
      <c r="X18" s="20">
        <f>AVERAGE(E18:T18)</f>
        <v>86.87083333333334</v>
      </c>
    </row>
    <row r="19" spans="1:24" ht="15" customHeight="1">
      <c r="A19" s="18">
        <v>15</v>
      </c>
      <c r="B19" s="19">
        <v>18</v>
      </c>
      <c r="C19" s="391" t="s">
        <v>15</v>
      </c>
      <c r="D19" s="391" t="s">
        <v>44</v>
      </c>
      <c r="E19" s="20"/>
      <c r="F19" s="21">
        <v>86.86</v>
      </c>
      <c r="G19" s="20">
        <v>72.03</v>
      </c>
      <c r="H19" s="20">
        <v>69.56</v>
      </c>
      <c r="I19" s="20">
        <v>87.36</v>
      </c>
      <c r="J19" s="20">
        <v>96.96</v>
      </c>
      <c r="K19" s="20">
        <v>83.24</v>
      </c>
      <c r="L19" s="20"/>
      <c r="M19" s="20">
        <v>93.21</v>
      </c>
      <c r="N19" s="22">
        <v>85.92</v>
      </c>
      <c r="O19" s="22"/>
      <c r="P19" s="20">
        <v>118.72</v>
      </c>
      <c r="Q19" s="20">
        <v>107.94</v>
      </c>
      <c r="R19" s="23">
        <v>66.65</v>
      </c>
      <c r="S19" s="20">
        <v>59.15</v>
      </c>
      <c r="T19" s="20"/>
      <c r="U19" s="24">
        <f>SUM(E19:T19)</f>
        <v>1027.6</v>
      </c>
      <c r="V19" s="25">
        <f>COUNTA(E19:T19)</f>
        <v>12</v>
      </c>
      <c r="W19" s="26">
        <f>U19-$U$5</f>
        <v>-181.80751826951177</v>
      </c>
      <c r="X19" s="20">
        <f>AVERAGE(E19:T19)</f>
        <v>85.63333333333333</v>
      </c>
    </row>
    <row r="20" spans="1:24" ht="15" customHeight="1">
      <c r="A20" s="18">
        <v>16</v>
      </c>
      <c r="B20" s="19">
        <v>27</v>
      </c>
      <c r="C20" s="33" t="s">
        <v>70</v>
      </c>
      <c r="D20" s="33" t="s">
        <v>71</v>
      </c>
      <c r="E20" s="20"/>
      <c r="F20" s="21"/>
      <c r="G20" s="20">
        <v>81.58</v>
      </c>
      <c r="H20" s="20">
        <v>81.61</v>
      </c>
      <c r="I20" s="20">
        <v>89.18</v>
      </c>
      <c r="J20" s="20">
        <v>101.05</v>
      </c>
      <c r="K20" s="20">
        <v>101.3</v>
      </c>
      <c r="L20" s="20">
        <v>81.39</v>
      </c>
      <c r="M20" s="20">
        <v>86.74</v>
      </c>
      <c r="N20" s="22"/>
      <c r="O20" s="22"/>
      <c r="P20" s="20">
        <v>98.89</v>
      </c>
      <c r="Q20" s="20">
        <v>109.38</v>
      </c>
      <c r="R20" s="23">
        <v>73.47</v>
      </c>
      <c r="S20" s="20">
        <v>70.1</v>
      </c>
      <c r="T20" s="20">
        <v>50.7</v>
      </c>
      <c r="U20" s="24">
        <f>SUM(E20:T20)</f>
        <v>1025.39</v>
      </c>
      <c r="V20" s="25">
        <f>COUNTA(E20:T20)</f>
        <v>12</v>
      </c>
      <c r="W20" s="26">
        <f>U20-$U$5</f>
        <v>-184.01751826951158</v>
      </c>
      <c r="X20" s="20">
        <f>AVERAGE(E20:T20)</f>
        <v>85.44916666666667</v>
      </c>
    </row>
    <row r="21" spans="1:24" ht="15" customHeight="1">
      <c r="A21" s="18">
        <v>17</v>
      </c>
      <c r="B21" s="19">
        <v>23</v>
      </c>
      <c r="C21" s="36" t="s">
        <v>14</v>
      </c>
      <c r="D21" s="36" t="s">
        <v>52</v>
      </c>
      <c r="E21" s="20"/>
      <c r="F21" s="21">
        <v>74.75</v>
      </c>
      <c r="G21" s="20">
        <v>81.29</v>
      </c>
      <c r="H21" s="20"/>
      <c r="I21" s="20"/>
      <c r="J21" s="20">
        <v>85.2</v>
      </c>
      <c r="K21" s="20">
        <v>83.54</v>
      </c>
      <c r="L21" s="20">
        <v>76.99</v>
      </c>
      <c r="M21" s="20">
        <v>74.41</v>
      </c>
      <c r="N21" s="22">
        <v>93.26</v>
      </c>
      <c r="O21" s="22">
        <v>103.5</v>
      </c>
      <c r="P21" s="20">
        <v>102.06</v>
      </c>
      <c r="Q21" s="20">
        <v>102.3</v>
      </c>
      <c r="R21" s="23">
        <v>70.16</v>
      </c>
      <c r="S21" s="20"/>
      <c r="T21" s="20">
        <v>74.37</v>
      </c>
      <c r="U21" s="24">
        <f>SUM(E21:T21)</f>
        <v>1021.8299999999999</v>
      </c>
      <c r="V21" s="25">
        <f>COUNTA(E21:T21)</f>
        <v>12</v>
      </c>
      <c r="W21" s="26">
        <f>U21-$U$5</f>
        <v>-187.57751826951176</v>
      </c>
      <c r="X21" s="20">
        <f>AVERAGE(E21:T21)</f>
        <v>85.15249999999999</v>
      </c>
    </row>
    <row r="22" spans="1:24" ht="15" customHeight="1">
      <c r="A22" s="18">
        <v>18</v>
      </c>
      <c r="B22" s="19">
        <v>21</v>
      </c>
      <c r="C22" s="391" t="s">
        <v>43</v>
      </c>
      <c r="D22" s="391" t="s">
        <v>26</v>
      </c>
      <c r="E22" s="20">
        <v>86.12299465240642</v>
      </c>
      <c r="F22" s="21">
        <v>90.71</v>
      </c>
      <c r="G22" s="20"/>
      <c r="H22" s="20">
        <v>76.91</v>
      </c>
      <c r="I22" s="20">
        <v>71.91</v>
      </c>
      <c r="J22" s="20">
        <v>93.35</v>
      </c>
      <c r="K22" s="20">
        <v>76.09</v>
      </c>
      <c r="L22" s="20">
        <v>90.65</v>
      </c>
      <c r="M22" s="20"/>
      <c r="N22" s="22">
        <v>96.73</v>
      </c>
      <c r="O22" s="22">
        <v>114.17</v>
      </c>
      <c r="P22" s="20"/>
      <c r="Q22" s="20">
        <v>100.7</v>
      </c>
      <c r="R22" s="23">
        <v>69.61</v>
      </c>
      <c r="S22" s="20"/>
      <c r="T22" s="20">
        <v>54.85</v>
      </c>
      <c r="U22" s="24">
        <f>SUM(E22:T22)</f>
        <v>1021.8029946524065</v>
      </c>
      <c r="V22" s="25">
        <f>COUNTA(E22:T22)</f>
        <v>12</v>
      </c>
      <c r="W22" s="26">
        <f>U22-$U$5</f>
        <v>-187.6045236171052</v>
      </c>
      <c r="X22" s="20">
        <f>AVERAGE(E22:T22)</f>
        <v>85.1502495543672</v>
      </c>
    </row>
    <row r="23" spans="1:24" ht="15" customHeight="1">
      <c r="A23" s="18">
        <v>19</v>
      </c>
      <c r="B23" s="19">
        <v>12</v>
      </c>
      <c r="C23" s="391" t="s">
        <v>39</v>
      </c>
      <c r="D23" s="391" t="s">
        <v>66</v>
      </c>
      <c r="E23" s="20"/>
      <c r="F23" s="21">
        <v>87.14</v>
      </c>
      <c r="G23" s="20"/>
      <c r="H23" s="20">
        <v>54.79</v>
      </c>
      <c r="I23" s="20">
        <v>82.82</v>
      </c>
      <c r="J23" s="20">
        <v>91.02</v>
      </c>
      <c r="K23" s="20">
        <v>82.95</v>
      </c>
      <c r="L23" s="20">
        <v>70.36</v>
      </c>
      <c r="M23" s="20"/>
      <c r="N23" s="22">
        <v>72.07</v>
      </c>
      <c r="O23" s="22">
        <v>102.53</v>
      </c>
      <c r="P23" s="20">
        <v>104.73</v>
      </c>
      <c r="Q23" s="20">
        <v>105.13</v>
      </c>
      <c r="R23" s="23">
        <v>73.18</v>
      </c>
      <c r="S23" s="20">
        <v>83.02</v>
      </c>
      <c r="T23" s="20"/>
      <c r="U23" s="24">
        <f>SUM(E23:T23)</f>
        <v>1009.74</v>
      </c>
      <c r="V23" s="25">
        <f>COUNTA(E23:T23)</f>
        <v>12</v>
      </c>
      <c r="W23" s="26">
        <f>U23-$U$5</f>
        <v>-199.66751826951167</v>
      </c>
      <c r="X23" s="20">
        <f>AVERAGE(E23:T23)</f>
        <v>84.145</v>
      </c>
    </row>
    <row r="24" spans="1:24" ht="15" customHeight="1">
      <c r="A24" s="18">
        <v>20</v>
      </c>
      <c r="B24" s="19">
        <v>19</v>
      </c>
      <c r="C24" s="391" t="s">
        <v>90</v>
      </c>
      <c r="D24" s="391" t="s">
        <v>91</v>
      </c>
      <c r="E24" s="20"/>
      <c r="F24" s="21">
        <v>82.64</v>
      </c>
      <c r="G24" s="20">
        <v>72.29</v>
      </c>
      <c r="H24" s="20"/>
      <c r="I24" s="20">
        <v>48.73</v>
      </c>
      <c r="J24" s="20">
        <v>96.56</v>
      </c>
      <c r="K24" s="20">
        <v>71.51</v>
      </c>
      <c r="L24" s="20">
        <v>47.64</v>
      </c>
      <c r="M24" s="20">
        <v>87.26</v>
      </c>
      <c r="N24" s="22">
        <v>98</v>
      </c>
      <c r="O24" s="22">
        <v>113.83</v>
      </c>
      <c r="P24" s="20">
        <v>109.43</v>
      </c>
      <c r="Q24" s="20">
        <v>106.95</v>
      </c>
      <c r="R24" s="23"/>
      <c r="S24" s="20"/>
      <c r="T24" s="20">
        <v>68.46</v>
      </c>
      <c r="U24" s="24">
        <f>SUM(E24:T24)</f>
        <v>1003.3000000000002</v>
      </c>
      <c r="V24" s="25">
        <f>COUNTA(E24:T24)</f>
        <v>12</v>
      </c>
      <c r="W24" s="26">
        <f>U24-$U$5</f>
        <v>-206.1075182695115</v>
      </c>
      <c r="X24" s="20">
        <f>AVERAGE(E24:T24)</f>
        <v>83.60833333333335</v>
      </c>
    </row>
    <row r="25" spans="1:24" ht="15" customHeight="1">
      <c r="A25" s="18">
        <v>21</v>
      </c>
      <c r="B25" s="19">
        <v>10</v>
      </c>
      <c r="C25" s="395" t="s">
        <v>41</v>
      </c>
      <c r="D25" s="395" t="s">
        <v>42</v>
      </c>
      <c r="E25" s="20">
        <v>63.52623456790123</v>
      </c>
      <c r="F25" s="21">
        <v>90.54</v>
      </c>
      <c r="G25" s="20"/>
      <c r="H25" s="20">
        <v>57.45</v>
      </c>
      <c r="I25" s="20">
        <v>72.82</v>
      </c>
      <c r="J25" s="20">
        <v>88.39</v>
      </c>
      <c r="K25" s="20">
        <v>68.42</v>
      </c>
      <c r="L25" s="20">
        <v>71.64</v>
      </c>
      <c r="M25" s="20">
        <v>73.19</v>
      </c>
      <c r="N25" s="22">
        <v>85.28</v>
      </c>
      <c r="O25" s="22">
        <v>106.76</v>
      </c>
      <c r="P25" s="20">
        <v>100.49</v>
      </c>
      <c r="Q25" s="20">
        <v>104.05</v>
      </c>
      <c r="R25" s="23"/>
      <c r="S25" s="20"/>
      <c r="T25" s="20"/>
      <c r="U25" s="24">
        <f>SUM(E25:T25)</f>
        <v>982.5562345679011</v>
      </c>
      <c r="V25" s="25">
        <f>COUNTA(E25:T25)</f>
        <v>12</v>
      </c>
      <c r="W25" s="26">
        <f>U25-$U$5</f>
        <v>-226.85128370161055</v>
      </c>
      <c r="X25" s="20">
        <f>AVERAGE(E25:T25)</f>
        <v>81.87968621399176</v>
      </c>
    </row>
    <row r="26" spans="1:24" ht="15" customHeight="1">
      <c r="A26" s="18">
        <v>22</v>
      </c>
      <c r="B26" s="19">
        <v>30</v>
      </c>
      <c r="C26" s="391" t="s">
        <v>39</v>
      </c>
      <c r="D26" s="391" t="s">
        <v>40</v>
      </c>
      <c r="E26" s="20">
        <v>83.62140450894013</v>
      </c>
      <c r="F26" s="21">
        <v>82.71</v>
      </c>
      <c r="G26" s="20"/>
      <c r="H26" s="20">
        <v>70.11</v>
      </c>
      <c r="I26" s="20">
        <v>91</v>
      </c>
      <c r="J26" s="20">
        <v>99.7</v>
      </c>
      <c r="K26" s="20">
        <v>86.54</v>
      </c>
      <c r="L26" s="20">
        <v>82.27</v>
      </c>
      <c r="M26" s="20">
        <v>84.99</v>
      </c>
      <c r="N26" s="22"/>
      <c r="O26" s="22"/>
      <c r="P26" s="20"/>
      <c r="Q26" s="20">
        <v>102.33</v>
      </c>
      <c r="R26" s="23">
        <v>53.46</v>
      </c>
      <c r="S26" s="20">
        <v>77.97</v>
      </c>
      <c r="T26" s="20">
        <v>64.91</v>
      </c>
      <c r="U26" s="24">
        <f>SUM(E26:T26)</f>
        <v>979.6114045089402</v>
      </c>
      <c r="V26" s="25">
        <f>COUNTA(E26:T26)</f>
        <v>12</v>
      </c>
      <c r="W26" s="26">
        <f>U26-$U$5</f>
        <v>-229.79611376057153</v>
      </c>
      <c r="X26" s="20">
        <f>AVERAGE(E26:T26)</f>
        <v>81.63428370907835</v>
      </c>
    </row>
    <row r="27" spans="1:24" ht="15" customHeight="1">
      <c r="A27" s="18">
        <v>23</v>
      </c>
      <c r="B27" s="19">
        <v>25</v>
      </c>
      <c r="C27" s="391" t="s">
        <v>27</v>
      </c>
      <c r="D27" s="391" t="s">
        <v>28</v>
      </c>
      <c r="E27" s="20">
        <v>82.67537122375832</v>
      </c>
      <c r="F27" s="21">
        <v>93.14</v>
      </c>
      <c r="G27" s="20">
        <v>57.38</v>
      </c>
      <c r="H27" s="20">
        <v>81.15</v>
      </c>
      <c r="I27" s="20">
        <v>66.91</v>
      </c>
      <c r="J27" s="20">
        <v>97.93</v>
      </c>
      <c r="K27" s="20"/>
      <c r="L27" s="20"/>
      <c r="M27" s="20">
        <v>82.07</v>
      </c>
      <c r="N27" s="22">
        <v>84.37</v>
      </c>
      <c r="O27" s="22">
        <v>109.4</v>
      </c>
      <c r="P27" s="20">
        <v>110.77</v>
      </c>
      <c r="Q27" s="20"/>
      <c r="R27" s="23">
        <v>56.24</v>
      </c>
      <c r="S27" s="20">
        <v>56.06</v>
      </c>
      <c r="T27" s="20"/>
      <c r="U27" s="24">
        <f>SUM(E27:T27)</f>
        <v>978.0953712237583</v>
      </c>
      <c r="V27" s="25">
        <f>COUNTA(E27:T27)</f>
        <v>12</v>
      </c>
      <c r="W27" s="26">
        <f>U27-$U$5</f>
        <v>-231.31214704575336</v>
      </c>
      <c r="X27" s="20">
        <f>AVERAGE(E27:T27)</f>
        <v>81.50794760197986</v>
      </c>
    </row>
    <row r="28" spans="1:24" ht="15" customHeight="1">
      <c r="A28" s="18">
        <v>24</v>
      </c>
      <c r="B28" s="19">
        <v>28</v>
      </c>
      <c r="C28" s="33" t="s">
        <v>49</v>
      </c>
      <c r="D28" s="33" t="s">
        <v>50</v>
      </c>
      <c r="E28" s="20">
        <v>80.13620604259535</v>
      </c>
      <c r="F28" s="21">
        <v>98.61</v>
      </c>
      <c r="G28" s="20"/>
      <c r="H28" s="20">
        <v>61.7</v>
      </c>
      <c r="I28" s="20">
        <v>67.82</v>
      </c>
      <c r="J28" s="20">
        <v>101.72</v>
      </c>
      <c r="K28" s="20"/>
      <c r="L28" s="20">
        <v>78.27</v>
      </c>
      <c r="M28" s="20">
        <v>87.19</v>
      </c>
      <c r="N28" s="22"/>
      <c r="O28" s="22"/>
      <c r="P28" s="20">
        <v>115.92</v>
      </c>
      <c r="Q28" s="20">
        <v>117.95</v>
      </c>
      <c r="R28" s="23">
        <v>57.95</v>
      </c>
      <c r="S28" s="20">
        <v>59.43</v>
      </c>
      <c r="T28" s="20">
        <v>51.3</v>
      </c>
      <c r="U28" s="24">
        <f>SUM(E28:T28)</f>
        <v>977.9962060425953</v>
      </c>
      <c r="V28" s="25">
        <f>COUNTA(E28:T28)</f>
        <v>12</v>
      </c>
      <c r="W28" s="26">
        <f>U28-$U$5</f>
        <v>-231.41131222691638</v>
      </c>
      <c r="X28" s="20">
        <f>AVERAGE(E28:T28)</f>
        <v>81.49968383688294</v>
      </c>
    </row>
    <row r="29" spans="1:24" ht="15" customHeight="1">
      <c r="A29" s="18">
        <v>25</v>
      </c>
      <c r="B29" s="19">
        <v>15</v>
      </c>
      <c r="C29" s="33" t="s">
        <v>59</v>
      </c>
      <c r="D29" s="33" t="s">
        <v>60</v>
      </c>
      <c r="E29" s="20"/>
      <c r="F29" s="21">
        <v>80.45</v>
      </c>
      <c r="G29" s="20"/>
      <c r="H29" s="20">
        <v>65.78</v>
      </c>
      <c r="I29" s="20">
        <v>80.09</v>
      </c>
      <c r="J29" s="20">
        <v>82.75</v>
      </c>
      <c r="K29" s="20">
        <v>76.8</v>
      </c>
      <c r="L29" s="20">
        <v>76.54</v>
      </c>
      <c r="M29" s="20">
        <v>81.75</v>
      </c>
      <c r="N29" s="22"/>
      <c r="O29" s="22">
        <v>96.28</v>
      </c>
      <c r="P29" s="20">
        <v>98.35</v>
      </c>
      <c r="Q29" s="20">
        <v>96.94</v>
      </c>
      <c r="R29" s="23">
        <v>58.69</v>
      </c>
      <c r="S29" s="20">
        <v>70.66</v>
      </c>
      <c r="T29" s="20"/>
      <c r="U29" s="24">
        <f>SUM(E29:T29)</f>
        <v>965.08</v>
      </c>
      <c r="V29" s="25">
        <f>COUNTA(E29:T29)</f>
        <v>12</v>
      </c>
      <c r="W29" s="26">
        <f>U29-$U$5</f>
        <v>-244.32751826951164</v>
      </c>
      <c r="X29" s="20">
        <f>AVERAGE(E29:T29)</f>
        <v>80.42333333333333</v>
      </c>
    </row>
    <row r="30" spans="1:24" ht="15" customHeight="1">
      <c r="A30" s="18">
        <v>26</v>
      </c>
      <c r="B30" s="19">
        <v>11</v>
      </c>
      <c r="C30" s="395" t="s">
        <v>55</v>
      </c>
      <c r="D30" s="395" t="s">
        <v>56</v>
      </c>
      <c r="E30" s="20"/>
      <c r="F30" s="21">
        <v>66.93</v>
      </c>
      <c r="G30" s="20"/>
      <c r="H30" s="20"/>
      <c r="I30" s="20">
        <v>74.64</v>
      </c>
      <c r="J30" s="20">
        <v>82.82</v>
      </c>
      <c r="K30" s="20">
        <v>69.07</v>
      </c>
      <c r="L30" s="20">
        <v>67.93</v>
      </c>
      <c r="M30" s="20">
        <v>73.92</v>
      </c>
      <c r="N30" s="22">
        <v>78.44</v>
      </c>
      <c r="O30" s="22">
        <v>98.1</v>
      </c>
      <c r="P30" s="20">
        <v>98.88</v>
      </c>
      <c r="Q30" s="20">
        <v>102.2</v>
      </c>
      <c r="R30" s="23"/>
      <c r="S30" s="20">
        <v>70.38</v>
      </c>
      <c r="T30" s="20">
        <v>69.94</v>
      </c>
      <c r="U30" s="24">
        <f>SUM(E30:T30)</f>
        <v>953.25</v>
      </c>
      <c r="V30" s="25">
        <f>COUNTA(E30:T30)</f>
        <v>12</v>
      </c>
      <c r="W30" s="26">
        <f>U30-$U$5</f>
        <v>-256.1575182695117</v>
      </c>
      <c r="X30" s="20">
        <f>AVERAGE(E30:T30)</f>
        <v>79.4375</v>
      </c>
    </row>
    <row r="31" spans="1:24" ht="15" customHeight="1">
      <c r="A31" s="18">
        <v>27</v>
      </c>
      <c r="B31" s="405">
        <v>26</v>
      </c>
      <c r="C31" s="391" t="s">
        <v>38</v>
      </c>
      <c r="D31" s="391" t="s">
        <v>28</v>
      </c>
      <c r="E31" s="20">
        <v>76.59037281736667</v>
      </c>
      <c r="F31" s="21">
        <v>78.02</v>
      </c>
      <c r="G31" s="20"/>
      <c r="H31" s="20">
        <v>63.16</v>
      </c>
      <c r="I31" s="20">
        <v>69.64</v>
      </c>
      <c r="J31" s="20">
        <v>101.29</v>
      </c>
      <c r="K31" s="20">
        <v>82.36</v>
      </c>
      <c r="L31" s="20">
        <v>70.45</v>
      </c>
      <c r="M31" s="20">
        <v>79.71</v>
      </c>
      <c r="N31" s="22">
        <v>77.95</v>
      </c>
      <c r="O31" s="22">
        <v>105.55</v>
      </c>
      <c r="P31" s="20"/>
      <c r="Q31" s="20"/>
      <c r="R31" s="23">
        <v>61.56</v>
      </c>
      <c r="S31" s="20"/>
      <c r="T31" s="20">
        <v>73.19</v>
      </c>
      <c r="U31" s="408">
        <f>SUM(E31:T31)</f>
        <v>939.4703728173668</v>
      </c>
      <c r="V31" s="409">
        <f>COUNTA(E31:T31)</f>
        <v>12</v>
      </c>
      <c r="W31" s="410">
        <f>U31-$U$5</f>
        <v>-269.93714545214493</v>
      </c>
      <c r="X31" s="407">
        <f>AVERAGE(E31:T31)</f>
        <v>78.28919773478056</v>
      </c>
    </row>
    <row r="32" spans="1:24" ht="15" customHeight="1">
      <c r="A32" s="18">
        <v>28</v>
      </c>
      <c r="B32" s="19">
        <v>24</v>
      </c>
      <c r="C32" s="34" t="s">
        <v>77</v>
      </c>
      <c r="D32" s="34" t="s">
        <v>78</v>
      </c>
      <c r="E32" s="20">
        <v>71.14344887726183</v>
      </c>
      <c r="F32" s="21"/>
      <c r="G32" s="20"/>
      <c r="H32" s="20">
        <v>57.48</v>
      </c>
      <c r="I32" s="20">
        <v>57.82</v>
      </c>
      <c r="J32" s="20">
        <v>82.2</v>
      </c>
      <c r="K32" s="20">
        <v>61.72</v>
      </c>
      <c r="L32" s="20">
        <v>63.83</v>
      </c>
      <c r="M32" s="20">
        <v>75.44</v>
      </c>
      <c r="N32" s="22">
        <v>85.92</v>
      </c>
      <c r="O32" s="22">
        <v>103.06</v>
      </c>
      <c r="P32" s="20">
        <v>98.9</v>
      </c>
      <c r="Q32" s="20">
        <v>99.97</v>
      </c>
      <c r="R32" s="447"/>
      <c r="S32" s="20"/>
      <c r="T32" s="20">
        <v>77.92</v>
      </c>
      <c r="U32" s="24">
        <f>SUM(E32:T32)</f>
        <v>935.4034488772618</v>
      </c>
      <c r="V32" s="25">
        <f>COUNTA(E32:T32)</f>
        <v>12</v>
      </c>
      <c r="W32" s="26">
        <f>U32-$U$5</f>
        <v>-274.0040693922499</v>
      </c>
      <c r="X32" s="20">
        <f>AVERAGE(E32:T32)</f>
        <v>77.95028740643848</v>
      </c>
    </row>
    <row r="33" spans="1:24" ht="15" customHeight="1">
      <c r="A33" s="18">
        <v>29</v>
      </c>
      <c r="B33" s="19">
        <v>31</v>
      </c>
      <c r="C33" s="391" t="s">
        <v>47</v>
      </c>
      <c r="D33" s="391" t="s">
        <v>48</v>
      </c>
      <c r="E33" s="20">
        <v>88.69655172413793</v>
      </c>
      <c r="F33" s="21">
        <v>96.56</v>
      </c>
      <c r="G33" s="20">
        <v>65.88</v>
      </c>
      <c r="H33" s="20"/>
      <c r="I33" s="20">
        <v>63.73</v>
      </c>
      <c r="J33" s="20">
        <v>95.79</v>
      </c>
      <c r="K33" s="20">
        <v>75.68</v>
      </c>
      <c r="L33" s="20">
        <v>86.08</v>
      </c>
      <c r="M33" s="20"/>
      <c r="N33" s="22">
        <v>89.03</v>
      </c>
      <c r="O33" s="22"/>
      <c r="P33" s="20">
        <v>115.21</v>
      </c>
      <c r="Q33" s="20"/>
      <c r="R33" s="23">
        <v>56.46</v>
      </c>
      <c r="S33" s="20">
        <v>56.34</v>
      </c>
      <c r="T33" s="20">
        <v>43.01</v>
      </c>
      <c r="U33" s="24">
        <f>SUM(E33:T33)</f>
        <v>932.4665517241381</v>
      </c>
      <c r="V33" s="25">
        <f>COUNTA(E33:T33)</f>
        <v>12</v>
      </c>
      <c r="W33" s="26">
        <f>U33-$U$5</f>
        <v>-276.9409665453736</v>
      </c>
      <c r="X33" s="20">
        <f>AVERAGE(E33:T33)</f>
        <v>77.70554597701151</v>
      </c>
    </row>
    <row r="34" spans="1:24" ht="15" customHeight="1">
      <c r="A34" s="18">
        <v>30</v>
      </c>
      <c r="B34" s="19">
        <v>29</v>
      </c>
      <c r="C34" s="33" t="s">
        <v>61</v>
      </c>
      <c r="D34" s="33" t="s">
        <v>62</v>
      </c>
      <c r="E34" s="20">
        <v>59.20761122029659</v>
      </c>
      <c r="F34" s="21">
        <v>98.36</v>
      </c>
      <c r="G34" s="20"/>
      <c r="H34" s="20">
        <v>59.03</v>
      </c>
      <c r="I34" s="20">
        <v>56</v>
      </c>
      <c r="J34" s="20">
        <v>111.82</v>
      </c>
      <c r="K34" s="20"/>
      <c r="L34" s="20">
        <v>71.43</v>
      </c>
      <c r="M34" s="20">
        <v>81.87</v>
      </c>
      <c r="N34" s="22"/>
      <c r="O34" s="22">
        <v>105.85</v>
      </c>
      <c r="P34" s="20">
        <v>96.75</v>
      </c>
      <c r="Q34" s="20">
        <v>122.61</v>
      </c>
      <c r="R34" s="23"/>
      <c r="S34" s="20">
        <v>58.02</v>
      </c>
      <c r="T34" s="20">
        <v>9.88</v>
      </c>
      <c r="U34" s="24">
        <f>SUM(E34:T34)</f>
        <v>930.8276112202966</v>
      </c>
      <c r="V34" s="25">
        <f>COUNTA(E34:T34)</f>
        <v>12</v>
      </c>
      <c r="W34" s="26">
        <f>U34-$U$5</f>
        <v>-278.5799070492151</v>
      </c>
      <c r="X34" s="20">
        <f>AVERAGE(E34:T34)</f>
        <v>77.56896760169138</v>
      </c>
    </row>
    <row r="35" spans="1:24" ht="15" customHeight="1">
      <c r="A35" s="18">
        <v>31</v>
      </c>
      <c r="B35" s="19">
        <v>32</v>
      </c>
      <c r="C35" s="33" t="s">
        <v>84</v>
      </c>
      <c r="D35" s="33" t="s">
        <v>85</v>
      </c>
      <c r="E35" s="20"/>
      <c r="F35" s="21">
        <v>82.86</v>
      </c>
      <c r="G35" s="20"/>
      <c r="H35" s="20">
        <v>60.51</v>
      </c>
      <c r="I35" s="20">
        <v>71.91</v>
      </c>
      <c r="J35" s="20">
        <v>98.02</v>
      </c>
      <c r="K35" s="20">
        <v>77.1</v>
      </c>
      <c r="L35" s="20">
        <v>60.85</v>
      </c>
      <c r="M35" s="20">
        <v>84.91</v>
      </c>
      <c r="N35" s="22"/>
      <c r="O35" s="22"/>
      <c r="P35" s="20">
        <v>107.38</v>
      </c>
      <c r="Q35" s="20">
        <v>119.67</v>
      </c>
      <c r="R35" s="23">
        <v>49.11</v>
      </c>
      <c r="S35" s="20">
        <v>70.66</v>
      </c>
      <c r="T35" s="20">
        <v>44.79</v>
      </c>
      <c r="U35" s="24">
        <f>SUM(E35:T35)</f>
        <v>927.7699999999999</v>
      </c>
      <c r="V35" s="25">
        <f>COUNTA(E35:T35)</f>
        <v>12</v>
      </c>
      <c r="W35" s="26">
        <f>U35-$U$5</f>
        <v>-281.6375182695118</v>
      </c>
      <c r="X35" s="20">
        <f>AVERAGE(E35:T35)</f>
        <v>77.31416666666665</v>
      </c>
    </row>
    <row r="36" spans="1:24" ht="15" customHeight="1">
      <c r="A36" s="18">
        <v>32</v>
      </c>
      <c r="B36" s="19">
        <v>20</v>
      </c>
      <c r="C36" s="34" t="s">
        <v>81</v>
      </c>
      <c r="D36" s="34" t="s">
        <v>37</v>
      </c>
      <c r="E36" s="20"/>
      <c r="F36" s="21">
        <v>74.52</v>
      </c>
      <c r="G36" s="20"/>
      <c r="H36" s="20">
        <v>54.74</v>
      </c>
      <c r="I36" s="20">
        <v>55.09</v>
      </c>
      <c r="J36" s="20">
        <v>85.09</v>
      </c>
      <c r="K36" s="20">
        <v>63.8</v>
      </c>
      <c r="L36" s="20">
        <v>60.21</v>
      </c>
      <c r="M36" s="20">
        <v>81.12</v>
      </c>
      <c r="N36" s="22">
        <v>82.88</v>
      </c>
      <c r="O36" s="22">
        <v>104.52</v>
      </c>
      <c r="P36" s="20">
        <v>101.85</v>
      </c>
      <c r="Q36" s="20">
        <v>98.8</v>
      </c>
      <c r="R36" s="23">
        <v>55.46</v>
      </c>
      <c r="S36" s="20"/>
      <c r="T36" s="20"/>
      <c r="U36" s="24">
        <f>SUM(E36:T36)</f>
        <v>918.08</v>
      </c>
      <c r="V36" s="25">
        <f>COUNTA(E36:T36)</f>
        <v>12</v>
      </c>
      <c r="W36" s="26">
        <f>U36-$U$5</f>
        <v>-291.32751826951164</v>
      </c>
      <c r="X36" s="20">
        <f>AVERAGE(E36:T36)</f>
        <v>76.50666666666667</v>
      </c>
    </row>
    <row r="37" spans="1:24" ht="15" customHeight="1">
      <c r="A37" s="18">
        <v>33</v>
      </c>
      <c r="B37" s="19">
        <v>33</v>
      </c>
      <c r="C37" s="33" t="s">
        <v>61</v>
      </c>
      <c r="D37" s="33" t="s">
        <v>86</v>
      </c>
      <c r="E37" s="20">
        <v>85.2433218725205</v>
      </c>
      <c r="F37" s="21">
        <v>100.63</v>
      </c>
      <c r="G37" s="20"/>
      <c r="H37" s="20">
        <v>73.94</v>
      </c>
      <c r="I37" s="20">
        <v>52.36</v>
      </c>
      <c r="J37" s="20"/>
      <c r="K37" s="20">
        <v>85.03</v>
      </c>
      <c r="L37" s="20">
        <v>79.24</v>
      </c>
      <c r="M37" s="20">
        <v>89.48</v>
      </c>
      <c r="N37" s="22"/>
      <c r="O37" s="22"/>
      <c r="P37" s="20">
        <v>116.01</v>
      </c>
      <c r="Q37" s="20">
        <v>117.41</v>
      </c>
      <c r="R37" s="23"/>
      <c r="S37" s="20">
        <v>73.19</v>
      </c>
      <c r="T37" s="20"/>
      <c r="U37" s="24">
        <f>SUM(E37:T37)</f>
        <v>872.5333218725204</v>
      </c>
      <c r="V37" s="25">
        <f>COUNTA(E37:T37)</f>
        <v>10</v>
      </c>
      <c r="W37" s="26">
        <f>U37-$U$5</f>
        <v>-336.87419639699124</v>
      </c>
      <c r="X37" s="20">
        <f>AVERAGE(E37:T37)</f>
        <v>87.25333218725204</v>
      </c>
    </row>
    <row r="38" spans="1:24" ht="15" customHeight="1">
      <c r="A38" s="18">
        <v>34</v>
      </c>
      <c r="B38" s="19">
        <v>35</v>
      </c>
      <c r="C38" s="391" t="s">
        <v>25</v>
      </c>
      <c r="D38" s="391" t="s">
        <v>26</v>
      </c>
      <c r="E38" s="20">
        <v>88.26015367727773</v>
      </c>
      <c r="F38" s="21">
        <v>80.5</v>
      </c>
      <c r="G38" s="20">
        <v>69.15</v>
      </c>
      <c r="H38" s="20">
        <v>73.33</v>
      </c>
      <c r="I38" s="20">
        <v>74.18</v>
      </c>
      <c r="J38" s="20">
        <v>97.08</v>
      </c>
      <c r="K38" s="20"/>
      <c r="L38" s="20">
        <v>81.15</v>
      </c>
      <c r="M38" s="20">
        <v>84.49</v>
      </c>
      <c r="N38" s="22"/>
      <c r="O38" s="22">
        <v>110.57</v>
      </c>
      <c r="P38" s="20"/>
      <c r="Q38" s="20"/>
      <c r="R38" s="23"/>
      <c r="S38" s="20">
        <v>62.24</v>
      </c>
      <c r="T38" s="20">
        <v>47.15</v>
      </c>
      <c r="U38" s="24">
        <f>SUM(E38:T38)</f>
        <v>868.1001536772777</v>
      </c>
      <c r="V38" s="25">
        <f>COUNTA(E38:T38)</f>
        <v>11</v>
      </c>
      <c r="W38" s="26">
        <f>U38-$U$5</f>
        <v>-341.30736459223397</v>
      </c>
      <c r="X38" s="20">
        <f>AVERAGE(E38:T38)</f>
        <v>78.91819578884343</v>
      </c>
    </row>
    <row r="39" spans="1:24" ht="15" customHeight="1">
      <c r="A39" s="18">
        <v>35</v>
      </c>
      <c r="B39" s="19">
        <v>39</v>
      </c>
      <c r="C39" s="33" t="s">
        <v>100</v>
      </c>
      <c r="D39" s="33" t="s">
        <v>48</v>
      </c>
      <c r="E39" s="20">
        <v>44.0979381443299</v>
      </c>
      <c r="F39" s="21">
        <v>81.43</v>
      </c>
      <c r="G39" s="20"/>
      <c r="H39" s="20">
        <v>65.49</v>
      </c>
      <c r="I39" s="20">
        <v>77.82</v>
      </c>
      <c r="J39" s="20"/>
      <c r="K39" s="20">
        <v>71.86</v>
      </c>
      <c r="L39" s="20">
        <v>72.07</v>
      </c>
      <c r="M39" s="20">
        <v>81.91</v>
      </c>
      <c r="N39" s="22"/>
      <c r="O39" s="22"/>
      <c r="P39" s="20">
        <v>98.94</v>
      </c>
      <c r="Q39" s="20">
        <v>98.8</v>
      </c>
      <c r="R39" s="23">
        <v>58.81</v>
      </c>
      <c r="S39" s="20">
        <v>52.97</v>
      </c>
      <c r="T39" s="20">
        <v>47.15</v>
      </c>
      <c r="U39" s="24">
        <f>SUM(E39:T39)</f>
        <v>851.3479381443298</v>
      </c>
      <c r="V39" s="25">
        <f>COUNTA(E39:T39)</f>
        <v>12</v>
      </c>
      <c r="W39" s="26">
        <f>U39-$U$5</f>
        <v>-358.0595801251819</v>
      </c>
      <c r="X39" s="20">
        <f>AVERAGE(E39:T39)</f>
        <v>70.94566151202748</v>
      </c>
    </row>
    <row r="40" spans="1:24" ht="15" customHeight="1">
      <c r="A40" s="18">
        <v>36</v>
      </c>
      <c r="B40" s="19">
        <v>34</v>
      </c>
      <c r="C40" s="33" t="s">
        <v>113</v>
      </c>
      <c r="D40" s="33" t="s">
        <v>114</v>
      </c>
      <c r="E40" s="20">
        <v>55.14876033057851</v>
      </c>
      <c r="F40" s="21"/>
      <c r="G40" s="20"/>
      <c r="H40" s="20">
        <v>79.08</v>
      </c>
      <c r="I40" s="20"/>
      <c r="J40" s="20">
        <v>98.55</v>
      </c>
      <c r="K40" s="20">
        <v>79.16</v>
      </c>
      <c r="L40" s="20">
        <v>87.37</v>
      </c>
      <c r="M40" s="20">
        <v>91.86</v>
      </c>
      <c r="N40" s="22"/>
      <c r="O40" s="22">
        <v>115.43</v>
      </c>
      <c r="P40" s="20"/>
      <c r="Q40" s="20">
        <v>108.04</v>
      </c>
      <c r="R40" s="23">
        <v>61.69</v>
      </c>
      <c r="S40" s="20">
        <v>68.7</v>
      </c>
      <c r="T40" s="20"/>
      <c r="U40" s="24">
        <f>SUM(E40:T40)</f>
        <v>845.0287603305785</v>
      </c>
      <c r="V40" s="25">
        <f>COUNTA(E40:T40)</f>
        <v>10</v>
      </c>
      <c r="W40" s="26">
        <f>U40-$U$5</f>
        <v>-364.3787579389332</v>
      </c>
      <c r="X40" s="20">
        <f>AVERAGE(E40:T40)</f>
        <v>84.50287603305785</v>
      </c>
    </row>
    <row r="41" spans="1:24" ht="15" customHeight="1">
      <c r="A41" s="18">
        <v>37</v>
      </c>
      <c r="B41" s="19">
        <v>41</v>
      </c>
      <c r="C41" s="33" t="s">
        <v>25</v>
      </c>
      <c r="D41" s="33" t="s">
        <v>75</v>
      </c>
      <c r="E41" s="20">
        <v>98.09604173059219</v>
      </c>
      <c r="F41" s="21"/>
      <c r="G41" s="20">
        <v>71.04</v>
      </c>
      <c r="H41" s="20">
        <v>101.43</v>
      </c>
      <c r="I41" s="20">
        <v>57.36</v>
      </c>
      <c r="J41" s="20"/>
      <c r="K41" s="20"/>
      <c r="L41" s="20">
        <v>105</v>
      </c>
      <c r="M41" s="20">
        <v>85.21</v>
      </c>
      <c r="N41" s="22">
        <v>97.33</v>
      </c>
      <c r="O41" s="22">
        <v>108.3</v>
      </c>
      <c r="P41" s="20"/>
      <c r="Q41" s="20"/>
      <c r="R41" s="23"/>
      <c r="S41" s="20">
        <v>50.72</v>
      </c>
      <c r="T41" s="20">
        <v>43.01</v>
      </c>
      <c r="U41" s="24">
        <f>SUM(E41:T41)</f>
        <v>817.4960417305922</v>
      </c>
      <c r="V41" s="25">
        <f>COUNTA(E41:T41)</f>
        <v>10</v>
      </c>
      <c r="W41" s="26">
        <f>U41-$U$5</f>
        <v>-391.9114765389195</v>
      </c>
      <c r="X41" s="20">
        <f>AVERAGE(E41:T41)</f>
        <v>81.74960417305923</v>
      </c>
    </row>
    <row r="42" spans="1:24" ht="15" customHeight="1">
      <c r="A42" s="18">
        <v>38</v>
      </c>
      <c r="B42" s="19">
        <v>36</v>
      </c>
      <c r="C42" s="33" t="s">
        <v>15</v>
      </c>
      <c r="D42" s="33" t="s">
        <v>63</v>
      </c>
      <c r="E42" s="20"/>
      <c r="F42" s="21">
        <v>75.98</v>
      </c>
      <c r="G42" s="20">
        <v>78.69</v>
      </c>
      <c r="H42" s="20">
        <v>68.31</v>
      </c>
      <c r="I42" s="20">
        <v>65.09</v>
      </c>
      <c r="J42" s="20">
        <v>90.96</v>
      </c>
      <c r="K42" s="20">
        <v>79.38</v>
      </c>
      <c r="L42" s="20">
        <v>74.07</v>
      </c>
      <c r="M42" s="20">
        <v>79.3</v>
      </c>
      <c r="N42" s="22">
        <v>93.7</v>
      </c>
      <c r="O42" s="22">
        <v>108.6</v>
      </c>
      <c r="P42" s="20"/>
      <c r="Q42" s="20"/>
      <c r="R42" s="23"/>
      <c r="S42" s="20"/>
      <c r="T42" s="20" t="s">
        <v>534</v>
      </c>
      <c r="U42" s="24">
        <f>SUM(E42:T42)</f>
        <v>814.08</v>
      </c>
      <c r="V42" s="25">
        <f>COUNTA(E42:T42)</f>
        <v>11</v>
      </c>
      <c r="W42" s="26">
        <f>U42-$U$5</f>
        <v>-395.32751826951164</v>
      </c>
      <c r="X42" s="20">
        <f>AVERAGE(E42:T42)</f>
        <v>81.408</v>
      </c>
    </row>
    <row r="43" spans="1:24" ht="15" customHeight="1">
      <c r="A43" s="18">
        <v>39</v>
      </c>
      <c r="B43" s="19">
        <v>37</v>
      </c>
      <c r="C43" s="33" t="s">
        <v>105</v>
      </c>
      <c r="D43" s="33" t="s">
        <v>28</v>
      </c>
      <c r="E43" s="20"/>
      <c r="F43" s="21">
        <v>73.99</v>
      </c>
      <c r="G43" s="20"/>
      <c r="H43" s="20"/>
      <c r="I43" s="20">
        <v>96.91</v>
      </c>
      <c r="J43" s="20">
        <v>88.88</v>
      </c>
      <c r="K43" s="20">
        <v>74.85</v>
      </c>
      <c r="L43" s="20">
        <v>72.2</v>
      </c>
      <c r="M43" s="20">
        <v>75.78</v>
      </c>
      <c r="N43" s="22"/>
      <c r="O43" s="22"/>
      <c r="P43" s="20">
        <v>98.7</v>
      </c>
      <c r="Q43" s="20">
        <v>101.75</v>
      </c>
      <c r="R43" s="23">
        <v>61.33</v>
      </c>
      <c r="S43" s="20">
        <v>62.8</v>
      </c>
      <c r="T43" s="20"/>
      <c r="U43" s="24">
        <f>SUM(E43:T43)</f>
        <v>807.19</v>
      </c>
      <c r="V43" s="25">
        <f>COUNTA(E43:T43)</f>
        <v>10</v>
      </c>
      <c r="W43" s="26">
        <f>U43-$U$5</f>
        <v>-402.21751826951163</v>
      </c>
      <c r="X43" s="20">
        <f>AVERAGE(E43:T43)</f>
        <v>80.71900000000001</v>
      </c>
    </row>
    <row r="44" spans="1:24" ht="15" customHeight="1">
      <c r="A44" s="18">
        <v>40</v>
      </c>
      <c r="B44" s="19">
        <v>38</v>
      </c>
      <c r="C44" s="33" t="s">
        <v>59</v>
      </c>
      <c r="D44" s="33" t="s">
        <v>50</v>
      </c>
      <c r="E44" s="20">
        <v>88.46629986244841</v>
      </c>
      <c r="F44" s="21"/>
      <c r="G44" s="20">
        <v>80.01</v>
      </c>
      <c r="H44" s="20">
        <v>81.18</v>
      </c>
      <c r="I44" s="20">
        <v>89.64</v>
      </c>
      <c r="J44" s="20"/>
      <c r="K44" s="20">
        <v>85.99</v>
      </c>
      <c r="L44" s="20">
        <v>83.94</v>
      </c>
      <c r="M44" s="20">
        <v>75.61</v>
      </c>
      <c r="N44" s="22">
        <v>98.38</v>
      </c>
      <c r="O44" s="22"/>
      <c r="P44" s="20"/>
      <c r="Q44" s="20"/>
      <c r="R44" s="23">
        <v>61.14</v>
      </c>
      <c r="S44" s="20">
        <v>60.27</v>
      </c>
      <c r="T44" s="20"/>
      <c r="U44" s="24">
        <f>SUM(E44:T44)</f>
        <v>804.6262998624484</v>
      </c>
      <c r="V44" s="25">
        <f>COUNTA(E44:T44)</f>
        <v>10</v>
      </c>
      <c r="W44" s="26">
        <f>U44-$U$5</f>
        <v>-404.7812184070633</v>
      </c>
      <c r="X44" s="20">
        <f>AVERAGE(E44:T44)</f>
        <v>80.46262998624483</v>
      </c>
    </row>
    <row r="45" spans="1:24" ht="15" customHeight="1">
      <c r="A45" s="18">
        <v>41</v>
      </c>
      <c r="B45" s="19">
        <v>42</v>
      </c>
      <c r="C45" s="33" t="s">
        <v>21</v>
      </c>
      <c r="D45" s="33" t="s">
        <v>48</v>
      </c>
      <c r="E45" s="20"/>
      <c r="F45" s="21"/>
      <c r="G45" s="20">
        <v>53.13</v>
      </c>
      <c r="H45" s="20">
        <v>63.64</v>
      </c>
      <c r="I45" s="20">
        <v>92.36</v>
      </c>
      <c r="J45" s="20">
        <v>94.91</v>
      </c>
      <c r="K45" s="20">
        <v>85.57</v>
      </c>
      <c r="L45" s="20"/>
      <c r="M45" s="20">
        <v>78.75</v>
      </c>
      <c r="N45" s="22"/>
      <c r="O45" s="22">
        <v>105.1</v>
      </c>
      <c r="P45" s="20"/>
      <c r="Q45" s="20">
        <v>107.34</v>
      </c>
      <c r="R45" s="23"/>
      <c r="S45" s="20">
        <v>83.58</v>
      </c>
      <c r="T45" s="20">
        <v>24.08</v>
      </c>
      <c r="U45" s="24">
        <f>SUM(E45:T45)</f>
        <v>788.46</v>
      </c>
      <c r="V45" s="25">
        <f>COUNTA(E45:T45)</f>
        <v>10</v>
      </c>
      <c r="W45" s="26">
        <f>U45-$U$5</f>
        <v>-420.94751826951165</v>
      </c>
      <c r="X45" s="20">
        <f>AVERAGE(E45:T45)</f>
        <v>78.846</v>
      </c>
    </row>
    <row r="46" spans="1:24" ht="15" customHeight="1">
      <c r="A46" s="18">
        <v>42</v>
      </c>
      <c r="B46" s="19">
        <v>43</v>
      </c>
      <c r="C46" s="33" t="s">
        <v>73</v>
      </c>
      <c r="D46" s="33" t="s">
        <v>26</v>
      </c>
      <c r="E46" s="20">
        <v>81.65487620010106</v>
      </c>
      <c r="F46" s="21">
        <v>74.94</v>
      </c>
      <c r="G46" s="20"/>
      <c r="H46" s="20"/>
      <c r="I46" s="20">
        <v>86</v>
      </c>
      <c r="J46" s="20">
        <v>88.39</v>
      </c>
      <c r="K46" s="20">
        <v>82.04</v>
      </c>
      <c r="L46" s="20">
        <v>67.16</v>
      </c>
      <c r="M46" s="20">
        <v>80.79</v>
      </c>
      <c r="N46" s="22"/>
      <c r="O46" s="22"/>
      <c r="P46" s="20">
        <v>93.39</v>
      </c>
      <c r="Q46" s="20"/>
      <c r="R46" s="23"/>
      <c r="S46" s="20">
        <v>80.49</v>
      </c>
      <c r="T46" s="20">
        <v>48.34</v>
      </c>
      <c r="U46" s="24">
        <f>SUM(E46:T46)</f>
        <v>783.194876200101</v>
      </c>
      <c r="V46" s="25">
        <f>COUNTA(E46:T46)</f>
        <v>10</v>
      </c>
      <c r="W46" s="26">
        <f>U46-$U$5</f>
        <v>-426.21264206941066</v>
      </c>
      <c r="X46" s="20">
        <f>AVERAGE(E46:T46)</f>
        <v>78.31948762001011</v>
      </c>
    </row>
    <row r="47" spans="1:24" ht="15" customHeight="1">
      <c r="A47" s="18">
        <v>43</v>
      </c>
      <c r="B47" s="19">
        <v>40</v>
      </c>
      <c r="C47" s="33" t="s">
        <v>94</v>
      </c>
      <c r="D47" s="33" t="s">
        <v>95</v>
      </c>
      <c r="E47" s="20"/>
      <c r="F47" s="21">
        <v>59.71</v>
      </c>
      <c r="G47" s="20">
        <v>53.73</v>
      </c>
      <c r="H47" s="20">
        <v>51.57</v>
      </c>
      <c r="I47" s="20">
        <v>88.27</v>
      </c>
      <c r="J47" s="20">
        <v>39.6</v>
      </c>
      <c r="K47" s="20"/>
      <c r="L47" s="20">
        <v>51.2</v>
      </c>
      <c r="M47" s="20">
        <v>62.07</v>
      </c>
      <c r="N47" s="22">
        <v>75.05</v>
      </c>
      <c r="O47" s="22">
        <v>83.21</v>
      </c>
      <c r="P47" s="20">
        <v>79.46</v>
      </c>
      <c r="Q47" s="20"/>
      <c r="R47" s="23">
        <v>64.07</v>
      </c>
      <c r="S47" s="20">
        <v>71.51</v>
      </c>
      <c r="T47" s="20"/>
      <c r="U47" s="24">
        <f>SUM(E47:T47)</f>
        <v>779.45</v>
      </c>
      <c r="V47" s="25">
        <f>COUNTA(E47:T47)</f>
        <v>12</v>
      </c>
      <c r="W47" s="26">
        <f>U47-$U$5</f>
        <v>-429.95751826951164</v>
      </c>
      <c r="X47" s="20">
        <f>AVERAGE(E47:T47)</f>
        <v>64.95416666666667</v>
      </c>
    </row>
    <row r="48" spans="1:24" ht="15" customHeight="1">
      <c r="A48" s="18">
        <v>45</v>
      </c>
      <c r="B48" s="19">
        <v>45</v>
      </c>
      <c r="C48" s="33" t="s">
        <v>89</v>
      </c>
      <c r="D48" s="33" t="s">
        <v>22</v>
      </c>
      <c r="E48" s="20"/>
      <c r="F48" s="21">
        <v>76.02</v>
      </c>
      <c r="G48" s="20"/>
      <c r="H48" s="20">
        <v>68.31</v>
      </c>
      <c r="I48" s="20">
        <v>66.45</v>
      </c>
      <c r="J48" s="20">
        <v>90.59</v>
      </c>
      <c r="K48" s="20">
        <v>88.19</v>
      </c>
      <c r="L48" s="20">
        <v>76.33</v>
      </c>
      <c r="M48" s="20">
        <v>82.34</v>
      </c>
      <c r="N48" s="22"/>
      <c r="O48" s="22"/>
      <c r="P48" s="20"/>
      <c r="Q48" s="20"/>
      <c r="R48" s="23">
        <v>62.74</v>
      </c>
      <c r="S48" s="20">
        <v>79.65</v>
      </c>
      <c r="T48" s="20">
        <v>63.13</v>
      </c>
      <c r="U48" s="24">
        <f>SUM(E48:T48)</f>
        <v>753.75</v>
      </c>
      <c r="V48" s="25">
        <f>COUNTA(E48:T48)</f>
        <v>10</v>
      </c>
      <c r="W48" s="26">
        <f>U48-$U$5</f>
        <v>-455.6575182695117</v>
      </c>
      <c r="X48" s="20">
        <f>AVERAGE(E48:T48)</f>
        <v>75.375</v>
      </c>
    </row>
    <row r="49" spans="1:24" ht="15" customHeight="1">
      <c r="A49" s="18">
        <v>46</v>
      </c>
      <c r="B49" s="19">
        <v>47</v>
      </c>
      <c r="C49" s="395" t="s">
        <v>36</v>
      </c>
      <c r="D49" s="395" t="s">
        <v>37</v>
      </c>
      <c r="E49" s="20">
        <v>87.4232545503939</v>
      </c>
      <c r="F49" s="21">
        <v>84.52</v>
      </c>
      <c r="G49" s="20">
        <v>65.74</v>
      </c>
      <c r="H49" s="20">
        <v>60.04</v>
      </c>
      <c r="I49" s="20">
        <v>61.91</v>
      </c>
      <c r="J49" s="20">
        <v>86.62</v>
      </c>
      <c r="K49" s="20">
        <v>80.23</v>
      </c>
      <c r="L49" s="20"/>
      <c r="M49" s="23"/>
      <c r="N49" s="22"/>
      <c r="O49" s="22"/>
      <c r="P49" s="20"/>
      <c r="Q49" s="20"/>
      <c r="R49" s="23">
        <v>77.97</v>
      </c>
      <c r="S49" s="20">
        <v>54.93</v>
      </c>
      <c r="T49" s="20">
        <v>45.97</v>
      </c>
      <c r="U49" s="24">
        <f>SUM(E49:T49)</f>
        <v>705.3532545503939</v>
      </c>
      <c r="V49" s="25">
        <f>COUNTA(E49:T49)</f>
        <v>10</v>
      </c>
      <c r="W49" s="26">
        <f>U49-$U$5</f>
        <v>-504.0542637191178</v>
      </c>
      <c r="X49" s="20">
        <f>AVERAGE(E49:T49)</f>
        <v>70.53532545503938</v>
      </c>
    </row>
    <row r="50" spans="1:24" ht="15" customHeight="1">
      <c r="A50" s="18">
        <v>47</v>
      </c>
      <c r="B50" s="19">
        <v>49</v>
      </c>
      <c r="C50" s="33" t="s">
        <v>80</v>
      </c>
      <c r="D50" s="33" t="s">
        <v>26</v>
      </c>
      <c r="E50" s="20">
        <v>88.62734288864388</v>
      </c>
      <c r="F50" s="21"/>
      <c r="G50" s="20">
        <v>60.79</v>
      </c>
      <c r="H50" s="20"/>
      <c r="I50" s="20">
        <v>81</v>
      </c>
      <c r="J50" s="20">
        <v>88.58</v>
      </c>
      <c r="K50" s="20">
        <v>89.81</v>
      </c>
      <c r="L50" s="20"/>
      <c r="M50" s="20"/>
      <c r="N50" s="22"/>
      <c r="O50" s="22"/>
      <c r="P50" s="20">
        <v>79.46</v>
      </c>
      <c r="Q50" s="20"/>
      <c r="R50" s="23">
        <v>64.2</v>
      </c>
      <c r="S50" s="20">
        <v>76.28</v>
      </c>
      <c r="T50" s="20">
        <v>75.56</v>
      </c>
      <c r="U50" s="24">
        <f>SUM(E50:T50)</f>
        <v>704.3073428886439</v>
      </c>
      <c r="V50" s="25">
        <f>COUNTA(E50:T50)</f>
        <v>9</v>
      </c>
      <c r="W50" s="26">
        <f>U50-$U$5</f>
        <v>-505.10017538086777</v>
      </c>
      <c r="X50" s="20">
        <f>AVERAGE(E50:T50)</f>
        <v>78.25637143207155</v>
      </c>
    </row>
    <row r="51" spans="1:24" ht="15" customHeight="1">
      <c r="A51" s="18">
        <v>44</v>
      </c>
      <c r="B51" s="19">
        <v>44</v>
      </c>
      <c r="C51" s="34" t="s">
        <v>332</v>
      </c>
      <c r="D51" s="34" t="s">
        <v>93</v>
      </c>
      <c r="E51" s="20">
        <v>65.86258776328987</v>
      </c>
      <c r="F51" s="21"/>
      <c r="G51" s="20"/>
      <c r="H51" s="20">
        <v>73.97</v>
      </c>
      <c r="I51" s="20">
        <v>79.64</v>
      </c>
      <c r="J51" s="20">
        <v>77.5</v>
      </c>
      <c r="K51" s="20">
        <v>82.71</v>
      </c>
      <c r="L51" s="20">
        <v>76.19</v>
      </c>
      <c r="M51" s="20">
        <v>73.76</v>
      </c>
      <c r="N51" s="22"/>
      <c r="O51" s="22"/>
      <c r="P51" s="20">
        <v>97.01</v>
      </c>
      <c r="Q51" s="20"/>
      <c r="R51" s="23"/>
      <c r="S51" s="20"/>
      <c r="T51" s="20">
        <v>43.6</v>
      </c>
      <c r="U51" s="24">
        <f>SUM(E51:T51)</f>
        <v>670.2425877632899</v>
      </c>
      <c r="V51" s="25">
        <f>COUNTA(E51:T51)</f>
        <v>9</v>
      </c>
      <c r="W51" s="26">
        <f>U51-$U$5</f>
        <v>-539.1649305062218</v>
      </c>
      <c r="X51" s="20">
        <f>AVERAGE(E51:T51)</f>
        <v>74.47139864036554</v>
      </c>
    </row>
    <row r="52" spans="1:24" ht="15" customHeight="1">
      <c r="A52" s="18">
        <v>48</v>
      </c>
      <c r="B52" s="19">
        <v>46</v>
      </c>
      <c r="C52" s="34" t="s">
        <v>109</v>
      </c>
      <c r="D52" s="34" t="s">
        <v>110</v>
      </c>
      <c r="E52" s="20">
        <v>73.33333333333333</v>
      </c>
      <c r="F52" s="21"/>
      <c r="G52" s="20"/>
      <c r="H52" s="20"/>
      <c r="I52" s="20">
        <v>79.18</v>
      </c>
      <c r="J52" s="20">
        <v>85.72</v>
      </c>
      <c r="K52" s="20">
        <v>69.6</v>
      </c>
      <c r="L52" s="20">
        <v>73.71</v>
      </c>
      <c r="M52" s="20">
        <v>74.27</v>
      </c>
      <c r="N52" s="22"/>
      <c r="O52" s="22"/>
      <c r="P52" s="20"/>
      <c r="Q52" s="20">
        <v>102.29</v>
      </c>
      <c r="R52" s="23">
        <v>56.8</v>
      </c>
      <c r="S52" s="20">
        <v>52.4</v>
      </c>
      <c r="T52" s="20"/>
      <c r="U52" s="24">
        <f>SUM(E52:T52)</f>
        <v>667.3033333333332</v>
      </c>
      <c r="V52" s="25">
        <f>COUNTA(E52:T52)</f>
        <v>9</v>
      </c>
      <c r="W52" s="26">
        <f>U52-$U$5</f>
        <v>-542.1041849361785</v>
      </c>
      <c r="X52" s="20">
        <f>AVERAGE(E52:T52)</f>
        <v>74.1448148148148</v>
      </c>
    </row>
    <row r="53" spans="1:24" ht="15" customHeight="1">
      <c r="A53" s="18">
        <v>49</v>
      </c>
      <c r="B53" s="19">
        <v>50</v>
      </c>
      <c r="C53" s="33" t="s">
        <v>67</v>
      </c>
      <c r="D53" s="33" t="s">
        <v>63</v>
      </c>
      <c r="E53" s="20"/>
      <c r="F53" s="21">
        <v>92.51</v>
      </c>
      <c r="G53" s="20">
        <v>53.36</v>
      </c>
      <c r="H53" s="20">
        <v>63.54</v>
      </c>
      <c r="I53" s="20">
        <v>46.91</v>
      </c>
      <c r="J53" s="20">
        <v>110.64</v>
      </c>
      <c r="K53" s="20"/>
      <c r="L53" s="20">
        <v>68.19</v>
      </c>
      <c r="M53" s="20">
        <v>80.75</v>
      </c>
      <c r="N53" s="22"/>
      <c r="O53" s="22"/>
      <c r="P53" s="20"/>
      <c r="Q53" s="20"/>
      <c r="R53" s="23">
        <v>55.07</v>
      </c>
      <c r="S53" s="20">
        <v>51.56</v>
      </c>
      <c r="T53" s="20">
        <v>31.77</v>
      </c>
      <c r="U53" s="24">
        <f>SUM(E53:T53)</f>
        <v>654.3</v>
      </c>
      <c r="V53" s="25">
        <f>COUNTA(E53:T53)</f>
        <v>10</v>
      </c>
      <c r="W53" s="26">
        <f>U53-$U$5</f>
        <v>-555.1075182695117</v>
      </c>
      <c r="X53" s="20">
        <f>AVERAGE(E53:T53)</f>
        <v>65.42999999999999</v>
      </c>
    </row>
    <row r="54" spans="1:24" ht="15" customHeight="1">
      <c r="A54" s="18">
        <v>50</v>
      </c>
      <c r="B54" s="19">
        <v>51</v>
      </c>
      <c r="C54" s="35" t="s">
        <v>87</v>
      </c>
      <c r="D54" s="35" t="s">
        <v>88</v>
      </c>
      <c r="E54" s="20"/>
      <c r="F54" s="21">
        <v>66.36</v>
      </c>
      <c r="G54" s="20">
        <v>46.67</v>
      </c>
      <c r="H54" s="20">
        <v>52.25</v>
      </c>
      <c r="I54" s="20">
        <v>64.18</v>
      </c>
      <c r="J54" s="20">
        <v>79.49</v>
      </c>
      <c r="K54" s="20"/>
      <c r="L54" s="20"/>
      <c r="M54" s="20">
        <v>57.35</v>
      </c>
      <c r="N54" s="22">
        <v>73.57</v>
      </c>
      <c r="O54" s="22"/>
      <c r="P54" s="20">
        <v>81.42</v>
      </c>
      <c r="Q54" s="20"/>
      <c r="R54" s="23">
        <v>45.1</v>
      </c>
      <c r="S54" s="20">
        <v>38.92</v>
      </c>
      <c r="T54" s="20">
        <v>41.24</v>
      </c>
      <c r="U54" s="24">
        <f>SUM(E54:T54)</f>
        <v>646.55</v>
      </c>
      <c r="V54" s="25">
        <f>COUNTA(E54:T54)</f>
        <v>11</v>
      </c>
      <c r="W54" s="26">
        <f>U54-$U$5</f>
        <v>-562.8575182695117</v>
      </c>
      <c r="X54" s="20">
        <f>AVERAGE(E54:T54)</f>
        <v>58.777272727272724</v>
      </c>
    </row>
    <row r="55" spans="1:24" ht="15" customHeight="1">
      <c r="A55" s="18">
        <v>51</v>
      </c>
      <c r="B55" s="19">
        <v>53</v>
      </c>
      <c r="C55" s="33" t="s">
        <v>121</v>
      </c>
      <c r="D55" s="33" t="s">
        <v>58</v>
      </c>
      <c r="E55" s="20">
        <v>83.0952380952381</v>
      </c>
      <c r="F55" s="21"/>
      <c r="G55" s="20"/>
      <c r="H55" s="20">
        <v>65.52</v>
      </c>
      <c r="I55" s="20">
        <v>70.09</v>
      </c>
      <c r="J55" s="20"/>
      <c r="K55" s="20">
        <v>68.48</v>
      </c>
      <c r="L55" s="20">
        <v>68.46</v>
      </c>
      <c r="M55" s="20">
        <v>75.1</v>
      </c>
      <c r="N55" s="22"/>
      <c r="O55" s="22"/>
      <c r="P55" s="20">
        <v>99.36</v>
      </c>
      <c r="Q55" s="20"/>
      <c r="R55" s="23"/>
      <c r="S55" s="20">
        <v>59.15</v>
      </c>
      <c r="T55" s="20">
        <v>53.07</v>
      </c>
      <c r="U55" s="24">
        <f>SUM(E55:T55)</f>
        <v>642.3252380952381</v>
      </c>
      <c r="V55" s="25">
        <f>COUNTA(E55:T55)</f>
        <v>9</v>
      </c>
      <c r="W55" s="26">
        <f>U55-$U$5</f>
        <v>-567.0822801742736</v>
      </c>
      <c r="X55" s="20">
        <f>AVERAGE(E55:T55)</f>
        <v>71.3694708994709</v>
      </c>
    </row>
    <row r="56" spans="1:24" ht="15" customHeight="1">
      <c r="A56" s="18">
        <v>52</v>
      </c>
      <c r="B56" s="19">
        <v>48</v>
      </c>
      <c r="C56" s="33" t="s">
        <v>68</v>
      </c>
      <c r="D56" s="33" t="s">
        <v>69</v>
      </c>
      <c r="E56" s="20">
        <v>101.77830940988835</v>
      </c>
      <c r="F56" s="21">
        <v>97.94</v>
      </c>
      <c r="G56" s="20"/>
      <c r="H56" s="20"/>
      <c r="I56" s="20">
        <v>62.36</v>
      </c>
      <c r="J56" s="20">
        <v>101.16</v>
      </c>
      <c r="K56" s="20">
        <v>83.71</v>
      </c>
      <c r="L56" s="20"/>
      <c r="M56" s="20">
        <v>77.9</v>
      </c>
      <c r="N56" s="22"/>
      <c r="O56" s="22">
        <v>108.44</v>
      </c>
      <c r="P56" s="20"/>
      <c r="Q56" s="20"/>
      <c r="R56" s="23"/>
      <c r="S56" s="20"/>
      <c r="T56" s="20"/>
      <c r="U56" s="24">
        <f>SUM(E56:T56)</f>
        <v>633.2883094098884</v>
      </c>
      <c r="V56" s="25">
        <f>COUNTA(E56:T56)</f>
        <v>7</v>
      </c>
      <c r="W56" s="26">
        <f>U56-$U$5</f>
        <v>-576.1192088596233</v>
      </c>
      <c r="X56" s="20">
        <f>AVERAGE(E56:T56)</f>
        <v>90.46975848712691</v>
      </c>
    </row>
    <row r="57" spans="1:24" ht="15" customHeight="1">
      <c r="A57" s="18">
        <v>53</v>
      </c>
      <c r="B57" s="19">
        <v>61</v>
      </c>
      <c r="C57" s="34" t="s">
        <v>118</v>
      </c>
      <c r="D57" s="34" t="s">
        <v>119</v>
      </c>
      <c r="E57" s="20">
        <v>74.79526109960894</v>
      </c>
      <c r="F57" s="21">
        <v>93.83</v>
      </c>
      <c r="G57" s="20"/>
      <c r="H57" s="20"/>
      <c r="I57" s="20">
        <v>59.18</v>
      </c>
      <c r="J57" s="20"/>
      <c r="K57" s="20">
        <v>83.03</v>
      </c>
      <c r="L57" s="20"/>
      <c r="M57" s="20">
        <v>73.44</v>
      </c>
      <c r="N57" s="22"/>
      <c r="O57" s="22"/>
      <c r="P57" s="20"/>
      <c r="Q57" s="20"/>
      <c r="R57" s="20">
        <v>75.28</v>
      </c>
      <c r="S57" s="20">
        <v>73.75</v>
      </c>
      <c r="T57" s="20">
        <v>82.07</v>
      </c>
      <c r="U57" s="24">
        <f>SUM(E57:T57)</f>
        <v>615.3752610996089</v>
      </c>
      <c r="V57" s="25">
        <f>COUNTA(E57:T57)</f>
        <v>8</v>
      </c>
      <c r="W57" s="26">
        <f>U57-$U$5</f>
        <v>-594.0322571699028</v>
      </c>
      <c r="X57" s="20">
        <f>AVERAGE(E57:T57)</f>
        <v>76.92190763745111</v>
      </c>
    </row>
    <row r="58" spans="1:24" ht="15" customHeight="1">
      <c r="A58" s="18">
        <v>54</v>
      </c>
      <c r="B58" s="19">
        <v>52</v>
      </c>
      <c r="C58" s="33" t="s">
        <v>144</v>
      </c>
      <c r="D58" s="33" t="s">
        <v>35</v>
      </c>
      <c r="E58" s="20">
        <v>82.08333333333334</v>
      </c>
      <c r="F58" s="21"/>
      <c r="G58" s="20"/>
      <c r="H58" s="20"/>
      <c r="I58" s="20">
        <v>54.18</v>
      </c>
      <c r="J58" s="20"/>
      <c r="K58" s="20"/>
      <c r="L58" s="20">
        <v>97.36</v>
      </c>
      <c r="M58" s="20">
        <v>94.84</v>
      </c>
      <c r="N58" s="22"/>
      <c r="O58" s="22"/>
      <c r="P58" s="20">
        <v>119.26</v>
      </c>
      <c r="Q58" s="20"/>
      <c r="R58" s="20">
        <v>72.63</v>
      </c>
      <c r="S58" s="20">
        <v>82.74</v>
      </c>
      <c r="T58" s="20"/>
      <c r="U58" s="24">
        <f>SUM(E58:T58)</f>
        <v>603.0933333333334</v>
      </c>
      <c r="V58" s="25">
        <f>COUNTA(E58:T58)</f>
        <v>7</v>
      </c>
      <c r="W58" s="26">
        <f>U58-$U$5</f>
        <v>-606.3141849361783</v>
      </c>
      <c r="X58" s="20">
        <f>AVERAGE(E58:T58)</f>
        <v>86.15619047619047</v>
      </c>
    </row>
    <row r="59" spans="1:24" ht="15" customHeight="1">
      <c r="A59" s="18">
        <v>55</v>
      </c>
      <c r="B59" s="19">
        <v>60</v>
      </c>
      <c r="C59" s="33" t="s">
        <v>120</v>
      </c>
      <c r="D59" s="33" t="s">
        <v>14</v>
      </c>
      <c r="E59" s="20"/>
      <c r="F59" s="21"/>
      <c r="G59" s="20">
        <v>58.07</v>
      </c>
      <c r="H59" s="20">
        <v>84.62</v>
      </c>
      <c r="I59" s="20">
        <v>85.09</v>
      </c>
      <c r="J59" s="20"/>
      <c r="K59" s="20">
        <v>81.86</v>
      </c>
      <c r="L59" s="20"/>
      <c r="M59" s="20"/>
      <c r="N59" s="22"/>
      <c r="O59" s="22"/>
      <c r="P59" s="20">
        <v>94.63</v>
      </c>
      <c r="Q59" s="20"/>
      <c r="R59" s="20">
        <v>64.81</v>
      </c>
      <c r="S59" s="20">
        <v>65.61</v>
      </c>
      <c r="T59" s="20">
        <v>64.31</v>
      </c>
      <c r="U59" s="24">
        <f>SUM(E59:T59)</f>
        <v>599</v>
      </c>
      <c r="V59" s="25">
        <f>COUNTA(E59:T59)</f>
        <v>8</v>
      </c>
      <c r="W59" s="26">
        <f>U59-$U$5</f>
        <v>-610.4075182695117</v>
      </c>
      <c r="X59" s="20">
        <f>AVERAGE(E59:T59)</f>
        <v>74.875</v>
      </c>
    </row>
    <row r="60" spans="1:24" ht="15" customHeight="1">
      <c r="A60" s="18">
        <v>56</v>
      </c>
      <c r="B60" s="19">
        <v>65</v>
      </c>
      <c r="C60" s="34" t="s">
        <v>101</v>
      </c>
      <c r="D60" s="34" t="s">
        <v>102</v>
      </c>
      <c r="E60" s="20">
        <v>60.043541364296075</v>
      </c>
      <c r="F60" s="21"/>
      <c r="G60" s="20">
        <v>56.2</v>
      </c>
      <c r="H60" s="20"/>
      <c r="I60" s="20">
        <v>71.91</v>
      </c>
      <c r="J60" s="20">
        <v>78.95</v>
      </c>
      <c r="K60" s="20">
        <v>59.6</v>
      </c>
      <c r="L60" s="20"/>
      <c r="M60" s="20">
        <v>65.61</v>
      </c>
      <c r="N60" s="22">
        <v>70.55</v>
      </c>
      <c r="O60" s="22"/>
      <c r="P60" s="20"/>
      <c r="Q60" s="20"/>
      <c r="R60" s="20"/>
      <c r="S60" s="20">
        <v>60.55</v>
      </c>
      <c r="T60" s="20">
        <v>65.5</v>
      </c>
      <c r="U60" s="24">
        <f>SUM(E60:T60)</f>
        <v>588.9135413642961</v>
      </c>
      <c r="V60" s="25">
        <f>COUNTA(E60:T60)</f>
        <v>9</v>
      </c>
      <c r="W60" s="26">
        <f>U60-$U$5</f>
        <v>-620.4939769052156</v>
      </c>
      <c r="X60" s="20">
        <f>AVERAGE(E60:T60)</f>
        <v>65.43483792936622</v>
      </c>
    </row>
    <row r="61" spans="1:24" ht="15" customHeight="1">
      <c r="A61" s="18">
        <v>57</v>
      </c>
      <c r="B61" s="19">
        <v>54</v>
      </c>
      <c r="C61" s="33" t="s">
        <v>254</v>
      </c>
      <c r="D61" s="33" t="s">
        <v>44</v>
      </c>
      <c r="E61" s="20"/>
      <c r="F61" s="21"/>
      <c r="G61" s="20"/>
      <c r="H61" s="20"/>
      <c r="I61" s="20">
        <v>78.27</v>
      </c>
      <c r="J61" s="20"/>
      <c r="K61" s="20">
        <v>83.6</v>
      </c>
      <c r="L61" s="20">
        <v>87.99</v>
      </c>
      <c r="M61" s="20"/>
      <c r="N61" s="22"/>
      <c r="O61" s="22"/>
      <c r="P61" s="20">
        <v>122.78</v>
      </c>
      <c r="Q61" s="20">
        <v>123.86</v>
      </c>
      <c r="R61" s="20"/>
      <c r="S61" s="20">
        <v>90.61</v>
      </c>
      <c r="T61" s="20"/>
      <c r="U61" s="24">
        <f>SUM(E61:T61)</f>
        <v>587.11</v>
      </c>
      <c r="V61" s="25">
        <f>COUNTA(E61:T61)</f>
        <v>6</v>
      </c>
      <c r="W61" s="26">
        <f>U61-$U$5</f>
        <v>-622.2975182695117</v>
      </c>
      <c r="X61" s="20">
        <f>AVERAGE(E61:T61)</f>
        <v>97.85166666666667</v>
      </c>
    </row>
    <row r="62" spans="1:24" ht="15" customHeight="1">
      <c r="A62" s="18">
        <v>58</v>
      </c>
      <c r="B62" s="19">
        <v>62</v>
      </c>
      <c r="C62" s="33" t="s">
        <v>112</v>
      </c>
      <c r="D62" s="33" t="s">
        <v>52</v>
      </c>
      <c r="E62" s="20">
        <v>105</v>
      </c>
      <c r="F62" s="21"/>
      <c r="G62" s="20">
        <v>57.43</v>
      </c>
      <c r="H62" s="20"/>
      <c r="I62" s="20">
        <v>72.82</v>
      </c>
      <c r="J62" s="20"/>
      <c r="K62" s="20">
        <v>86.62</v>
      </c>
      <c r="L62" s="20">
        <v>71.8</v>
      </c>
      <c r="M62" s="20"/>
      <c r="N62" s="22"/>
      <c r="O62" s="22"/>
      <c r="P62" s="20"/>
      <c r="Q62" s="20"/>
      <c r="R62" s="20">
        <v>61.21</v>
      </c>
      <c r="S62" s="20">
        <v>78.25</v>
      </c>
      <c r="T62" s="20">
        <v>48.34</v>
      </c>
      <c r="U62" s="24">
        <f>SUM(E62:T62)</f>
        <v>581.47</v>
      </c>
      <c r="V62" s="25">
        <f>COUNTA(E62:T62)</f>
        <v>8</v>
      </c>
      <c r="W62" s="26">
        <f>U62-$U$5</f>
        <v>-627.9375182695117</v>
      </c>
      <c r="X62" s="20">
        <f>AVERAGE(E62:T62)</f>
        <v>72.68375</v>
      </c>
    </row>
    <row r="63" spans="1:24" ht="15" customHeight="1">
      <c r="A63" s="18">
        <v>59</v>
      </c>
      <c r="B63" s="19">
        <v>64</v>
      </c>
      <c r="C63" s="34" t="s">
        <v>103</v>
      </c>
      <c r="D63" s="34" t="s">
        <v>104</v>
      </c>
      <c r="E63" s="20">
        <v>40.35718447733364</v>
      </c>
      <c r="F63" s="21"/>
      <c r="G63" s="20">
        <v>78.48</v>
      </c>
      <c r="H63" s="20">
        <v>61.02</v>
      </c>
      <c r="I63" s="20">
        <v>84.64</v>
      </c>
      <c r="J63" s="20"/>
      <c r="K63" s="20"/>
      <c r="L63" s="20"/>
      <c r="M63" s="20"/>
      <c r="N63" s="22">
        <v>93.03</v>
      </c>
      <c r="O63" s="22">
        <v>108.75</v>
      </c>
      <c r="P63" s="20"/>
      <c r="Q63" s="20"/>
      <c r="R63" s="20"/>
      <c r="S63" s="20">
        <v>60.27</v>
      </c>
      <c r="T63" s="20">
        <v>45.97</v>
      </c>
      <c r="U63" s="24">
        <f>SUM(E63:T63)</f>
        <v>572.5171844773337</v>
      </c>
      <c r="V63" s="25">
        <f>COUNTA(E63:T63)</f>
        <v>8</v>
      </c>
      <c r="W63" s="26">
        <f>U63-$U$5</f>
        <v>-636.890333792178</v>
      </c>
      <c r="X63" s="20">
        <f>AVERAGE(E63:T63)</f>
        <v>71.56464805966671</v>
      </c>
    </row>
    <row r="64" spans="1:24" ht="15" customHeight="1">
      <c r="A64" s="18">
        <v>60</v>
      </c>
      <c r="B64" s="19">
        <v>68</v>
      </c>
      <c r="C64" s="33" t="s">
        <v>39</v>
      </c>
      <c r="D64" s="33" t="s">
        <v>58</v>
      </c>
      <c r="E64" s="20"/>
      <c r="F64" s="21"/>
      <c r="G64" s="20"/>
      <c r="H64" s="20"/>
      <c r="I64" s="20">
        <v>90.55</v>
      </c>
      <c r="J64" s="20"/>
      <c r="K64" s="20">
        <v>84.98</v>
      </c>
      <c r="L64" s="20"/>
      <c r="M64" s="20"/>
      <c r="N64" s="22">
        <v>120</v>
      </c>
      <c r="O64" s="22"/>
      <c r="P64" s="20">
        <v>124.15</v>
      </c>
      <c r="Q64" s="20"/>
      <c r="R64" s="20"/>
      <c r="S64" s="20">
        <v>67.85</v>
      </c>
      <c r="T64" s="20">
        <v>72.6</v>
      </c>
      <c r="U64" s="24">
        <f>SUM(E64:T64)</f>
        <v>560.13</v>
      </c>
      <c r="V64" s="25">
        <f>COUNTA(E64:T64)</f>
        <v>6</v>
      </c>
      <c r="W64" s="26">
        <f>U64-$U$5</f>
        <v>-649.2775182695117</v>
      </c>
      <c r="X64" s="20">
        <f>AVERAGE(E64:T64)</f>
        <v>93.355</v>
      </c>
    </row>
    <row r="65" spans="1:24" ht="15" customHeight="1">
      <c r="A65" s="18">
        <v>61</v>
      </c>
      <c r="B65" s="19">
        <v>70</v>
      </c>
      <c r="C65" s="33" t="s">
        <v>126</v>
      </c>
      <c r="D65" s="33" t="s">
        <v>63</v>
      </c>
      <c r="E65" s="20"/>
      <c r="F65" s="21"/>
      <c r="G65" s="20">
        <v>59.93</v>
      </c>
      <c r="H65" s="20">
        <v>71.7</v>
      </c>
      <c r="I65" s="20">
        <v>58.27</v>
      </c>
      <c r="J65" s="20"/>
      <c r="K65" s="20">
        <v>89.64</v>
      </c>
      <c r="L65" s="20">
        <v>65.11</v>
      </c>
      <c r="M65" s="20"/>
      <c r="N65" s="22"/>
      <c r="O65" s="22"/>
      <c r="P65" s="20"/>
      <c r="Q65" s="20"/>
      <c r="R65" s="20">
        <v>67.73</v>
      </c>
      <c r="S65" s="20">
        <v>68.98</v>
      </c>
      <c r="T65" s="20">
        <v>72.01</v>
      </c>
      <c r="U65" s="24">
        <f>SUM(E65:T65)</f>
        <v>553.3700000000001</v>
      </c>
      <c r="V65" s="25">
        <f>COUNTA(E65:T65)</f>
        <v>8</v>
      </c>
      <c r="W65" s="26">
        <f>U65-$U$5</f>
        <v>-656.0375182695116</v>
      </c>
      <c r="X65" s="20">
        <f>AVERAGE(E65:T65)</f>
        <v>69.17125000000001</v>
      </c>
    </row>
    <row r="66" spans="1:24" ht="15" customHeight="1">
      <c r="A66" s="18">
        <v>62</v>
      </c>
      <c r="B66" s="19">
        <v>55</v>
      </c>
      <c r="C66" s="33" t="s">
        <v>82</v>
      </c>
      <c r="D66" s="33" t="s">
        <v>83</v>
      </c>
      <c r="E66" s="20">
        <v>88.83531362254767</v>
      </c>
      <c r="F66" s="21">
        <v>92.73</v>
      </c>
      <c r="G66" s="20">
        <v>71.44</v>
      </c>
      <c r="H66" s="20"/>
      <c r="I66" s="20">
        <v>61</v>
      </c>
      <c r="J66" s="20"/>
      <c r="K66" s="20">
        <v>81.5</v>
      </c>
      <c r="L66" s="20">
        <v>62.4</v>
      </c>
      <c r="M66" s="20"/>
      <c r="N66" s="22">
        <v>94.08</v>
      </c>
      <c r="O66" s="22"/>
      <c r="P66" s="20"/>
      <c r="Q66" s="20"/>
      <c r="R66" s="20"/>
      <c r="S66" s="20"/>
      <c r="T66" s="20"/>
      <c r="U66" s="24">
        <f>SUM(E66:T66)</f>
        <v>551.9853136225477</v>
      </c>
      <c r="V66" s="25">
        <f>COUNTA(E66:T66)</f>
        <v>7</v>
      </c>
      <c r="W66" s="26">
        <f>U66-$U$5</f>
        <v>-657.422204646964</v>
      </c>
      <c r="X66" s="20">
        <f>AVERAGE(E66:T66)</f>
        <v>78.85504480322109</v>
      </c>
    </row>
    <row r="67" spans="1:24" ht="15" customHeight="1">
      <c r="A67" s="18">
        <v>63</v>
      </c>
      <c r="B67" s="19">
        <v>56</v>
      </c>
      <c r="C67" s="33" t="s">
        <v>49</v>
      </c>
      <c r="D67" s="33" t="s">
        <v>58</v>
      </c>
      <c r="E67" s="20"/>
      <c r="F67" s="21">
        <v>98.49</v>
      </c>
      <c r="G67" s="20">
        <v>53.04</v>
      </c>
      <c r="H67" s="20"/>
      <c r="I67" s="20">
        <v>47.82</v>
      </c>
      <c r="J67" s="20">
        <v>117.02</v>
      </c>
      <c r="K67" s="20"/>
      <c r="L67" s="20"/>
      <c r="M67" s="20">
        <v>77.62</v>
      </c>
      <c r="N67" s="22"/>
      <c r="O67" s="22"/>
      <c r="P67" s="20"/>
      <c r="Q67" s="20">
        <v>122.16</v>
      </c>
      <c r="R67" s="20"/>
      <c r="S67" s="20">
        <v>34.71</v>
      </c>
      <c r="T67" s="20"/>
      <c r="U67" s="24">
        <f>SUM(E67:T67)</f>
        <v>550.86</v>
      </c>
      <c r="V67" s="25">
        <f>COUNTA(E67:T67)</f>
        <v>7</v>
      </c>
      <c r="W67" s="26">
        <f>U67-$U$5</f>
        <v>-658.5475182695117</v>
      </c>
      <c r="X67" s="20">
        <f>AVERAGE(E67:T67)</f>
        <v>78.69428571428571</v>
      </c>
    </row>
    <row r="68" spans="1:24" ht="15" customHeight="1">
      <c r="A68" s="18">
        <v>64</v>
      </c>
      <c r="B68" s="19">
        <v>57</v>
      </c>
      <c r="C68" s="33" t="s">
        <v>108</v>
      </c>
      <c r="D68" s="33" t="s">
        <v>58</v>
      </c>
      <c r="E68" s="20">
        <v>84.25809822361546</v>
      </c>
      <c r="F68" s="21"/>
      <c r="G68" s="20"/>
      <c r="H68" s="20">
        <v>70.31</v>
      </c>
      <c r="I68" s="20">
        <v>86.45</v>
      </c>
      <c r="J68" s="20"/>
      <c r="K68" s="20">
        <v>79.93</v>
      </c>
      <c r="L68" s="20"/>
      <c r="M68" s="20"/>
      <c r="N68" s="22"/>
      <c r="O68" s="22">
        <v>93.32</v>
      </c>
      <c r="P68" s="20"/>
      <c r="Q68" s="20"/>
      <c r="R68" s="20">
        <v>60.2</v>
      </c>
      <c r="S68" s="20">
        <v>75.16</v>
      </c>
      <c r="T68" s="20"/>
      <c r="U68" s="24">
        <f>SUM(E68:T68)</f>
        <v>549.6280982236154</v>
      </c>
      <c r="V68" s="25">
        <f>COUNTA(E68:T68)</f>
        <v>7</v>
      </c>
      <c r="W68" s="26">
        <f>U68-$U$5</f>
        <v>-659.7794200458962</v>
      </c>
      <c r="X68" s="20">
        <f>AVERAGE(E68:T68)</f>
        <v>78.51829974623078</v>
      </c>
    </row>
    <row r="69" spans="1:24" ht="15" customHeight="1">
      <c r="A69" s="18">
        <v>65</v>
      </c>
      <c r="B69" s="19">
        <v>58</v>
      </c>
      <c r="C69" s="33" t="s">
        <v>300</v>
      </c>
      <c r="D69" s="33" t="s">
        <v>22</v>
      </c>
      <c r="E69" s="20"/>
      <c r="F69" s="21"/>
      <c r="G69" s="20">
        <v>43.59</v>
      </c>
      <c r="H69" s="20"/>
      <c r="I69" s="20"/>
      <c r="J69" s="20"/>
      <c r="K69" s="20">
        <v>65.14</v>
      </c>
      <c r="L69" s="20">
        <v>61.33</v>
      </c>
      <c r="M69" s="20">
        <v>74.87</v>
      </c>
      <c r="N69" s="22">
        <v>72.97</v>
      </c>
      <c r="O69" s="22">
        <v>96.14</v>
      </c>
      <c r="P69" s="20">
        <v>83.14</v>
      </c>
      <c r="Q69" s="20"/>
      <c r="R69" s="20"/>
      <c r="S69" s="20">
        <v>49.6</v>
      </c>
      <c r="T69" s="20"/>
      <c r="U69" s="24">
        <f>SUM(E69:T69)</f>
        <v>546.78</v>
      </c>
      <c r="V69" s="25">
        <f>COUNTA(E69:T69)</f>
        <v>8</v>
      </c>
      <c r="W69" s="26">
        <f>U69-$U$5</f>
        <v>-662.6275182695117</v>
      </c>
      <c r="X69" s="20">
        <f>AVERAGE(E69:T69)</f>
        <v>68.3475</v>
      </c>
    </row>
    <row r="70" spans="1:24" ht="15" customHeight="1">
      <c r="A70" s="18">
        <v>66</v>
      </c>
      <c r="B70" s="19">
        <v>59</v>
      </c>
      <c r="C70" s="33" t="s">
        <v>74</v>
      </c>
      <c r="D70" s="33" t="s">
        <v>58</v>
      </c>
      <c r="E70" s="20"/>
      <c r="F70" s="21">
        <v>90.44</v>
      </c>
      <c r="G70" s="20">
        <v>58.07</v>
      </c>
      <c r="H70" s="20"/>
      <c r="I70" s="20">
        <v>76</v>
      </c>
      <c r="J70" s="20">
        <v>105.04</v>
      </c>
      <c r="K70" s="20"/>
      <c r="L70" s="20"/>
      <c r="M70" s="20"/>
      <c r="N70" s="22">
        <v>95.28</v>
      </c>
      <c r="O70" s="22">
        <v>120.07</v>
      </c>
      <c r="P70" s="20"/>
      <c r="Q70" s="20"/>
      <c r="R70" s="20"/>
      <c r="S70" s="20"/>
      <c r="T70" s="20"/>
      <c r="U70" s="24">
        <f>SUM(E70:T70)</f>
        <v>544.9000000000001</v>
      </c>
      <c r="V70" s="25">
        <f>COUNTA(E70:T70)</f>
        <v>6</v>
      </c>
      <c r="W70" s="26">
        <f>U70-$U$5</f>
        <v>-664.5075182695116</v>
      </c>
      <c r="X70" s="20">
        <f>AVERAGE(E70:T70)</f>
        <v>90.81666666666668</v>
      </c>
    </row>
    <row r="71" spans="1:24" ht="15" customHeight="1">
      <c r="A71" s="18">
        <v>67</v>
      </c>
      <c r="B71" s="19">
        <v>75</v>
      </c>
      <c r="C71" s="34" t="s">
        <v>106</v>
      </c>
      <c r="D71" s="34" t="s">
        <v>107</v>
      </c>
      <c r="E71" s="20">
        <v>53.0824088748019</v>
      </c>
      <c r="F71" s="21">
        <v>72.65</v>
      </c>
      <c r="G71" s="20">
        <v>49.07</v>
      </c>
      <c r="H71" s="20"/>
      <c r="I71" s="20">
        <v>78.27</v>
      </c>
      <c r="J71" s="20"/>
      <c r="K71" s="20">
        <v>74.73</v>
      </c>
      <c r="L71" s="20">
        <v>71.01</v>
      </c>
      <c r="M71" s="20"/>
      <c r="N71" s="22">
        <v>71.73</v>
      </c>
      <c r="O71" s="22"/>
      <c r="P71" s="20"/>
      <c r="Q71" s="20"/>
      <c r="R71" s="20"/>
      <c r="S71" s="20"/>
      <c r="T71" s="20">
        <v>60.76</v>
      </c>
      <c r="U71" s="24">
        <f>SUM(E71:T71)</f>
        <v>531.3024088748019</v>
      </c>
      <c r="V71" s="25">
        <f>COUNTA(E71:T71)</f>
        <v>8</v>
      </c>
      <c r="W71" s="26">
        <f>U71-$U$5</f>
        <v>-678.1051093947098</v>
      </c>
      <c r="X71" s="20">
        <f>AVERAGE(E71:T71)</f>
        <v>66.41280110935024</v>
      </c>
    </row>
    <row r="72" spans="1:24" ht="15" customHeight="1">
      <c r="A72" s="18">
        <v>68</v>
      </c>
      <c r="B72" s="19">
        <v>63</v>
      </c>
      <c r="C72" s="33" t="s">
        <v>191</v>
      </c>
      <c r="D72" s="33" t="s">
        <v>114</v>
      </c>
      <c r="E72" s="20"/>
      <c r="F72" s="21"/>
      <c r="G72" s="20"/>
      <c r="H72" s="20"/>
      <c r="I72" s="20"/>
      <c r="J72" s="20">
        <v>98.65</v>
      </c>
      <c r="K72" s="20"/>
      <c r="L72" s="20"/>
      <c r="M72" s="20">
        <v>85.98</v>
      </c>
      <c r="N72" s="22"/>
      <c r="O72" s="22">
        <v>116.03</v>
      </c>
      <c r="P72" s="20">
        <v>108.01</v>
      </c>
      <c r="Q72" s="20">
        <v>119.49</v>
      </c>
      <c r="R72" s="20"/>
      <c r="S72" s="20"/>
      <c r="T72" s="20"/>
      <c r="U72" s="24">
        <f>SUM(E72:T72)</f>
        <v>528.16</v>
      </c>
      <c r="V72" s="25">
        <f>COUNTA(E72:T72)</f>
        <v>5</v>
      </c>
      <c r="W72" s="26">
        <f>U72-$U$5</f>
        <v>-681.2475182695117</v>
      </c>
      <c r="X72" s="20">
        <f>AVERAGE(E72:T72)</f>
        <v>105.63199999999999</v>
      </c>
    </row>
    <row r="73" spans="1:24" ht="15" customHeight="1">
      <c r="A73" s="18">
        <v>69</v>
      </c>
      <c r="B73" s="19">
        <v>66</v>
      </c>
      <c r="C73" s="33" t="s">
        <v>98</v>
      </c>
      <c r="D73" s="33" t="s">
        <v>99</v>
      </c>
      <c r="E73" s="20">
        <v>61.258112367884294</v>
      </c>
      <c r="F73" s="21"/>
      <c r="G73" s="20">
        <v>49.66</v>
      </c>
      <c r="H73" s="20">
        <v>83.18</v>
      </c>
      <c r="I73" s="20">
        <v>76.45</v>
      </c>
      <c r="J73" s="20"/>
      <c r="K73" s="20"/>
      <c r="L73" s="20"/>
      <c r="M73" s="20"/>
      <c r="N73" s="22"/>
      <c r="O73" s="22"/>
      <c r="P73" s="20">
        <v>89.79</v>
      </c>
      <c r="Q73" s="20"/>
      <c r="R73" s="20">
        <v>76.38</v>
      </c>
      <c r="S73" s="20">
        <v>58.87</v>
      </c>
      <c r="T73" s="20">
        <v>31.18</v>
      </c>
      <c r="U73" s="24">
        <f>SUM(E73:T73)</f>
        <v>526.7681123678843</v>
      </c>
      <c r="V73" s="25">
        <f>COUNTA(E73:T73)</f>
        <v>8</v>
      </c>
      <c r="W73" s="26">
        <f>U73-$U$5</f>
        <v>-682.6394059016274</v>
      </c>
      <c r="X73" s="20">
        <f>AVERAGE(E73:T73)</f>
        <v>65.84601404598554</v>
      </c>
    </row>
    <row r="74" spans="1:24" ht="15" customHeight="1">
      <c r="A74" s="18">
        <v>70</v>
      </c>
      <c r="B74" s="19">
        <v>69</v>
      </c>
      <c r="C74" s="33" t="s">
        <v>127</v>
      </c>
      <c r="D74" s="33" t="s">
        <v>124</v>
      </c>
      <c r="E74" s="20">
        <v>103.4745212593314</v>
      </c>
      <c r="F74" s="21"/>
      <c r="G74" s="20"/>
      <c r="H74" s="20"/>
      <c r="I74" s="20">
        <v>84.18</v>
      </c>
      <c r="J74" s="20"/>
      <c r="K74" s="20">
        <v>94.36</v>
      </c>
      <c r="L74" s="20">
        <v>83.48</v>
      </c>
      <c r="M74" s="20"/>
      <c r="N74" s="22"/>
      <c r="O74" s="22"/>
      <c r="P74" s="20"/>
      <c r="Q74" s="20"/>
      <c r="R74" s="20">
        <v>48.48</v>
      </c>
      <c r="S74" s="20">
        <v>70.1</v>
      </c>
      <c r="T74" s="20">
        <v>38.28</v>
      </c>
      <c r="U74" s="24">
        <f>SUM(E74:T74)</f>
        <v>522.3545212593314</v>
      </c>
      <c r="V74" s="25">
        <f>COUNTA(E74:T74)</f>
        <v>7</v>
      </c>
      <c r="W74" s="26">
        <f>U74-$U$5</f>
        <v>-687.0529970101803</v>
      </c>
      <c r="X74" s="20">
        <f>AVERAGE(E74:T74)</f>
        <v>74.62207446561877</v>
      </c>
    </row>
    <row r="75" spans="1:24" ht="15" customHeight="1">
      <c r="A75" s="18">
        <v>71</v>
      </c>
      <c r="B75" s="19">
        <v>76</v>
      </c>
      <c r="C75" s="33" t="s">
        <v>79</v>
      </c>
      <c r="D75" s="33" t="s">
        <v>48</v>
      </c>
      <c r="E75" s="20">
        <v>47.30340211935304</v>
      </c>
      <c r="F75" s="21">
        <v>100.71</v>
      </c>
      <c r="G75" s="20"/>
      <c r="H75" s="20"/>
      <c r="I75" s="20">
        <v>70.55</v>
      </c>
      <c r="J75" s="20">
        <v>103.34</v>
      </c>
      <c r="K75" s="20"/>
      <c r="L75" s="20">
        <v>71.94</v>
      </c>
      <c r="M75" s="20"/>
      <c r="N75" s="22">
        <v>75.01</v>
      </c>
      <c r="O75" s="22"/>
      <c r="P75" s="20"/>
      <c r="Q75" s="20"/>
      <c r="R75" s="20"/>
      <c r="S75" s="20"/>
      <c r="T75" s="20">
        <v>50.7</v>
      </c>
      <c r="U75" s="24">
        <f>SUM(E75:T75)</f>
        <v>519.553402119353</v>
      </c>
      <c r="V75" s="25">
        <f>COUNTA(E75:T75)</f>
        <v>7</v>
      </c>
      <c r="W75" s="26">
        <f>U75-$U$5</f>
        <v>-689.8541161501587</v>
      </c>
      <c r="X75" s="20">
        <f>AVERAGE(E75:T75)</f>
        <v>74.221914588479</v>
      </c>
    </row>
    <row r="76" spans="1:24" ht="15" customHeight="1">
      <c r="A76" s="18">
        <v>72</v>
      </c>
      <c r="B76" s="19">
        <v>77</v>
      </c>
      <c r="C76" s="33" t="s">
        <v>73</v>
      </c>
      <c r="D76" s="33" t="s">
        <v>44</v>
      </c>
      <c r="E76" s="20">
        <v>78.60504609412907</v>
      </c>
      <c r="F76" s="21"/>
      <c r="G76" s="20"/>
      <c r="H76" s="20"/>
      <c r="I76" s="20">
        <v>59.18</v>
      </c>
      <c r="J76" s="20"/>
      <c r="K76" s="20">
        <v>85.16</v>
      </c>
      <c r="L76" s="20"/>
      <c r="M76" s="20">
        <v>79.77</v>
      </c>
      <c r="N76" s="22"/>
      <c r="O76" s="22"/>
      <c r="P76" s="20">
        <v>99.06</v>
      </c>
      <c r="Q76" s="20"/>
      <c r="R76" s="20"/>
      <c r="S76" s="20">
        <v>63.36</v>
      </c>
      <c r="T76" s="20">
        <v>48.93</v>
      </c>
      <c r="U76" s="24">
        <f>SUM(E76:T76)</f>
        <v>514.065046094129</v>
      </c>
      <c r="V76" s="25">
        <f>COUNTA(E76:T76)</f>
        <v>7</v>
      </c>
      <c r="W76" s="26">
        <f>U76-$U$5</f>
        <v>-695.3424721753827</v>
      </c>
      <c r="X76" s="20">
        <f>AVERAGE(E76:T76)</f>
        <v>73.43786372773272</v>
      </c>
    </row>
    <row r="77" spans="1:24" ht="15" customHeight="1">
      <c r="A77" s="18">
        <v>73</v>
      </c>
      <c r="B77" s="19">
        <v>78</v>
      </c>
      <c r="C77" s="33" t="s">
        <v>98</v>
      </c>
      <c r="D77" s="33" t="s">
        <v>48</v>
      </c>
      <c r="E77" s="20">
        <v>66.24343964473154</v>
      </c>
      <c r="F77" s="21"/>
      <c r="G77" s="20"/>
      <c r="H77" s="20"/>
      <c r="I77" s="20">
        <v>71.45</v>
      </c>
      <c r="J77" s="20"/>
      <c r="K77" s="20"/>
      <c r="L77" s="20">
        <v>76.44</v>
      </c>
      <c r="M77" s="20"/>
      <c r="N77" s="22"/>
      <c r="O77" s="22"/>
      <c r="P77" s="20">
        <v>95.76</v>
      </c>
      <c r="Q77" s="20"/>
      <c r="R77" s="20">
        <v>80.3</v>
      </c>
      <c r="S77" s="20">
        <v>65.61</v>
      </c>
      <c r="T77" s="20">
        <v>53.66</v>
      </c>
      <c r="U77" s="24">
        <f>SUM(E77:T77)</f>
        <v>509.4634396447316</v>
      </c>
      <c r="V77" s="25">
        <f>COUNTA(E77:T77)</f>
        <v>7</v>
      </c>
      <c r="W77" s="26">
        <f>U77-$U$5</f>
        <v>-699.9440786247801</v>
      </c>
      <c r="X77" s="20">
        <f>AVERAGE(E77:T77)</f>
        <v>72.78049137781879</v>
      </c>
    </row>
    <row r="78" spans="1:24" ht="15" customHeight="1">
      <c r="A78" s="18">
        <v>74</v>
      </c>
      <c r="B78" s="19">
        <v>67</v>
      </c>
      <c r="C78" s="33" t="s">
        <v>64</v>
      </c>
      <c r="D78" s="33" t="s">
        <v>65</v>
      </c>
      <c r="E78" s="20">
        <v>97.02305125872006</v>
      </c>
      <c r="F78" s="21">
        <v>86.27</v>
      </c>
      <c r="G78" s="20">
        <v>55.97</v>
      </c>
      <c r="H78" s="20">
        <v>65.53</v>
      </c>
      <c r="I78" s="20">
        <v>64.18</v>
      </c>
      <c r="J78" s="20"/>
      <c r="K78" s="20"/>
      <c r="L78" s="20"/>
      <c r="M78" s="20"/>
      <c r="N78" s="22"/>
      <c r="O78" s="22"/>
      <c r="P78" s="20"/>
      <c r="Q78" s="20"/>
      <c r="R78" s="20">
        <v>56.58</v>
      </c>
      <c r="S78" s="20">
        <v>65.89</v>
      </c>
      <c r="T78" s="20"/>
      <c r="U78" s="24">
        <f>SUM(E78:T78)</f>
        <v>491.44305125872006</v>
      </c>
      <c r="V78" s="25">
        <f>COUNTA(E78:T78)</f>
        <v>7</v>
      </c>
      <c r="W78" s="26">
        <f>U78-$U$5</f>
        <v>-717.9644670107916</v>
      </c>
      <c r="X78" s="20">
        <f>AVERAGE(E78:T78)</f>
        <v>70.20615017981716</v>
      </c>
    </row>
    <row r="79" spans="1:24" ht="15" customHeight="1">
      <c r="A79" s="18">
        <v>75</v>
      </c>
      <c r="B79" s="19">
        <v>71</v>
      </c>
      <c r="C79" s="33" t="s">
        <v>147</v>
      </c>
      <c r="D79" s="33" t="s">
        <v>48</v>
      </c>
      <c r="E79" s="20"/>
      <c r="F79" s="21"/>
      <c r="G79" s="20"/>
      <c r="H79" s="20"/>
      <c r="I79" s="20">
        <v>43.73</v>
      </c>
      <c r="J79" s="20"/>
      <c r="K79" s="20">
        <v>76.92</v>
      </c>
      <c r="L79" s="20">
        <v>65.85</v>
      </c>
      <c r="M79" s="20">
        <v>79.38</v>
      </c>
      <c r="N79" s="22"/>
      <c r="O79" s="22"/>
      <c r="P79" s="20">
        <v>106.12</v>
      </c>
      <c r="Q79" s="20"/>
      <c r="R79" s="20">
        <v>51.21</v>
      </c>
      <c r="S79" s="20">
        <v>53.81</v>
      </c>
      <c r="T79" s="20"/>
      <c r="U79" s="24">
        <f>SUM(E79:T79)</f>
        <v>477.02</v>
      </c>
      <c r="V79" s="25">
        <f>COUNTA(E79:T79)</f>
        <v>7</v>
      </c>
      <c r="W79" s="26">
        <f>U79-$U$5</f>
        <v>-732.3875182695117</v>
      </c>
      <c r="X79" s="20">
        <f>AVERAGE(E79:T79)</f>
        <v>68.14571428571428</v>
      </c>
    </row>
    <row r="80" spans="1:24" ht="15" customHeight="1">
      <c r="A80" s="18">
        <v>76</v>
      </c>
      <c r="B80" s="19">
        <v>72</v>
      </c>
      <c r="C80" s="33" t="s">
        <v>117</v>
      </c>
      <c r="D80" s="33" t="s">
        <v>75</v>
      </c>
      <c r="E80" s="20"/>
      <c r="F80" s="21">
        <v>115</v>
      </c>
      <c r="G80" s="20"/>
      <c r="H80" s="20"/>
      <c r="I80" s="20"/>
      <c r="J80" s="20">
        <v>114.84</v>
      </c>
      <c r="K80" s="20"/>
      <c r="L80" s="20"/>
      <c r="M80" s="20"/>
      <c r="N80" s="22"/>
      <c r="O80" s="22"/>
      <c r="P80" s="20">
        <v>115.1</v>
      </c>
      <c r="Q80" s="20">
        <v>130</v>
      </c>
      <c r="R80" s="20"/>
      <c r="S80" s="20"/>
      <c r="T80" s="20"/>
      <c r="U80" s="24">
        <f>SUM(E80:T80)</f>
        <v>474.94</v>
      </c>
      <c r="V80" s="25">
        <f>COUNTA(E80:T80)</f>
        <v>4</v>
      </c>
      <c r="W80" s="26">
        <f>U80-$U$5</f>
        <v>-734.4675182695116</v>
      </c>
      <c r="X80" s="20">
        <f>AVERAGE(E80:T80)</f>
        <v>118.735</v>
      </c>
    </row>
    <row r="81" spans="1:24" ht="15" customHeight="1">
      <c r="A81" s="18">
        <v>77</v>
      </c>
      <c r="B81" s="19">
        <v>73</v>
      </c>
      <c r="C81" s="35" t="s">
        <v>234</v>
      </c>
      <c r="D81" s="35" t="s">
        <v>235</v>
      </c>
      <c r="E81" s="20"/>
      <c r="F81" s="21"/>
      <c r="G81" s="20"/>
      <c r="H81" s="20"/>
      <c r="I81" s="20"/>
      <c r="J81" s="20">
        <v>85.41</v>
      </c>
      <c r="K81" s="20">
        <v>81.02</v>
      </c>
      <c r="L81" s="20"/>
      <c r="M81" s="20"/>
      <c r="N81" s="22"/>
      <c r="O81" s="22"/>
      <c r="P81" s="20">
        <v>85.7</v>
      </c>
      <c r="Q81" s="20">
        <v>96.6</v>
      </c>
      <c r="R81" s="20">
        <v>69</v>
      </c>
      <c r="S81" s="20">
        <v>54.09</v>
      </c>
      <c r="T81" s="20"/>
      <c r="U81" s="24">
        <f>SUM(E81:T81)</f>
        <v>471.82000000000005</v>
      </c>
      <c r="V81" s="25">
        <f>COUNTA(E81:T81)</f>
        <v>6</v>
      </c>
      <c r="W81" s="26">
        <f>U81-$U$5</f>
        <v>-737.5875182695116</v>
      </c>
      <c r="X81" s="20">
        <f>AVERAGE(E81:T81)</f>
        <v>78.63666666666667</v>
      </c>
    </row>
    <row r="82" spans="1:24" ht="15" customHeight="1">
      <c r="A82" s="18">
        <v>78</v>
      </c>
      <c r="B82" s="19">
        <v>74</v>
      </c>
      <c r="C82" s="391" t="s">
        <v>51</v>
      </c>
      <c r="D82" s="391" t="s">
        <v>52</v>
      </c>
      <c r="E82" s="20">
        <v>89.5125348189415</v>
      </c>
      <c r="F82" s="21">
        <v>98.73</v>
      </c>
      <c r="G82" s="20">
        <v>71.01</v>
      </c>
      <c r="H82" s="20">
        <v>75.47</v>
      </c>
      <c r="I82" s="20">
        <v>71.91</v>
      </c>
      <c r="J82" s="20"/>
      <c r="K82" s="20"/>
      <c r="L82" s="20"/>
      <c r="M82" s="20"/>
      <c r="N82" s="22"/>
      <c r="O82" s="22"/>
      <c r="P82" s="20"/>
      <c r="Q82" s="20"/>
      <c r="R82" s="20"/>
      <c r="S82" s="20">
        <v>64.48</v>
      </c>
      <c r="T82" s="20"/>
      <c r="U82" s="24">
        <f>SUM(E82:T82)</f>
        <v>471.1125348189415</v>
      </c>
      <c r="V82" s="25">
        <f>COUNTA(E82:T82)</f>
        <v>6</v>
      </c>
      <c r="W82" s="26">
        <f>U82-$U$5</f>
        <v>-738.2949834505702</v>
      </c>
      <c r="X82" s="20">
        <f>AVERAGE(E82:T82)</f>
        <v>78.51875580315692</v>
      </c>
    </row>
    <row r="83" spans="1:24" ht="15" customHeight="1">
      <c r="A83" s="18">
        <v>79</v>
      </c>
      <c r="B83" s="19">
        <v>79</v>
      </c>
      <c r="C83" s="33" t="s">
        <v>59</v>
      </c>
      <c r="D83" s="33" t="s">
        <v>111</v>
      </c>
      <c r="E83" s="20">
        <v>85.45611243701936</v>
      </c>
      <c r="F83" s="21"/>
      <c r="G83" s="20">
        <v>86.02</v>
      </c>
      <c r="H83" s="20"/>
      <c r="I83" s="20">
        <v>65.09</v>
      </c>
      <c r="J83" s="20"/>
      <c r="K83" s="20"/>
      <c r="L83" s="20"/>
      <c r="M83" s="20">
        <v>72.2</v>
      </c>
      <c r="N83" s="22">
        <v>105.73</v>
      </c>
      <c r="O83" s="22"/>
      <c r="P83" s="20"/>
      <c r="Q83" s="20"/>
      <c r="R83" s="20"/>
      <c r="S83" s="20"/>
      <c r="T83" s="20"/>
      <c r="U83" s="24">
        <f>SUM(E83:T83)</f>
        <v>414.4961124370194</v>
      </c>
      <c r="V83" s="25">
        <f>COUNTA(E83:T83)</f>
        <v>5</v>
      </c>
      <c r="W83" s="26">
        <f>U83-$U$5</f>
        <v>-794.9114058324923</v>
      </c>
      <c r="X83" s="20">
        <f>AVERAGE(E83:T83)</f>
        <v>82.89922248740388</v>
      </c>
    </row>
    <row r="84" spans="1:24" ht="15" customHeight="1">
      <c r="A84" s="18">
        <v>80</v>
      </c>
      <c r="B84" s="19">
        <v>80</v>
      </c>
      <c r="C84" s="33" t="s">
        <v>72</v>
      </c>
      <c r="D84" s="33" t="s">
        <v>26</v>
      </c>
      <c r="E84" s="20">
        <v>87.4232545503939</v>
      </c>
      <c r="F84" s="21"/>
      <c r="G84" s="20">
        <v>75.69</v>
      </c>
      <c r="H84" s="20">
        <v>77.92</v>
      </c>
      <c r="I84" s="20"/>
      <c r="J84" s="20">
        <v>92.4</v>
      </c>
      <c r="K84" s="20"/>
      <c r="L84" s="20">
        <v>80</v>
      </c>
      <c r="M84" s="20"/>
      <c r="N84" s="22"/>
      <c r="O84" s="22"/>
      <c r="P84" s="20"/>
      <c r="Q84" s="20"/>
      <c r="R84" s="20"/>
      <c r="S84" s="20"/>
      <c r="T84" s="20"/>
      <c r="U84" s="24">
        <f>SUM(E84:T84)</f>
        <v>413.43325455039394</v>
      </c>
      <c r="V84" s="25">
        <f>COUNTA(E84:T84)</f>
        <v>5</v>
      </c>
      <c r="W84" s="26">
        <f>U84-$U$5</f>
        <v>-795.9742637191177</v>
      </c>
      <c r="X84" s="20">
        <f>AVERAGE(E84:T84)</f>
        <v>82.68665091007878</v>
      </c>
    </row>
    <row r="85" spans="1:24" ht="15" customHeight="1">
      <c r="A85" s="18">
        <v>81</v>
      </c>
      <c r="B85" s="19">
        <v>86</v>
      </c>
      <c r="C85" s="34" t="s">
        <v>157</v>
      </c>
      <c r="D85" s="34" t="s">
        <v>158</v>
      </c>
      <c r="E85" s="20"/>
      <c r="F85" s="21"/>
      <c r="G85" s="20">
        <v>35.75</v>
      </c>
      <c r="H85" s="20">
        <v>44.5</v>
      </c>
      <c r="I85" s="20">
        <v>36.45</v>
      </c>
      <c r="J85" s="20">
        <v>63.59</v>
      </c>
      <c r="K85" s="20"/>
      <c r="L85" s="20"/>
      <c r="M85" s="20"/>
      <c r="N85" s="22"/>
      <c r="O85" s="22"/>
      <c r="P85" s="20">
        <v>79.46</v>
      </c>
      <c r="Q85" s="20"/>
      <c r="R85" s="20">
        <v>40.56</v>
      </c>
      <c r="S85" s="20">
        <v>58.02</v>
      </c>
      <c r="T85" s="20">
        <v>45.38</v>
      </c>
      <c r="U85" s="24">
        <f>SUM(E85:T85)</f>
        <v>403.71</v>
      </c>
      <c r="V85" s="25">
        <f>COUNTA(E85:T85)</f>
        <v>8</v>
      </c>
      <c r="W85" s="26">
        <f>U85-$U$5</f>
        <v>-805.6975182695116</v>
      </c>
      <c r="X85" s="20">
        <f>AVERAGE(E85:T85)</f>
        <v>50.46375</v>
      </c>
    </row>
    <row r="86" spans="1:24" ht="15" customHeight="1">
      <c r="A86" s="18">
        <v>82</v>
      </c>
      <c r="B86" s="19">
        <v>81</v>
      </c>
      <c r="C86" s="33" t="s">
        <v>54</v>
      </c>
      <c r="D86" s="33" t="s">
        <v>44</v>
      </c>
      <c r="E86" s="20">
        <v>87.13318895506227</v>
      </c>
      <c r="F86" s="21">
        <v>90.47</v>
      </c>
      <c r="G86" s="20"/>
      <c r="H86" s="20">
        <v>75.12</v>
      </c>
      <c r="I86" s="20">
        <v>54.18</v>
      </c>
      <c r="J86" s="20">
        <v>86.23</v>
      </c>
      <c r="K86" s="20"/>
      <c r="L86" s="20"/>
      <c r="M86" s="20"/>
      <c r="N86" s="22"/>
      <c r="O86" s="22"/>
      <c r="P86" s="20"/>
      <c r="Q86" s="20"/>
      <c r="R86" s="20"/>
      <c r="S86" s="20"/>
      <c r="T86" s="20"/>
      <c r="U86" s="24">
        <f>SUM(E86:T86)</f>
        <v>393.1331889550623</v>
      </c>
      <c r="V86" s="25">
        <f>COUNTA(E86:T86)</f>
        <v>5</v>
      </c>
      <c r="W86" s="26">
        <f>U86-$U$5</f>
        <v>-816.2743293144495</v>
      </c>
      <c r="X86" s="20">
        <f>AVERAGE(E86:T86)</f>
        <v>78.62663779101246</v>
      </c>
    </row>
    <row r="87" spans="1:24" ht="15" customHeight="1">
      <c r="A87" s="18">
        <v>83</v>
      </c>
      <c r="B87" s="19">
        <v>82</v>
      </c>
      <c r="C87" s="36" t="s">
        <v>257</v>
      </c>
      <c r="D87" s="36" t="s">
        <v>211</v>
      </c>
      <c r="E87" s="20"/>
      <c r="F87" s="21"/>
      <c r="G87" s="20">
        <v>64.91</v>
      </c>
      <c r="H87" s="20"/>
      <c r="I87" s="20"/>
      <c r="J87" s="20"/>
      <c r="K87" s="20"/>
      <c r="L87" s="20"/>
      <c r="M87" s="20">
        <v>99.41</v>
      </c>
      <c r="N87" s="22"/>
      <c r="O87" s="22"/>
      <c r="P87" s="20">
        <v>120.09</v>
      </c>
      <c r="Q87" s="20">
        <v>100.99</v>
      </c>
      <c r="R87" s="20"/>
      <c r="S87" s="20"/>
      <c r="T87" s="20"/>
      <c r="U87" s="24">
        <f>SUM(E87:T87)</f>
        <v>385.4</v>
      </c>
      <c r="V87" s="25">
        <f>COUNTA(E87:T87)</f>
        <v>4</v>
      </c>
      <c r="W87" s="26">
        <f>U87-$U$5</f>
        <v>-824.0075182695117</v>
      </c>
      <c r="X87" s="20">
        <f>AVERAGE(E87:T87)</f>
        <v>96.35</v>
      </c>
    </row>
    <row r="88" spans="1:24" ht="15" customHeight="1">
      <c r="A88" s="18">
        <v>84</v>
      </c>
      <c r="B88" s="19">
        <v>83</v>
      </c>
      <c r="C88" s="33" t="s">
        <v>122</v>
      </c>
      <c r="D88" s="33" t="s">
        <v>123</v>
      </c>
      <c r="E88" s="20"/>
      <c r="F88" s="21"/>
      <c r="G88" s="20"/>
      <c r="H88" s="20">
        <v>68.68</v>
      </c>
      <c r="I88" s="20">
        <v>59.18</v>
      </c>
      <c r="J88" s="20">
        <v>85.72</v>
      </c>
      <c r="K88" s="20"/>
      <c r="L88" s="20">
        <v>88.92</v>
      </c>
      <c r="M88" s="20">
        <v>82.88</v>
      </c>
      <c r="N88" s="22"/>
      <c r="O88" s="22"/>
      <c r="P88" s="20"/>
      <c r="Q88" s="20"/>
      <c r="R88" s="20"/>
      <c r="S88" s="20"/>
      <c r="T88" s="20"/>
      <c r="U88" s="24">
        <f>SUM(E88:T88)</f>
        <v>385.38</v>
      </c>
      <c r="V88" s="25">
        <f>COUNTA(E88:T88)</f>
        <v>5</v>
      </c>
      <c r="W88" s="26">
        <f>U88-$U$5</f>
        <v>-824.0275182695117</v>
      </c>
      <c r="X88" s="20">
        <f>AVERAGE(E88:T88)</f>
        <v>77.076</v>
      </c>
    </row>
    <row r="89" spans="1:24" ht="15" customHeight="1">
      <c r="A89" s="18">
        <v>85</v>
      </c>
      <c r="B89" s="19">
        <v>84</v>
      </c>
      <c r="C89" s="34" t="s">
        <v>109</v>
      </c>
      <c r="D89" s="34" t="s">
        <v>134</v>
      </c>
      <c r="E89" s="20">
        <v>72.09420610349403</v>
      </c>
      <c r="F89" s="21"/>
      <c r="G89" s="20"/>
      <c r="H89" s="20">
        <v>58.35</v>
      </c>
      <c r="I89" s="20">
        <v>36</v>
      </c>
      <c r="J89" s="20"/>
      <c r="K89" s="20">
        <v>68.81</v>
      </c>
      <c r="L89" s="20">
        <v>63.97</v>
      </c>
      <c r="M89" s="20"/>
      <c r="N89" s="22"/>
      <c r="O89" s="22"/>
      <c r="P89" s="20"/>
      <c r="Q89" s="20"/>
      <c r="R89" s="20">
        <v>43.07</v>
      </c>
      <c r="S89" s="20">
        <v>41.17</v>
      </c>
      <c r="T89" s="20"/>
      <c r="U89" s="24">
        <f>SUM(E89:T89)</f>
        <v>383.464206103494</v>
      </c>
      <c r="V89" s="25">
        <f>COUNTA(E89:T89)</f>
        <v>7</v>
      </c>
      <c r="W89" s="26">
        <f>U89-$U$5</f>
        <v>-825.9433121660177</v>
      </c>
      <c r="X89" s="20">
        <f>AVERAGE(E89:T89)</f>
        <v>54.78060087192772</v>
      </c>
    </row>
    <row r="90" spans="1:24" ht="15" customHeight="1">
      <c r="A90" s="18">
        <v>86</v>
      </c>
      <c r="B90" s="19">
        <v>85</v>
      </c>
      <c r="C90" s="33" t="s">
        <v>45</v>
      </c>
      <c r="D90" s="33" t="s">
        <v>48</v>
      </c>
      <c r="E90" s="20"/>
      <c r="F90" s="21"/>
      <c r="G90" s="20"/>
      <c r="H90" s="20">
        <v>73.04</v>
      </c>
      <c r="I90" s="20"/>
      <c r="J90" s="20"/>
      <c r="K90" s="20"/>
      <c r="L90" s="20"/>
      <c r="M90" s="20">
        <v>84.23</v>
      </c>
      <c r="N90" s="22"/>
      <c r="O90" s="22">
        <v>107.08</v>
      </c>
      <c r="P90" s="20"/>
      <c r="Q90" s="20">
        <v>113.09</v>
      </c>
      <c r="R90" s="20"/>
      <c r="S90" s="20"/>
      <c r="T90" s="20"/>
      <c r="U90" s="24">
        <f>SUM(E90:T90)</f>
        <v>377.44000000000005</v>
      </c>
      <c r="V90" s="25">
        <f>COUNTA(E90:T90)</f>
        <v>4</v>
      </c>
      <c r="W90" s="26">
        <f>U90-$U$5</f>
        <v>-831.9675182695116</v>
      </c>
      <c r="X90" s="20">
        <f>AVERAGE(E90:T90)</f>
        <v>94.36000000000001</v>
      </c>
    </row>
    <row r="91" spans="1:24" ht="15" customHeight="1">
      <c r="A91" s="18">
        <v>87</v>
      </c>
      <c r="B91" s="19">
        <v>87</v>
      </c>
      <c r="C91" s="33" t="s">
        <v>294</v>
      </c>
      <c r="D91" s="33" t="s">
        <v>14</v>
      </c>
      <c r="E91" s="20"/>
      <c r="F91" s="21"/>
      <c r="G91" s="20"/>
      <c r="H91" s="20"/>
      <c r="I91" s="20">
        <v>52.36</v>
      </c>
      <c r="J91" s="20"/>
      <c r="K91" s="20"/>
      <c r="L91" s="20"/>
      <c r="M91" s="20">
        <v>78.41</v>
      </c>
      <c r="N91" s="22"/>
      <c r="O91" s="22"/>
      <c r="P91" s="20">
        <v>108.64</v>
      </c>
      <c r="Q91" s="20"/>
      <c r="R91" s="20">
        <v>74.05</v>
      </c>
      <c r="S91" s="20">
        <v>26.28</v>
      </c>
      <c r="T91" s="20">
        <v>25.26</v>
      </c>
      <c r="U91" s="24">
        <f>SUM(E91:T91)</f>
        <v>365</v>
      </c>
      <c r="V91" s="25">
        <f>COUNTA(E91:T91)</f>
        <v>6</v>
      </c>
      <c r="W91" s="26">
        <f>U91-$U$5</f>
        <v>-844.4075182695117</v>
      </c>
      <c r="X91" s="20">
        <f>AVERAGE(E91:T91)</f>
        <v>60.833333333333336</v>
      </c>
    </row>
    <row r="92" spans="1:24" ht="15" customHeight="1">
      <c r="A92" s="18">
        <v>88</v>
      </c>
      <c r="B92" s="19">
        <v>88</v>
      </c>
      <c r="C92" s="33" t="s">
        <v>76</v>
      </c>
      <c r="D92" s="33" t="s">
        <v>24</v>
      </c>
      <c r="E92" s="20">
        <v>81.07823470411233</v>
      </c>
      <c r="F92" s="21">
        <v>104.29</v>
      </c>
      <c r="G92" s="20">
        <v>66.85</v>
      </c>
      <c r="H92" s="20">
        <v>75.6</v>
      </c>
      <c r="I92" s="20"/>
      <c r="J92" s="20"/>
      <c r="K92" s="20"/>
      <c r="L92" s="20"/>
      <c r="M92" s="20"/>
      <c r="N92" s="22"/>
      <c r="O92" s="22"/>
      <c r="P92" s="20"/>
      <c r="Q92" s="20"/>
      <c r="R92" s="20"/>
      <c r="S92" s="20"/>
      <c r="T92" s="20"/>
      <c r="U92" s="24">
        <f>SUM(E92:T92)</f>
        <v>327.81823470411234</v>
      </c>
      <c r="V92" s="25">
        <f>COUNTA(E92:T92)</f>
        <v>4</v>
      </c>
      <c r="W92" s="26">
        <f>U92-$U$5</f>
        <v>-881.5892835653993</v>
      </c>
      <c r="X92" s="20">
        <f>AVERAGE(E92:T92)</f>
        <v>81.95455867602809</v>
      </c>
    </row>
    <row r="93" spans="1:24" ht="15" customHeight="1">
      <c r="A93" s="18">
        <v>89</v>
      </c>
      <c r="B93" s="19">
        <v>89</v>
      </c>
      <c r="C93" s="33" t="s">
        <v>128</v>
      </c>
      <c r="D93" s="33" t="s">
        <v>129</v>
      </c>
      <c r="E93" s="20">
        <v>57.82033426183844</v>
      </c>
      <c r="F93" s="21"/>
      <c r="G93" s="20">
        <v>41.35</v>
      </c>
      <c r="H93" s="20">
        <v>42.77</v>
      </c>
      <c r="I93" s="20">
        <v>40.09</v>
      </c>
      <c r="J93" s="20"/>
      <c r="K93" s="20">
        <v>59.49</v>
      </c>
      <c r="L93" s="20">
        <v>38.26</v>
      </c>
      <c r="M93" s="20"/>
      <c r="N93" s="22"/>
      <c r="O93" s="22"/>
      <c r="P93" s="20"/>
      <c r="Q93" s="20"/>
      <c r="R93" s="20"/>
      <c r="S93" s="20">
        <v>43.13</v>
      </c>
      <c r="T93" s="20"/>
      <c r="U93" s="24">
        <f>SUM(E93:T93)</f>
        <v>322.91033426183844</v>
      </c>
      <c r="V93" s="25">
        <f>COUNTA(E93:T93)</f>
        <v>7</v>
      </c>
      <c r="W93" s="26">
        <f>U93-$U$5</f>
        <v>-886.4971840076732</v>
      </c>
      <c r="X93" s="20">
        <f>AVERAGE(E93:T93)</f>
        <v>46.13004775169121</v>
      </c>
    </row>
    <row r="94" spans="1:24" ht="15" customHeight="1">
      <c r="A94" s="18">
        <v>90</v>
      </c>
      <c r="B94" s="19">
        <v>90</v>
      </c>
      <c r="C94" s="36" t="s">
        <v>183</v>
      </c>
      <c r="D94" s="36" t="s">
        <v>178</v>
      </c>
      <c r="E94" s="20"/>
      <c r="F94" s="21"/>
      <c r="G94" s="20"/>
      <c r="H94" s="20"/>
      <c r="I94" s="20"/>
      <c r="J94" s="20">
        <v>101.21</v>
      </c>
      <c r="K94" s="20"/>
      <c r="L94" s="20"/>
      <c r="M94" s="20">
        <v>100.36</v>
      </c>
      <c r="N94" s="22"/>
      <c r="O94" s="22"/>
      <c r="P94" s="20">
        <v>120.78</v>
      </c>
      <c r="Q94" s="20"/>
      <c r="R94" s="20"/>
      <c r="S94" s="20"/>
      <c r="T94" s="20"/>
      <c r="U94" s="24">
        <f>SUM(E94:T94)</f>
        <v>322.35</v>
      </c>
      <c r="V94" s="25">
        <f>COUNTA(E94:T94)</f>
        <v>3</v>
      </c>
      <c r="W94" s="26">
        <f>U94-$U$5</f>
        <v>-887.0575182695117</v>
      </c>
      <c r="X94" s="20">
        <f>AVERAGE(E94:T94)</f>
        <v>107.45</v>
      </c>
    </row>
    <row r="95" spans="1:24" ht="15" customHeight="1">
      <c r="A95" s="18">
        <v>91</v>
      </c>
      <c r="B95" s="19">
        <v>91</v>
      </c>
      <c r="C95" s="33" t="s">
        <v>301</v>
      </c>
      <c r="D95" s="33" t="s">
        <v>20</v>
      </c>
      <c r="E95" s="20"/>
      <c r="F95" s="21"/>
      <c r="G95" s="20"/>
      <c r="H95" s="20"/>
      <c r="I95" s="20">
        <v>36.91</v>
      </c>
      <c r="J95" s="20"/>
      <c r="K95" s="20">
        <v>86.82</v>
      </c>
      <c r="L95" s="20"/>
      <c r="M95" s="20">
        <v>78.74</v>
      </c>
      <c r="N95" s="22"/>
      <c r="O95" s="22"/>
      <c r="P95" s="20"/>
      <c r="Q95" s="20">
        <v>108.67</v>
      </c>
      <c r="R95" s="20"/>
      <c r="S95" s="20"/>
      <c r="T95" s="20"/>
      <c r="U95" s="24">
        <f>SUM(E95:T95)</f>
        <v>311.14</v>
      </c>
      <c r="V95" s="25">
        <f>COUNTA(E95:T95)</f>
        <v>4</v>
      </c>
      <c r="W95" s="26">
        <f>U95-$U$5</f>
        <v>-898.2675182695117</v>
      </c>
      <c r="X95" s="20">
        <f>AVERAGE(E95:T95)</f>
        <v>77.785</v>
      </c>
    </row>
    <row r="96" spans="1:24" ht="15" customHeight="1">
      <c r="A96" s="18">
        <v>92</v>
      </c>
      <c r="B96" s="19">
        <v>92</v>
      </c>
      <c r="C96" s="33" t="s">
        <v>141</v>
      </c>
      <c r="D96" s="33" t="s">
        <v>32</v>
      </c>
      <c r="E96" s="20"/>
      <c r="F96" s="21"/>
      <c r="G96" s="20"/>
      <c r="H96" s="20">
        <v>78.98</v>
      </c>
      <c r="I96" s="20">
        <v>63.73</v>
      </c>
      <c r="J96" s="20"/>
      <c r="K96" s="20">
        <v>82.64</v>
      </c>
      <c r="L96" s="20">
        <v>70.85</v>
      </c>
      <c r="M96" s="20"/>
      <c r="N96" s="22"/>
      <c r="O96" s="22"/>
      <c r="P96" s="20"/>
      <c r="Q96" s="20"/>
      <c r="R96" s="20"/>
      <c r="S96" s="20"/>
      <c r="T96" s="20"/>
      <c r="U96" s="24">
        <f>SUM(E96:T96)</f>
        <v>296.20000000000005</v>
      </c>
      <c r="V96" s="25">
        <f>COUNTA(E96:T96)</f>
        <v>4</v>
      </c>
      <c r="W96" s="26">
        <f>U96-$U$5</f>
        <v>-913.2075182695116</v>
      </c>
      <c r="X96" s="20">
        <f>AVERAGE(E96:T96)</f>
        <v>74.05000000000001</v>
      </c>
    </row>
    <row r="97" spans="1:24" ht="15" customHeight="1">
      <c r="A97" s="18">
        <v>93</v>
      </c>
      <c r="B97" s="19">
        <v>93</v>
      </c>
      <c r="C97" s="33" t="s">
        <v>240</v>
      </c>
      <c r="D97" s="33" t="s">
        <v>241</v>
      </c>
      <c r="E97" s="20"/>
      <c r="F97" s="21"/>
      <c r="G97" s="20">
        <v>84.34</v>
      </c>
      <c r="H97" s="20"/>
      <c r="I97" s="20"/>
      <c r="J97" s="20"/>
      <c r="K97" s="20"/>
      <c r="L97" s="20"/>
      <c r="M97" s="20"/>
      <c r="N97" s="22">
        <v>108.18</v>
      </c>
      <c r="O97" s="22">
        <v>98.47</v>
      </c>
      <c r="P97" s="20"/>
      <c r="Q97" s="20"/>
      <c r="R97" s="20"/>
      <c r="S97" s="20"/>
      <c r="T97" s="20"/>
      <c r="U97" s="24">
        <f>SUM(E97:T97)</f>
        <v>290.99</v>
      </c>
      <c r="V97" s="25">
        <f>COUNTA(E97:T97)</f>
        <v>3</v>
      </c>
      <c r="W97" s="26">
        <f>U97-$U$5</f>
        <v>-918.4175182695117</v>
      </c>
      <c r="X97" s="20">
        <f>AVERAGE(E97:T97)</f>
        <v>96.99666666666667</v>
      </c>
    </row>
    <row r="98" spans="1:24" ht="15" customHeight="1">
      <c r="A98" s="18">
        <v>94</v>
      </c>
      <c r="B98" s="19">
        <v>94</v>
      </c>
      <c r="C98" s="38" t="s">
        <v>304</v>
      </c>
      <c r="D98" s="38" t="s">
        <v>96</v>
      </c>
      <c r="E98" s="20">
        <v>60.35486225141397</v>
      </c>
      <c r="F98" s="21">
        <v>80.44</v>
      </c>
      <c r="G98" s="20">
        <v>75.43</v>
      </c>
      <c r="H98" s="20"/>
      <c r="I98" s="20">
        <v>68.27</v>
      </c>
      <c r="J98" s="20"/>
      <c r="K98" s="20"/>
      <c r="L98" s="20"/>
      <c r="M98" s="20"/>
      <c r="N98" s="22"/>
      <c r="O98" s="22"/>
      <c r="P98" s="20"/>
      <c r="Q98" s="20"/>
      <c r="R98" s="20"/>
      <c r="S98" s="20"/>
      <c r="T98" s="20"/>
      <c r="U98" s="24">
        <f>SUM(E98:T98)</f>
        <v>284.49486225141396</v>
      </c>
      <c r="V98" s="25">
        <f>COUNTA(E98:T98)</f>
        <v>4</v>
      </c>
      <c r="W98" s="26">
        <f>U98-$U$5</f>
        <v>-924.9126560180978</v>
      </c>
      <c r="X98" s="20">
        <f>AVERAGE(E98:T98)</f>
        <v>71.12371556285349</v>
      </c>
    </row>
    <row r="99" spans="1:24" ht="15" customHeight="1">
      <c r="A99" s="18">
        <v>95</v>
      </c>
      <c r="B99" s="19">
        <v>95</v>
      </c>
      <c r="C99" s="37" t="s">
        <v>212</v>
      </c>
      <c r="D99" s="37" t="s">
        <v>20</v>
      </c>
      <c r="E99" s="20"/>
      <c r="F99" s="21"/>
      <c r="G99" s="20">
        <v>93.91</v>
      </c>
      <c r="H99" s="20"/>
      <c r="I99" s="20"/>
      <c r="J99" s="20"/>
      <c r="K99" s="20"/>
      <c r="L99" s="20"/>
      <c r="M99" s="20">
        <v>80.56</v>
      </c>
      <c r="N99" s="22"/>
      <c r="O99" s="22"/>
      <c r="P99" s="20">
        <v>109.43</v>
      </c>
      <c r="Q99" s="20"/>
      <c r="R99" s="20"/>
      <c r="S99" s="20"/>
      <c r="T99" s="20"/>
      <c r="U99" s="24">
        <f>SUM(E99:T99)</f>
        <v>283.9</v>
      </c>
      <c r="V99" s="25">
        <f>COUNTA(E99:T99)</f>
        <v>3</v>
      </c>
      <c r="W99" s="26">
        <f>U99-$U$5</f>
        <v>-925.5075182695117</v>
      </c>
      <c r="X99" s="20">
        <f>AVERAGE(E99:T99)</f>
        <v>94.63333333333333</v>
      </c>
    </row>
    <row r="100" spans="1:24" ht="15" customHeight="1">
      <c r="A100" s="18">
        <v>96</v>
      </c>
      <c r="B100" s="19">
        <v>109</v>
      </c>
      <c r="C100" s="37" t="s">
        <v>103</v>
      </c>
      <c r="D100" s="37" t="s">
        <v>135</v>
      </c>
      <c r="E100" s="20"/>
      <c r="F100" s="21"/>
      <c r="G100" s="20">
        <v>61.91</v>
      </c>
      <c r="H100" s="20"/>
      <c r="I100" s="20">
        <v>95.09</v>
      </c>
      <c r="J100" s="20"/>
      <c r="K100" s="20"/>
      <c r="L100" s="20"/>
      <c r="M100" s="20">
        <v>69.2</v>
      </c>
      <c r="N100" s="22"/>
      <c r="O100" s="22"/>
      <c r="P100" s="20"/>
      <c r="Q100" s="20"/>
      <c r="R100" s="20"/>
      <c r="S100" s="20"/>
      <c r="T100" s="20">
        <v>53.66</v>
      </c>
      <c r="U100" s="24">
        <f>SUM(E100:T100)</f>
        <v>279.86</v>
      </c>
      <c r="V100" s="25">
        <f>COUNTA(E100:T100)</f>
        <v>4</v>
      </c>
      <c r="W100" s="26">
        <f>U100-$U$5</f>
        <v>-929.5475182695117</v>
      </c>
      <c r="X100" s="20">
        <f>AVERAGE(E100:T100)</f>
        <v>69.965</v>
      </c>
    </row>
    <row r="101" spans="1:24" ht="15" customHeight="1">
      <c r="A101" s="18">
        <v>97</v>
      </c>
      <c r="B101" s="19">
        <v>106</v>
      </c>
      <c r="C101" s="37" t="s">
        <v>98</v>
      </c>
      <c r="D101" s="37" t="s">
        <v>26</v>
      </c>
      <c r="E101" s="20"/>
      <c r="F101" s="21"/>
      <c r="G101" s="20"/>
      <c r="H101" s="20"/>
      <c r="I101" s="20">
        <v>74.64</v>
      </c>
      <c r="J101" s="20"/>
      <c r="K101" s="20"/>
      <c r="L101" s="20"/>
      <c r="M101" s="20"/>
      <c r="N101" s="22"/>
      <c r="O101" s="22"/>
      <c r="P101" s="20"/>
      <c r="Q101" s="20"/>
      <c r="R101" s="20">
        <v>77.97</v>
      </c>
      <c r="S101" s="20">
        <v>75.44</v>
      </c>
      <c r="T101" s="20">
        <v>45.97</v>
      </c>
      <c r="U101" s="24">
        <f>SUM(E101:T101)</f>
        <v>274.02</v>
      </c>
      <c r="V101" s="25">
        <f>COUNTA(E101:T101)</f>
        <v>4</v>
      </c>
      <c r="W101" s="26">
        <f>U101-$U$5</f>
        <v>-935.3875182695117</v>
      </c>
      <c r="X101" s="20">
        <f>AVERAGE(E101:T101)</f>
        <v>68.505</v>
      </c>
    </row>
    <row r="102" spans="1:24" ht="15" customHeight="1">
      <c r="A102" s="18">
        <v>98</v>
      </c>
      <c r="B102" s="19">
        <v>96</v>
      </c>
      <c r="C102" s="37" t="s">
        <v>67</v>
      </c>
      <c r="D102" s="37" t="s">
        <v>35</v>
      </c>
      <c r="E102" s="20">
        <v>75.72261072261072</v>
      </c>
      <c r="F102" s="21">
        <v>76.59</v>
      </c>
      <c r="G102" s="20">
        <v>50.68</v>
      </c>
      <c r="H102" s="20">
        <v>64.28</v>
      </c>
      <c r="I102" s="20"/>
      <c r="J102" s="20"/>
      <c r="K102" s="20"/>
      <c r="L102" s="20"/>
      <c r="M102" s="20"/>
      <c r="N102" s="22"/>
      <c r="O102" s="22"/>
      <c r="P102" s="20"/>
      <c r="Q102" s="20"/>
      <c r="R102" s="20"/>
      <c r="S102" s="20"/>
      <c r="T102" s="20"/>
      <c r="U102" s="24">
        <f>SUM(E102:T102)</f>
        <v>267.2726107226107</v>
      </c>
      <c r="V102" s="25">
        <f>COUNTA(E102:T102)</f>
        <v>4</v>
      </c>
      <c r="W102" s="26">
        <f>U102-$U$5</f>
        <v>-942.134907546901</v>
      </c>
      <c r="X102" s="20">
        <f>AVERAGE(E102:T102)</f>
        <v>66.81815268065267</v>
      </c>
    </row>
    <row r="103" spans="1:24" ht="15" customHeight="1">
      <c r="A103" s="18">
        <v>99</v>
      </c>
      <c r="B103" s="19">
        <v>97</v>
      </c>
      <c r="C103" s="37" t="s">
        <v>125</v>
      </c>
      <c r="D103" s="37" t="s">
        <v>26</v>
      </c>
      <c r="E103" s="20">
        <v>59.39225528863392</v>
      </c>
      <c r="F103" s="21"/>
      <c r="G103" s="20">
        <v>70.54</v>
      </c>
      <c r="H103" s="20"/>
      <c r="I103" s="20">
        <v>60.55</v>
      </c>
      <c r="J103" s="20"/>
      <c r="K103" s="20"/>
      <c r="L103" s="20"/>
      <c r="M103" s="20"/>
      <c r="N103" s="22"/>
      <c r="O103" s="22"/>
      <c r="P103" s="20"/>
      <c r="Q103" s="20"/>
      <c r="R103" s="20"/>
      <c r="S103" s="20">
        <v>62.8</v>
      </c>
      <c r="T103" s="20"/>
      <c r="U103" s="24">
        <f>SUM(E103:T103)</f>
        <v>253.28225528863396</v>
      </c>
      <c r="V103" s="25">
        <f>COUNTA(E103:T103)</f>
        <v>4</v>
      </c>
      <c r="W103" s="26">
        <f>U103-$U$5</f>
        <v>-956.1252629808778</v>
      </c>
      <c r="X103" s="20">
        <f>AVERAGE(E103:T103)</f>
        <v>63.32056382215849</v>
      </c>
    </row>
    <row r="104" spans="1:24" ht="15" customHeight="1">
      <c r="A104" s="18">
        <v>100</v>
      </c>
      <c r="B104" s="19">
        <v>155</v>
      </c>
      <c r="C104" s="37" t="s">
        <v>237</v>
      </c>
      <c r="D104" s="37" t="s">
        <v>238</v>
      </c>
      <c r="E104" s="20"/>
      <c r="F104" s="21"/>
      <c r="G104" s="20"/>
      <c r="H104" s="20"/>
      <c r="I104" s="20">
        <v>84.64</v>
      </c>
      <c r="J104" s="20"/>
      <c r="K104" s="20"/>
      <c r="L104" s="20"/>
      <c r="M104" s="20"/>
      <c r="N104" s="22"/>
      <c r="O104" s="22"/>
      <c r="P104" s="20"/>
      <c r="Q104" s="20"/>
      <c r="R104" s="20"/>
      <c r="S104" s="20">
        <v>63.92</v>
      </c>
      <c r="T104" s="20">
        <v>101</v>
      </c>
      <c r="U104" s="24">
        <f>SUM(E104:T104)</f>
        <v>249.56</v>
      </c>
      <c r="V104" s="25">
        <f>COUNTA(E104:T104)</f>
        <v>3</v>
      </c>
      <c r="W104" s="26">
        <f>U104-$U$5</f>
        <v>-959.8475182695117</v>
      </c>
      <c r="X104" s="20">
        <f>AVERAGE(E104:T104)</f>
        <v>83.18666666666667</v>
      </c>
    </row>
    <row r="105" spans="1:24" ht="15" customHeight="1">
      <c r="A105" s="18">
        <v>101</v>
      </c>
      <c r="B105" s="19">
        <v>111</v>
      </c>
      <c r="C105" s="37" t="s">
        <v>159</v>
      </c>
      <c r="D105" s="37" t="s">
        <v>160</v>
      </c>
      <c r="E105" s="20"/>
      <c r="F105" s="21"/>
      <c r="G105" s="20">
        <v>42.69</v>
      </c>
      <c r="H105" s="20"/>
      <c r="I105" s="20">
        <v>71.91</v>
      </c>
      <c r="J105" s="20"/>
      <c r="K105" s="20"/>
      <c r="L105" s="20"/>
      <c r="M105" s="20"/>
      <c r="N105" s="22">
        <v>70.67</v>
      </c>
      <c r="O105" s="22"/>
      <c r="P105" s="20"/>
      <c r="Q105" s="20"/>
      <c r="R105" s="20"/>
      <c r="S105" s="20">
        <v>38.08</v>
      </c>
      <c r="T105" s="20">
        <v>25.85</v>
      </c>
      <c r="U105" s="24">
        <f>SUM(E105:T105)</f>
        <v>249.19999999999996</v>
      </c>
      <c r="V105" s="25">
        <f>COUNTA(E105:T105)</f>
        <v>5</v>
      </c>
      <c r="W105" s="26">
        <f>U105-$U$5</f>
        <v>-960.2075182695118</v>
      </c>
      <c r="X105" s="20">
        <f>AVERAGE(E105:T105)</f>
        <v>49.83999999999999</v>
      </c>
    </row>
    <row r="106" spans="1:24" ht="15" customHeight="1">
      <c r="A106" s="18">
        <v>102</v>
      </c>
      <c r="B106" s="19">
        <v>120</v>
      </c>
      <c r="C106" s="37" t="s">
        <v>151</v>
      </c>
      <c r="D106" s="37" t="s">
        <v>247</v>
      </c>
      <c r="E106" s="20"/>
      <c r="F106" s="21"/>
      <c r="G106" s="20"/>
      <c r="H106" s="20"/>
      <c r="I106" s="20">
        <v>81.45</v>
      </c>
      <c r="J106" s="20"/>
      <c r="K106" s="20">
        <v>70.79</v>
      </c>
      <c r="L106" s="20"/>
      <c r="M106" s="20"/>
      <c r="N106" s="22"/>
      <c r="O106" s="22"/>
      <c r="P106" s="20"/>
      <c r="Q106" s="20"/>
      <c r="R106" s="20"/>
      <c r="S106" s="20">
        <v>58.02</v>
      </c>
      <c r="T106" s="20">
        <v>38.28</v>
      </c>
      <c r="U106" s="24">
        <f>SUM(E106:T106)</f>
        <v>248.54000000000002</v>
      </c>
      <c r="V106" s="25">
        <f>COUNTA(E106:T106)</f>
        <v>4</v>
      </c>
      <c r="W106" s="26">
        <f>U106-$U$5</f>
        <v>-960.8675182695117</v>
      </c>
      <c r="X106" s="20">
        <f>AVERAGE(E106:T106)</f>
        <v>62.135000000000005</v>
      </c>
    </row>
    <row r="107" spans="1:24" ht="15" customHeight="1">
      <c r="A107" s="18">
        <v>103</v>
      </c>
      <c r="B107" s="19">
        <v>98</v>
      </c>
      <c r="C107" s="37" t="s">
        <v>137</v>
      </c>
      <c r="D107" s="37" t="s">
        <v>48</v>
      </c>
      <c r="E107" s="20"/>
      <c r="F107" s="21">
        <v>87.23</v>
      </c>
      <c r="G107" s="20"/>
      <c r="H107" s="20">
        <v>64.24</v>
      </c>
      <c r="I107" s="20"/>
      <c r="J107" s="20"/>
      <c r="K107" s="20"/>
      <c r="L107" s="20"/>
      <c r="M107" s="20"/>
      <c r="N107" s="22"/>
      <c r="O107" s="22"/>
      <c r="P107" s="20">
        <v>96.03</v>
      </c>
      <c r="Q107" s="20"/>
      <c r="R107" s="20"/>
      <c r="S107" s="20"/>
      <c r="T107" s="20"/>
      <c r="U107" s="24">
        <f>SUM(E107:T107)</f>
        <v>247.5</v>
      </c>
      <c r="V107" s="25">
        <f>COUNTA(E107:T107)</f>
        <v>3</v>
      </c>
      <c r="W107" s="26">
        <f>U107-$U$5</f>
        <v>-961.9075182695117</v>
      </c>
      <c r="X107" s="20">
        <f>AVERAGE(E107:T107)</f>
        <v>82.5</v>
      </c>
    </row>
    <row r="108" spans="1:24" ht="15" customHeight="1">
      <c r="A108" s="18">
        <v>104</v>
      </c>
      <c r="B108" s="19">
        <v>130</v>
      </c>
      <c r="C108" s="37" t="s">
        <v>149</v>
      </c>
      <c r="D108" s="37" t="s">
        <v>150</v>
      </c>
      <c r="E108" s="20"/>
      <c r="F108" s="21"/>
      <c r="G108" s="20"/>
      <c r="H108" s="20"/>
      <c r="I108" s="20">
        <v>46.45</v>
      </c>
      <c r="J108" s="20">
        <v>79.78</v>
      </c>
      <c r="K108" s="20"/>
      <c r="L108" s="20"/>
      <c r="M108" s="20"/>
      <c r="N108" s="22"/>
      <c r="O108" s="22"/>
      <c r="P108" s="20"/>
      <c r="Q108" s="20"/>
      <c r="R108" s="20"/>
      <c r="S108" s="20">
        <v>66.45</v>
      </c>
      <c r="T108" s="20">
        <v>48.34</v>
      </c>
      <c r="U108" s="24">
        <f>SUM(E108:T108)</f>
        <v>241.02</v>
      </c>
      <c r="V108" s="25">
        <f>COUNTA(E108:T108)</f>
        <v>4</v>
      </c>
      <c r="W108" s="26">
        <f>U108-$U$5</f>
        <v>-968.3875182695117</v>
      </c>
      <c r="X108" s="20">
        <f>AVERAGE(E108:T108)</f>
        <v>60.255</v>
      </c>
    </row>
    <row r="109" spans="1:24" ht="15" customHeight="1">
      <c r="A109" s="18">
        <v>105</v>
      </c>
      <c r="B109" s="19">
        <v>99</v>
      </c>
      <c r="C109" s="37" t="s">
        <v>448</v>
      </c>
      <c r="D109" s="37" t="s">
        <v>26</v>
      </c>
      <c r="E109" s="20"/>
      <c r="F109" s="21"/>
      <c r="G109" s="20"/>
      <c r="H109" s="20"/>
      <c r="I109" s="20"/>
      <c r="J109" s="20"/>
      <c r="K109" s="20"/>
      <c r="L109" s="20">
        <v>62.8</v>
      </c>
      <c r="M109" s="20"/>
      <c r="N109" s="22">
        <v>83.67</v>
      </c>
      <c r="O109" s="22"/>
      <c r="P109" s="20">
        <v>90.34</v>
      </c>
      <c r="Q109" s="20"/>
      <c r="R109" s="20"/>
      <c r="S109" s="20"/>
      <c r="T109" s="20"/>
      <c r="U109" s="24">
        <f>SUM(E109:T109)</f>
        <v>236.81</v>
      </c>
      <c r="V109" s="25">
        <f>COUNTA(E109:T109)</f>
        <v>3</v>
      </c>
      <c r="W109" s="26">
        <f>U109-$U$5</f>
        <v>-972.5975182695117</v>
      </c>
      <c r="X109" s="20">
        <f>AVERAGE(E109:T109)</f>
        <v>78.93666666666667</v>
      </c>
    </row>
    <row r="110" spans="1:24" ht="15" customHeight="1">
      <c r="A110" s="18">
        <v>106</v>
      </c>
      <c r="B110" s="19">
        <v>100</v>
      </c>
      <c r="C110" s="37" t="s">
        <v>136</v>
      </c>
      <c r="D110" s="37" t="s">
        <v>32</v>
      </c>
      <c r="E110" s="20">
        <v>80.79315513364976</v>
      </c>
      <c r="F110" s="21"/>
      <c r="G110" s="20"/>
      <c r="H110" s="20"/>
      <c r="I110" s="20">
        <v>71.91</v>
      </c>
      <c r="J110" s="20"/>
      <c r="K110" s="20"/>
      <c r="L110" s="20"/>
      <c r="M110" s="20"/>
      <c r="N110" s="22"/>
      <c r="O110" s="22"/>
      <c r="P110" s="20"/>
      <c r="Q110" s="20"/>
      <c r="R110" s="20"/>
      <c r="S110" s="20">
        <v>82.46</v>
      </c>
      <c r="T110" s="20"/>
      <c r="U110" s="24">
        <f>SUM(E110:T110)</f>
        <v>235.16315513364975</v>
      </c>
      <c r="V110" s="25">
        <f>COUNTA(E110:T110)</f>
        <v>3</v>
      </c>
      <c r="W110" s="26">
        <f>U110-$U$5</f>
        <v>-974.2443631358619</v>
      </c>
      <c r="X110" s="20">
        <f>AVERAGE(E110:T110)</f>
        <v>78.38771837788325</v>
      </c>
    </row>
    <row r="111" spans="1:24" ht="15" customHeight="1">
      <c r="A111" s="18">
        <v>107</v>
      </c>
      <c r="B111" s="19">
        <v>114</v>
      </c>
      <c r="C111" s="37" t="s">
        <v>31</v>
      </c>
      <c r="D111" s="37" t="s">
        <v>124</v>
      </c>
      <c r="E111" s="20">
        <v>41.22686567164179</v>
      </c>
      <c r="F111" s="21"/>
      <c r="G111" s="20"/>
      <c r="H111" s="20">
        <v>52.84</v>
      </c>
      <c r="I111" s="20">
        <v>47.36</v>
      </c>
      <c r="J111" s="20"/>
      <c r="K111" s="20">
        <v>56.8</v>
      </c>
      <c r="L111" s="20"/>
      <c r="M111" s="20"/>
      <c r="N111" s="22"/>
      <c r="O111" s="22"/>
      <c r="P111" s="20"/>
      <c r="Q111" s="20"/>
      <c r="R111" s="20"/>
      <c r="S111" s="20">
        <v>23.19</v>
      </c>
      <c r="T111" s="20">
        <v>13.43</v>
      </c>
      <c r="U111" s="24">
        <f>SUM(E111:T111)</f>
        <v>234.8468656716418</v>
      </c>
      <c r="V111" s="25">
        <f>COUNTA(E111:T111)</f>
        <v>6</v>
      </c>
      <c r="W111" s="26">
        <f>U111-$U$5</f>
        <v>-974.5606525978699</v>
      </c>
      <c r="X111" s="20">
        <f>AVERAGE(E111:T111)</f>
        <v>39.141144278606966</v>
      </c>
    </row>
    <row r="112" spans="1:24" ht="15" customHeight="1">
      <c r="A112" s="18">
        <v>108</v>
      </c>
      <c r="B112" s="19">
        <v>101</v>
      </c>
      <c r="C112" s="37" t="s">
        <v>161</v>
      </c>
      <c r="D112" s="37" t="s">
        <v>35</v>
      </c>
      <c r="E112" s="20"/>
      <c r="F112" s="21"/>
      <c r="G112" s="20"/>
      <c r="H112" s="20"/>
      <c r="I112" s="20"/>
      <c r="J112" s="20">
        <v>111.07</v>
      </c>
      <c r="K112" s="20"/>
      <c r="L112" s="20"/>
      <c r="M112" s="20"/>
      <c r="N112" s="22"/>
      <c r="O112" s="22"/>
      <c r="P112" s="20">
        <v>123.61</v>
      </c>
      <c r="Q112" s="20"/>
      <c r="R112" s="20"/>
      <c r="S112" s="20"/>
      <c r="T112" s="20"/>
      <c r="U112" s="24">
        <f>SUM(E112:T112)</f>
        <v>234.68</v>
      </c>
      <c r="V112" s="25">
        <f>COUNTA(E112:T112)</f>
        <v>2</v>
      </c>
      <c r="W112" s="26">
        <f>U112-$U$5</f>
        <v>-974.7275182695116</v>
      </c>
      <c r="X112" s="20">
        <f>AVERAGE(E112:T112)</f>
        <v>117.34</v>
      </c>
    </row>
    <row r="113" spans="1:24" ht="15" customHeight="1">
      <c r="A113" s="18">
        <v>109</v>
      </c>
      <c r="B113" s="19">
        <v>102</v>
      </c>
      <c r="C113" s="37" t="s">
        <v>381</v>
      </c>
      <c r="D113" s="37" t="s">
        <v>52</v>
      </c>
      <c r="E113" s="20"/>
      <c r="F113" s="21"/>
      <c r="G113" s="20"/>
      <c r="H113" s="20"/>
      <c r="I113" s="20"/>
      <c r="J113" s="20"/>
      <c r="K113" s="20"/>
      <c r="L113" s="20"/>
      <c r="M113" s="20"/>
      <c r="N113" s="22">
        <v>105.39</v>
      </c>
      <c r="O113" s="22">
        <v>127.56</v>
      </c>
      <c r="P113" s="20"/>
      <c r="Q113" s="20"/>
      <c r="R113" s="20"/>
      <c r="S113" s="20"/>
      <c r="T113" s="20"/>
      <c r="U113" s="24">
        <f>SUM(E113:T113)</f>
        <v>232.95</v>
      </c>
      <c r="V113" s="25">
        <f>COUNTA(E113:T113)</f>
        <v>2</v>
      </c>
      <c r="W113" s="26">
        <f>U113-$U$5</f>
        <v>-976.4575182695116</v>
      </c>
      <c r="X113" s="20">
        <f>AVERAGE(E113:T113)</f>
        <v>116.475</v>
      </c>
    </row>
    <row r="114" spans="1:24" ht="15" customHeight="1">
      <c r="A114" s="18">
        <v>110</v>
      </c>
      <c r="B114" s="19">
        <v>103</v>
      </c>
      <c r="C114" s="37" t="s">
        <v>165</v>
      </c>
      <c r="D114" s="37" t="s">
        <v>40</v>
      </c>
      <c r="E114" s="20"/>
      <c r="F114" s="21"/>
      <c r="G114" s="20"/>
      <c r="H114" s="20"/>
      <c r="I114" s="20"/>
      <c r="J114" s="20">
        <v>109.47</v>
      </c>
      <c r="K114" s="20"/>
      <c r="L114" s="20"/>
      <c r="M114" s="20"/>
      <c r="N114" s="22"/>
      <c r="O114" s="22"/>
      <c r="P114" s="20"/>
      <c r="Q114" s="20">
        <v>122.22</v>
      </c>
      <c r="R114" s="20"/>
      <c r="S114" s="20"/>
      <c r="T114" s="20"/>
      <c r="U114" s="24">
        <f>SUM(E114:T114)</f>
        <v>231.69</v>
      </c>
      <c r="V114" s="25">
        <f>COUNTA(E114:T114)</f>
        <v>2</v>
      </c>
      <c r="W114" s="26">
        <f>U114-$U$5</f>
        <v>-977.7175182695116</v>
      </c>
      <c r="X114" s="20">
        <f>AVERAGE(E114:T114)</f>
        <v>115.845</v>
      </c>
    </row>
    <row r="115" spans="1:24" ht="15" customHeight="1">
      <c r="A115" s="18">
        <v>111</v>
      </c>
      <c r="B115" s="19">
        <v>104</v>
      </c>
      <c r="C115" s="38" t="s">
        <v>115</v>
      </c>
      <c r="D115" s="38" t="s">
        <v>116</v>
      </c>
      <c r="E115" s="20">
        <v>61.122826489086194</v>
      </c>
      <c r="F115" s="40">
        <v>62.68</v>
      </c>
      <c r="G115" s="23">
        <v>49.43</v>
      </c>
      <c r="H115" s="23">
        <v>57.21</v>
      </c>
      <c r="I115" s="23"/>
      <c r="J115" s="23"/>
      <c r="K115" s="23"/>
      <c r="L115" s="23"/>
      <c r="M115" s="23"/>
      <c r="N115" s="41"/>
      <c r="O115" s="41"/>
      <c r="P115" s="23"/>
      <c r="Q115" s="23"/>
      <c r="R115" s="23"/>
      <c r="S115" s="23"/>
      <c r="T115" s="23"/>
      <c r="U115" s="24">
        <f>SUM(E115:T115)</f>
        <v>230.4428264890862</v>
      </c>
      <c r="V115" s="25">
        <f>COUNTA(E115:T115)</f>
        <v>4</v>
      </c>
      <c r="W115" s="26">
        <f>U115-$U$5</f>
        <v>-978.9646917804255</v>
      </c>
      <c r="X115" s="20">
        <f>AVERAGE(E115:T115)</f>
        <v>57.61070662227155</v>
      </c>
    </row>
    <row r="116" spans="1:24" ht="15" customHeight="1">
      <c r="A116" s="18">
        <v>112</v>
      </c>
      <c r="B116" s="19">
        <v>105</v>
      </c>
      <c r="C116" s="37" t="s">
        <v>147</v>
      </c>
      <c r="D116" s="37" t="s">
        <v>124</v>
      </c>
      <c r="E116" s="20"/>
      <c r="F116" s="40"/>
      <c r="G116" s="23"/>
      <c r="H116" s="23"/>
      <c r="I116" s="23"/>
      <c r="J116" s="23"/>
      <c r="K116" s="23"/>
      <c r="L116" s="23"/>
      <c r="M116" s="23">
        <v>105</v>
      </c>
      <c r="N116" s="41"/>
      <c r="O116" s="41"/>
      <c r="P116" s="23">
        <v>124.82</v>
      </c>
      <c r="Q116" s="23"/>
      <c r="R116" s="23"/>
      <c r="S116" s="23"/>
      <c r="T116" s="23"/>
      <c r="U116" s="24">
        <f>SUM(E116:T116)</f>
        <v>229.82</v>
      </c>
      <c r="V116" s="25">
        <f>COUNTA(E116:T116)</f>
        <v>2</v>
      </c>
      <c r="W116" s="26">
        <f>U116-$U$5</f>
        <v>-979.5875182695117</v>
      </c>
      <c r="X116" s="20">
        <f>AVERAGE(E116:T116)</f>
        <v>114.91</v>
      </c>
    </row>
    <row r="117" spans="1:24" ht="15" customHeight="1">
      <c r="A117" s="18">
        <v>113</v>
      </c>
      <c r="B117" s="19">
        <v>107</v>
      </c>
      <c r="C117" s="37" t="s">
        <v>168</v>
      </c>
      <c r="D117" s="37" t="s">
        <v>169</v>
      </c>
      <c r="E117" s="20"/>
      <c r="F117" s="21"/>
      <c r="G117" s="20"/>
      <c r="H117" s="20"/>
      <c r="I117" s="20"/>
      <c r="J117" s="20">
        <v>107.59</v>
      </c>
      <c r="K117" s="20"/>
      <c r="L117" s="20"/>
      <c r="M117" s="20"/>
      <c r="N117" s="22"/>
      <c r="O117" s="22"/>
      <c r="P117" s="20">
        <v>120.09</v>
      </c>
      <c r="Q117" s="20"/>
      <c r="R117" s="20"/>
      <c r="S117" s="20"/>
      <c r="T117" s="20"/>
      <c r="U117" s="24">
        <f>SUM(E117:T117)</f>
        <v>227.68</v>
      </c>
      <c r="V117" s="25">
        <f>COUNTA(E117:T117)</f>
        <v>2</v>
      </c>
      <c r="W117" s="26">
        <f>U117-$U$5</f>
        <v>-981.7275182695116</v>
      </c>
      <c r="X117" s="20">
        <f>AVERAGE(E117:T117)</f>
        <v>113.84</v>
      </c>
    </row>
    <row r="118" spans="1:24" ht="15" customHeight="1">
      <c r="A118" s="18">
        <v>114</v>
      </c>
      <c r="B118" s="19">
        <v>108</v>
      </c>
      <c r="C118" s="37" t="s">
        <v>378</v>
      </c>
      <c r="D118" s="37" t="s">
        <v>58</v>
      </c>
      <c r="E118" s="20"/>
      <c r="F118" s="40"/>
      <c r="G118" s="23"/>
      <c r="H118" s="23"/>
      <c r="I118" s="23"/>
      <c r="J118" s="23"/>
      <c r="K118" s="23"/>
      <c r="L118" s="23"/>
      <c r="M118" s="23"/>
      <c r="N118" s="41"/>
      <c r="O118" s="41">
        <v>114.04</v>
      </c>
      <c r="P118" s="23">
        <v>113.16</v>
      </c>
      <c r="Q118" s="23"/>
      <c r="R118" s="23"/>
      <c r="S118" s="23"/>
      <c r="T118" s="23"/>
      <c r="U118" s="24">
        <f>SUM(E118:T118)</f>
        <v>227.2</v>
      </c>
      <c r="V118" s="25">
        <f>COUNTA(E118:T118)</f>
        <v>2</v>
      </c>
      <c r="W118" s="26">
        <f>U118-$U$5</f>
        <v>-982.2075182695116</v>
      </c>
      <c r="X118" s="20">
        <f>AVERAGE(E118:T118)</f>
        <v>113.6</v>
      </c>
    </row>
    <row r="119" spans="1:24" ht="15" customHeight="1">
      <c r="A119" s="18">
        <v>115</v>
      </c>
      <c r="B119" s="19">
        <v>145</v>
      </c>
      <c r="C119" s="37" t="s">
        <v>270</v>
      </c>
      <c r="D119" s="37" t="s">
        <v>58</v>
      </c>
      <c r="E119" s="20">
        <v>50.948811146448584</v>
      </c>
      <c r="F119" s="40"/>
      <c r="G119" s="23"/>
      <c r="H119" s="23"/>
      <c r="I119" s="23"/>
      <c r="J119" s="23"/>
      <c r="K119" s="23"/>
      <c r="L119" s="23"/>
      <c r="M119" s="23"/>
      <c r="N119" s="41"/>
      <c r="O119" s="41"/>
      <c r="P119" s="23"/>
      <c r="Q119" s="23">
        <v>119.35</v>
      </c>
      <c r="R119" s="23"/>
      <c r="S119" s="23"/>
      <c r="T119" s="23">
        <v>56.62</v>
      </c>
      <c r="U119" s="24">
        <f>SUM(E119:T119)</f>
        <v>226.91881114644858</v>
      </c>
      <c r="V119" s="25">
        <f>COUNTA(E119:T119)</f>
        <v>3</v>
      </c>
      <c r="W119" s="26">
        <f>U119-$U$5</f>
        <v>-982.4887071230631</v>
      </c>
      <c r="X119" s="20">
        <f>AVERAGE(E119:T119)</f>
        <v>75.63960371548286</v>
      </c>
    </row>
    <row r="120" spans="1:24" ht="15" customHeight="1">
      <c r="A120" s="18">
        <v>116</v>
      </c>
      <c r="B120" s="19">
        <v>121</v>
      </c>
      <c r="C120" s="37" t="s">
        <v>138</v>
      </c>
      <c r="D120" s="37" t="s">
        <v>140</v>
      </c>
      <c r="E120" s="20"/>
      <c r="F120" s="40"/>
      <c r="G120" s="23"/>
      <c r="H120" s="23"/>
      <c r="I120" s="23">
        <v>59.64</v>
      </c>
      <c r="J120" s="23">
        <v>83.88</v>
      </c>
      <c r="K120" s="23"/>
      <c r="L120" s="23"/>
      <c r="M120" s="23"/>
      <c r="N120" s="41"/>
      <c r="O120" s="41"/>
      <c r="P120" s="23"/>
      <c r="Q120" s="23"/>
      <c r="R120" s="23"/>
      <c r="S120" s="23">
        <v>65.04</v>
      </c>
      <c r="T120" s="23">
        <v>18.16</v>
      </c>
      <c r="U120" s="24">
        <f>SUM(E120:T120)</f>
        <v>226.72</v>
      </c>
      <c r="V120" s="25">
        <f>COUNTA(E120:T120)</f>
        <v>4</v>
      </c>
      <c r="W120" s="26">
        <f>U120-$U$5</f>
        <v>-982.6875182695117</v>
      </c>
      <c r="X120" s="20">
        <f>AVERAGE(E120:T120)</f>
        <v>56.68</v>
      </c>
    </row>
    <row r="121" spans="1:24" ht="15" customHeight="1">
      <c r="A121" s="18">
        <v>117</v>
      </c>
      <c r="B121" s="19">
        <v>110</v>
      </c>
      <c r="C121" s="37" t="s">
        <v>264</v>
      </c>
      <c r="D121" s="37" t="s">
        <v>222</v>
      </c>
      <c r="E121" s="20"/>
      <c r="F121" s="40"/>
      <c r="G121" s="23"/>
      <c r="H121" s="23"/>
      <c r="I121" s="23"/>
      <c r="J121" s="23">
        <v>68.58</v>
      </c>
      <c r="K121" s="23">
        <v>76.9</v>
      </c>
      <c r="L121" s="23">
        <v>78.98</v>
      </c>
      <c r="M121" s="23"/>
      <c r="N121" s="41"/>
      <c r="O121" s="41"/>
      <c r="P121" s="23"/>
      <c r="Q121" s="23"/>
      <c r="R121" s="23"/>
      <c r="S121" s="23"/>
      <c r="T121" s="23"/>
      <c r="U121" s="24">
        <f>SUM(E121:T121)</f>
        <v>224.46000000000004</v>
      </c>
      <c r="V121" s="25">
        <f>COUNTA(E121:T121)</f>
        <v>3</v>
      </c>
      <c r="W121" s="26">
        <f>U121-$U$5</f>
        <v>-984.9475182695116</v>
      </c>
      <c r="X121" s="20">
        <f>AVERAGE(E121:T121)</f>
        <v>74.82000000000001</v>
      </c>
    </row>
    <row r="122" spans="1:24" ht="15" customHeight="1">
      <c r="A122" s="18">
        <v>118</v>
      </c>
      <c r="B122" s="19">
        <v>132</v>
      </c>
      <c r="C122" s="37" t="s">
        <v>142</v>
      </c>
      <c r="D122" s="37" t="s">
        <v>143</v>
      </c>
      <c r="E122" s="20"/>
      <c r="F122" s="21"/>
      <c r="G122" s="20">
        <v>41.03</v>
      </c>
      <c r="H122" s="20"/>
      <c r="I122" s="20">
        <v>58.73</v>
      </c>
      <c r="J122" s="20">
        <v>39.6</v>
      </c>
      <c r="K122" s="20"/>
      <c r="L122" s="20"/>
      <c r="M122" s="20"/>
      <c r="N122" s="22"/>
      <c r="O122" s="22"/>
      <c r="P122" s="20"/>
      <c r="Q122" s="20"/>
      <c r="R122" s="20"/>
      <c r="S122" s="20">
        <v>52.4</v>
      </c>
      <c r="T122" s="20">
        <v>31.18</v>
      </c>
      <c r="U122" s="24">
        <f>SUM(E122:T122)</f>
        <v>222.94</v>
      </c>
      <c r="V122" s="25">
        <f>COUNTA(E122:T122)</f>
        <v>5</v>
      </c>
      <c r="W122" s="26">
        <f>U122-$U$5</f>
        <v>-986.4675182695116</v>
      </c>
      <c r="X122" s="20">
        <f>AVERAGE(E122:T122)</f>
        <v>44.588</v>
      </c>
    </row>
    <row r="123" spans="1:24" ht="15" customHeight="1">
      <c r="A123" s="18">
        <v>119</v>
      </c>
      <c r="B123" s="19">
        <v>112</v>
      </c>
      <c r="C123" s="37" t="s">
        <v>171</v>
      </c>
      <c r="D123" s="37" t="s">
        <v>52</v>
      </c>
      <c r="E123" s="20"/>
      <c r="F123" s="40">
        <v>106.4</v>
      </c>
      <c r="G123" s="23"/>
      <c r="H123" s="23"/>
      <c r="I123" s="23"/>
      <c r="J123" s="23"/>
      <c r="K123" s="23"/>
      <c r="L123" s="23"/>
      <c r="M123" s="23"/>
      <c r="N123" s="41"/>
      <c r="O123" s="41"/>
      <c r="P123" s="23">
        <v>116.14</v>
      </c>
      <c r="Q123" s="23"/>
      <c r="R123" s="23"/>
      <c r="S123" s="23"/>
      <c r="T123" s="23"/>
      <c r="U123" s="24">
        <f>SUM(E123:T123)</f>
        <v>222.54000000000002</v>
      </c>
      <c r="V123" s="25">
        <f>COUNTA(E123:T123)</f>
        <v>2</v>
      </c>
      <c r="W123" s="26">
        <f>U123-$U$5</f>
        <v>-986.8675182695117</v>
      </c>
      <c r="X123" s="20">
        <f>AVERAGE(E123:T123)</f>
        <v>111.27000000000001</v>
      </c>
    </row>
    <row r="124" spans="1:24" ht="15" customHeight="1">
      <c r="A124" s="18">
        <v>120</v>
      </c>
      <c r="B124" s="19">
        <v>113</v>
      </c>
      <c r="C124" s="38" t="s">
        <v>145</v>
      </c>
      <c r="D124" s="38" t="s">
        <v>146</v>
      </c>
      <c r="E124" s="20">
        <v>52.900221029365326</v>
      </c>
      <c r="F124" s="40"/>
      <c r="G124" s="23">
        <v>40.22</v>
      </c>
      <c r="H124" s="23">
        <v>41.61</v>
      </c>
      <c r="I124" s="23"/>
      <c r="J124" s="23"/>
      <c r="K124" s="23"/>
      <c r="L124" s="23"/>
      <c r="M124" s="23"/>
      <c r="N124" s="41"/>
      <c r="O124" s="41"/>
      <c r="P124" s="23"/>
      <c r="Q124" s="23"/>
      <c r="R124" s="23">
        <v>47.09</v>
      </c>
      <c r="S124" s="23">
        <v>40.61</v>
      </c>
      <c r="T124" s="23"/>
      <c r="U124" s="24">
        <f>SUM(E124:T124)</f>
        <v>222.43022102936533</v>
      </c>
      <c r="V124" s="25">
        <f>COUNTA(E124:T124)</f>
        <v>5</v>
      </c>
      <c r="W124" s="26">
        <f>U124-$U$5</f>
        <v>-986.9772972401463</v>
      </c>
      <c r="X124" s="20">
        <f>AVERAGE(E124:T124)</f>
        <v>44.486044205873064</v>
      </c>
    </row>
    <row r="125" spans="1:24" ht="15" customHeight="1">
      <c r="A125" s="18">
        <v>121</v>
      </c>
      <c r="B125" s="19">
        <v>115</v>
      </c>
      <c r="C125" s="37" t="s">
        <v>203</v>
      </c>
      <c r="D125" s="37" t="s">
        <v>14</v>
      </c>
      <c r="E125" s="20"/>
      <c r="F125" s="40"/>
      <c r="G125" s="23">
        <v>94.7</v>
      </c>
      <c r="H125" s="23"/>
      <c r="I125" s="23"/>
      <c r="J125" s="23"/>
      <c r="K125" s="23"/>
      <c r="L125" s="23"/>
      <c r="M125" s="23"/>
      <c r="N125" s="41"/>
      <c r="O125" s="41">
        <v>125.41</v>
      </c>
      <c r="P125" s="23"/>
      <c r="Q125" s="23"/>
      <c r="R125" s="23"/>
      <c r="S125" s="23"/>
      <c r="T125" s="23"/>
      <c r="U125" s="24">
        <f>SUM(E125:T125)</f>
        <v>220.11</v>
      </c>
      <c r="V125" s="25">
        <f>COUNTA(E125:T125)</f>
        <v>2</v>
      </c>
      <c r="W125" s="26">
        <f>U125-$U$5</f>
        <v>-989.2975182695117</v>
      </c>
      <c r="X125" s="20">
        <f>AVERAGE(E125:T125)</f>
        <v>110.055</v>
      </c>
    </row>
    <row r="126" spans="1:24" ht="15" customHeight="1">
      <c r="A126" s="18">
        <v>122</v>
      </c>
      <c r="B126" s="19">
        <v>116</v>
      </c>
      <c r="C126" s="37" t="s">
        <v>213</v>
      </c>
      <c r="D126" s="37" t="s">
        <v>181</v>
      </c>
      <c r="E126" s="20"/>
      <c r="F126" s="40">
        <v>93.89</v>
      </c>
      <c r="G126" s="23"/>
      <c r="H126" s="23"/>
      <c r="I126" s="23"/>
      <c r="J126" s="23"/>
      <c r="K126" s="23"/>
      <c r="L126" s="23"/>
      <c r="M126" s="23"/>
      <c r="N126" s="41"/>
      <c r="O126" s="41">
        <v>123.21</v>
      </c>
      <c r="P126" s="23"/>
      <c r="Q126" s="23"/>
      <c r="R126" s="23"/>
      <c r="S126" s="23"/>
      <c r="T126" s="23"/>
      <c r="U126" s="24">
        <f>SUM(E126:T126)</f>
        <v>217.1</v>
      </c>
      <c r="V126" s="25">
        <f>COUNTA(E126:T126)</f>
        <v>2</v>
      </c>
      <c r="W126" s="26">
        <f>U126-$U$5</f>
        <v>-992.3075182695117</v>
      </c>
      <c r="X126" s="20">
        <f>AVERAGE(E126:T126)</f>
        <v>108.55</v>
      </c>
    </row>
    <row r="127" spans="1:24" ht="15" customHeight="1">
      <c r="A127" s="18">
        <v>123</v>
      </c>
      <c r="B127" s="19">
        <v>117</v>
      </c>
      <c r="C127" s="37" t="s">
        <v>352</v>
      </c>
      <c r="D127" s="37" t="s">
        <v>107</v>
      </c>
      <c r="E127" s="20"/>
      <c r="F127" s="40"/>
      <c r="G127" s="23"/>
      <c r="H127" s="23"/>
      <c r="I127" s="23"/>
      <c r="J127" s="23"/>
      <c r="K127" s="23">
        <v>110</v>
      </c>
      <c r="L127" s="23"/>
      <c r="M127" s="23"/>
      <c r="N127" s="41"/>
      <c r="O127" s="41"/>
      <c r="P127" s="23"/>
      <c r="Q127" s="23"/>
      <c r="R127" s="23">
        <v>103</v>
      </c>
      <c r="S127" s="23"/>
      <c r="T127" s="23"/>
      <c r="U127" s="24">
        <f>SUM(E127:T127)</f>
        <v>213</v>
      </c>
      <c r="V127" s="25">
        <f>COUNTA(E127:T127)</f>
        <v>2</v>
      </c>
      <c r="W127" s="26">
        <f>U127-$U$5</f>
        <v>-996.4075182695117</v>
      </c>
      <c r="X127" s="20">
        <f>AVERAGE(E127:T127)</f>
        <v>106.5</v>
      </c>
    </row>
    <row r="128" spans="1:24" ht="15" customHeight="1">
      <c r="A128" s="18">
        <v>124</v>
      </c>
      <c r="B128" s="19">
        <v>122</v>
      </c>
      <c r="C128" s="37" t="s">
        <v>151</v>
      </c>
      <c r="D128" s="37" t="s">
        <v>52</v>
      </c>
      <c r="E128" s="20"/>
      <c r="F128" s="40"/>
      <c r="G128" s="23"/>
      <c r="H128" s="23">
        <v>74.68</v>
      </c>
      <c r="I128" s="23">
        <v>50.55</v>
      </c>
      <c r="J128" s="23">
        <v>78.97</v>
      </c>
      <c r="K128" s="23"/>
      <c r="L128" s="23"/>
      <c r="M128" s="23"/>
      <c r="N128" s="41"/>
      <c r="O128" s="41"/>
      <c r="P128" s="23"/>
      <c r="Q128" s="23"/>
      <c r="R128" s="23"/>
      <c r="S128" s="23"/>
      <c r="T128" s="23">
        <v>7.51</v>
      </c>
      <c r="U128" s="24">
        <f>SUM(E128:T128)</f>
        <v>211.70999999999998</v>
      </c>
      <c r="V128" s="25">
        <f>COUNTA(E128:T128)</f>
        <v>4</v>
      </c>
      <c r="W128" s="26">
        <f>U128-$U$5</f>
        <v>-997.6975182695116</v>
      </c>
      <c r="X128" s="20">
        <f>AVERAGE(E128:T128)</f>
        <v>52.927499999999995</v>
      </c>
    </row>
    <row r="129" spans="1:24" ht="15" customHeight="1">
      <c r="A129" s="18">
        <v>125</v>
      </c>
      <c r="B129" s="19">
        <v>118</v>
      </c>
      <c r="C129" s="37" t="s">
        <v>355</v>
      </c>
      <c r="D129" s="37" t="s">
        <v>63</v>
      </c>
      <c r="E129" s="20"/>
      <c r="F129" s="40"/>
      <c r="G129" s="23"/>
      <c r="H129" s="23"/>
      <c r="I129" s="23"/>
      <c r="J129" s="23"/>
      <c r="K129" s="23"/>
      <c r="L129" s="23"/>
      <c r="M129" s="23"/>
      <c r="N129" s="41">
        <v>108.65</v>
      </c>
      <c r="O129" s="41">
        <v>102.19</v>
      </c>
      <c r="P129" s="23"/>
      <c r="Q129" s="23"/>
      <c r="R129" s="23"/>
      <c r="S129" s="23"/>
      <c r="T129" s="23"/>
      <c r="U129" s="24">
        <f>SUM(E129:T129)</f>
        <v>210.84</v>
      </c>
      <c r="V129" s="25">
        <f>COUNTA(E129:T129)</f>
        <v>2</v>
      </c>
      <c r="W129" s="26">
        <f>U129-$U$5</f>
        <v>-998.5675182695117</v>
      </c>
      <c r="X129" s="20">
        <f>AVERAGE(E129:T129)</f>
        <v>105.42</v>
      </c>
    </row>
    <row r="130" spans="1:24" ht="15" customHeight="1">
      <c r="A130" s="18">
        <v>126</v>
      </c>
      <c r="B130" s="19">
        <v>119</v>
      </c>
      <c r="C130" s="37" t="s">
        <v>357</v>
      </c>
      <c r="D130" s="37" t="s">
        <v>40</v>
      </c>
      <c r="E130" s="20"/>
      <c r="F130" s="40"/>
      <c r="G130" s="23"/>
      <c r="H130" s="23"/>
      <c r="I130" s="23"/>
      <c r="J130" s="23"/>
      <c r="K130" s="23"/>
      <c r="L130" s="23"/>
      <c r="M130" s="23"/>
      <c r="N130" s="41"/>
      <c r="O130" s="41">
        <v>105.7</v>
      </c>
      <c r="P130" s="23">
        <v>105.06</v>
      </c>
      <c r="Q130" s="23"/>
      <c r="R130" s="23"/>
      <c r="S130" s="23"/>
      <c r="T130" s="23"/>
      <c r="U130" s="24">
        <f>SUM(E130:T130)</f>
        <v>210.76</v>
      </c>
      <c r="V130" s="25">
        <f>COUNTA(E130:T130)</f>
        <v>2</v>
      </c>
      <c r="W130" s="26">
        <f>U130-$U$5</f>
        <v>-998.6475182695117</v>
      </c>
      <c r="X130" s="20">
        <f>AVERAGE(E130:T130)</f>
        <v>105.38</v>
      </c>
    </row>
    <row r="131" spans="1:24" ht="15" customHeight="1">
      <c r="A131" s="18">
        <v>127</v>
      </c>
      <c r="B131" s="19">
        <v>158</v>
      </c>
      <c r="C131" s="37" t="s">
        <v>411</v>
      </c>
      <c r="D131" s="37" t="s">
        <v>263</v>
      </c>
      <c r="E131" s="20"/>
      <c r="F131" s="40"/>
      <c r="G131" s="23"/>
      <c r="H131" s="23"/>
      <c r="I131" s="23"/>
      <c r="J131" s="23"/>
      <c r="K131" s="23"/>
      <c r="L131" s="23"/>
      <c r="M131" s="23"/>
      <c r="N131" s="41"/>
      <c r="O131" s="41"/>
      <c r="P131" s="23">
        <v>89.47</v>
      </c>
      <c r="Q131" s="23"/>
      <c r="R131" s="23"/>
      <c r="S131" s="23">
        <v>54.09</v>
      </c>
      <c r="T131" s="23">
        <v>63.13</v>
      </c>
      <c r="U131" s="24">
        <f>SUM(E131:T131)</f>
        <v>206.69</v>
      </c>
      <c r="V131" s="25">
        <f>COUNTA(E131:T131)</f>
        <v>3</v>
      </c>
      <c r="W131" s="26">
        <f>U131-$U$5</f>
        <v>-1002.7175182695116</v>
      </c>
      <c r="X131" s="20">
        <f>AVERAGE(E131:T131)</f>
        <v>68.89666666666666</v>
      </c>
    </row>
    <row r="132" spans="1:24" ht="15" customHeight="1">
      <c r="A132" s="18">
        <v>128</v>
      </c>
      <c r="B132" s="19">
        <v>163</v>
      </c>
      <c r="C132" s="37" t="s">
        <v>105</v>
      </c>
      <c r="D132" s="37" t="s">
        <v>140</v>
      </c>
      <c r="E132" s="20"/>
      <c r="F132" s="40"/>
      <c r="G132" s="23"/>
      <c r="H132" s="23"/>
      <c r="I132" s="23">
        <v>64.64</v>
      </c>
      <c r="J132" s="23"/>
      <c r="K132" s="23"/>
      <c r="L132" s="23"/>
      <c r="M132" s="23"/>
      <c r="N132" s="41"/>
      <c r="O132" s="41"/>
      <c r="P132" s="23"/>
      <c r="Q132" s="23"/>
      <c r="R132" s="23"/>
      <c r="S132" s="23">
        <v>63.92</v>
      </c>
      <c r="T132" s="23">
        <v>75.56</v>
      </c>
      <c r="U132" s="24">
        <f>SUM(E132:T132)</f>
        <v>204.12</v>
      </c>
      <c r="V132" s="25">
        <f>COUNTA(E132:T132)</f>
        <v>3</v>
      </c>
      <c r="W132" s="26">
        <f>U132-$U$5</f>
        <v>-1005.2875182695117</v>
      </c>
      <c r="X132" s="20">
        <f>AVERAGE(E132:T132)</f>
        <v>68.04</v>
      </c>
    </row>
    <row r="133" spans="1:24" ht="15" customHeight="1">
      <c r="A133" s="18">
        <v>129</v>
      </c>
      <c r="B133" s="19">
        <v>123</v>
      </c>
      <c r="C133" s="39" t="s">
        <v>373</v>
      </c>
      <c r="D133" s="39" t="s">
        <v>35</v>
      </c>
      <c r="E133" s="20"/>
      <c r="F133" s="40"/>
      <c r="G133" s="23"/>
      <c r="H133" s="23"/>
      <c r="I133" s="23"/>
      <c r="J133" s="23"/>
      <c r="K133" s="23"/>
      <c r="L133" s="23"/>
      <c r="M133" s="23">
        <v>89.12</v>
      </c>
      <c r="N133" s="41"/>
      <c r="O133" s="41"/>
      <c r="P133" s="23">
        <v>114.82</v>
      </c>
      <c r="Q133" s="23"/>
      <c r="R133" s="23"/>
      <c r="S133" s="23"/>
      <c r="T133" s="23"/>
      <c r="U133" s="24">
        <f>SUM(E133:T133)</f>
        <v>203.94</v>
      </c>
      <c r="V133" s="25">
        <f>COUNTA(E133:T133)</f>
        <v>2</v>
      </c>
      <c r="W133" s="26">
        <f>U133-$U$5</f>
        <v>-1005.4675182695116</v>
      </c>
      <c r="X133" s="20">
        <f>AVERAGE(E133:T133)</f>
        <v>101.97</v>
      </c>
    </row>
    <row r="134" spans="1:24" ht="15" customHeight="1">
      <c r="A134" s="18">
        <v>130</v>
      </c>
      <c r="B134" s="19">
        <v>124</v>
      </c>
      <c r="C134" s="37" t="s">
        <v>170</v>
      </c>
      <c r="D134" s="37" t="s">
        <v>20</v>
      </c>
      <c r="E134" s="20"/>
      <c r="F134" s="40"/>
      <c r="G134" s="23"/>
      <c r="H134" s="23"/>
      <c r="I134" s="23"/>
      <c r="J134" s="23">
        <v>107.45</v>
      </c>
      <c r="K134" s="23"/>
      <c r="L134" s="23"/>
      <c r="M134" s="23">
        <v>96.09</v>
      </c>
      <c r="N134" s="41"/>
      <c r="O134" s="41"/>
      <c r="P134" s="23"/>
      <c r="Q134" s="23"/>
      <c r="R134" s="23"/>
      <c r="S134" s="23"/>
      <c r="T134" s="23"/>
      <c r="U134" s="24">
        <f>SUM(E134:T134)</f>
        <v>203.54000000000002</v>
      </c>
      <c r="V134" s="25">
        <f>COUNTA(E134:T134)</f>
        <v>2</v>
      </c>
      <c r="W134" s="26">
        <f>U134-$U$5</f>
        <v>-1005.8675182695117</v>
      </c>
      <c r="X134" s="20">
        <f>AVERAGE(E134:T134)</f>
        <v>101.77000000000001</v>
      </c>
    </row>
    <row r="135" spans="1:24" ht="15" customHeight="1">
      <c r="A135" s="18">
        <v>131</v>
      </c>
      <c r="B135" s="19">
        <v>125</v>
      </c>
      <c r="C135" s="39" t="s">
        <v>391</v>
      </c>
      <c r="D135" s="39" t="s">
        <v>50</v>
      </c>
      <c r="E135" s="20"/>
      <c r="F135" s="40"/>
      <c r="G135" s="23"/>
      <c r="H135" s="23"/>
      <c r="I135" s="23"/>
      <c r="J135" s="23"/>
      <c r="K135" s="23"/>
      <c r="L135" s="23"/>
      <c r="M135" s="23">
        <v>89.16</v>
      </c>
      <c r="N135" s="41"/>
      <c r="O135" s="41"/>
      <c r="P135" s="23">
        <v>113.8</v>
      </c>
      <c r="Q135" s="23"/>
      <c r="R135" s="23"/>
      <c r="S135" s="23"/>
      <c r="T135" s="23"/>
      <c r="U135" s="24">
        <f>SUM(E135:T135)</f>
        <v>202.95999999999998</v>
      </c>
      <c r="V135" s="25">
        <f>COUNTA(E135:T135)</f>
        <v>2</v>
      </c>
      <c r="W135" s="26">
        <f>U135-$U$5</f>
        <v>-1006.4475182695116</v>
      </c>
      <c r="X135" s="20">
        <f>AVERAGE(E135:T135)</f>
        <v>101.47999999999999</v>
      </c>
    </row>
    <row r="136" spans="1:24" ht="15" customHeight="1">
      <c r="A136" s="18">
        <v>132</v>
      </c>
      <c r="B136" s="19">
        <v>126</v>
      </c>
      <c r="C136" s="37" t="s">
        <v>364</v>
      </c>
      <c r="D136" s="37" t="s">
        <v>35</v>
      </c>
      <c r="E136" s="20"/>
      <c r="F136" s="40"/>
      <c r="G136" s="23"/>
      <c r="H136" s="23"/>
      <c r="I136" s="23"/>
      <c r="J136" s="23"/>
      <c r="K136" s="23"/>
      <c r="L136" s="23">
        <v>83.09</v>
      </c>
      <c r="M136" s="23"/>
      <c r="N136" s="41"/>
      <c r="O136" s="41"/>
      <c r="P136" s="23"/>
      <c r="Q136" s="23"/>
      <c r="R136" s="23">
        <v>60.85</v>
      </c>
      <c r="S136" s="23">
        <v>57.46</v>
      </c>
      <c r="T136" s="23"/>
      <c r="U136" s="24">
        <f>SUM(E136:T136)</f>
        <v>201.4</v>
      </c>
      <c r="V136" s="25">
        <f>COUNTA(E136:T136)</f>
        <v>3</v>
      </c>
      <c r="W136" s="26">
        <f>U136-$U$5</f>
        <v>-1008.0075182695117</v>
      </c>
      <c r="X136" s="20">
        <f>AVERAGE(E136:T136)</f>
        <v>67.13333333333334</v>
      </c>
    </row>
    <row r="137" spans="1:24" ht="15" customHeight="1">
      <c r="A137" s="18">
        <v>133</v>
      </c>
      <c r="B137" s="19">
        <v>127</v>
      </c>
      <c r="C137" s="37" t="s">
        <v>200</v>
      </c>
      <c r="D137" s="37" t="s">
        <v>63</v>
      </c>
      <c r="E137" s="20"/>
      <c r="F137" s="40"/>
      <c r="G137" s="23"/>
      <c r="H137" s="23"/>
      <c r="I137" s="23"/>
      <c r="J137" s="23">
        <v>96.23</v>
      </c>
      <c r="K137" s="23"/>
      <c r="L137" s="23"/>
      <c r="M137" s="23"/>
      <c r="N137" s="41"/>
      <c r="O137" s="41"/>
      <c r="P137" s="23">
        <v>102.8</v>
      </c>
      <c r="Q137" s="23"/>
      <c r="R137" s="23"/>
      <c r="S137" s="23"/>
      <c r="T137" s="23"/>
      <c r="U137" s="24">
        <f>SUM(E137:T137)</f>
        <v>199.03</v>
      </c>
      <c r="V137" s="25">
        <f>COUNTA(E137:T137)</f>
        <v>2</v>
      </c>
      <c r="W137" s="26">
        <f>U137-$U$5</f>
        <v>-1010.3775182695117</v>
      </c>
      <c r="X137" s="20">
        <f>AVERAGE(E137:T137)</f>
        <v>99.515</v>
      </c>
    </row>
    <row r="138" spans="1:24" ht="15" customHeight="1">
      <c r="A138" s="18">
        <v>134</v>
      </c>
      <c r="B138" s="19">
        <v>128</v>
      </c>
      <c r="C138" s="37"/>
      <c r="D138" s="37" t="s">
        <v>139</v>
      </c>
      <c r="E138" s="20"/>
      <c r="F138" s="40"/>
      <c r="G138" s="23"/>
      <c r="H138" s="23"/>
      <c r="I138" s="23">
        <v>56.45</v>
      </c>
      <c r="J138" s="23">
        <v>90.19</v>
      </c>
      <c r="K138" s="23"/>
      <c r="L138" s="23"/>
      <c r="M138" s="23"/>
      <c r="N138" s="41"/>
      <c r="O138" s="41"/>
      <c r="P138" s="23"/>
      <c r="Q138" s="23"/>
      <c r="R138" s="23"/>
      <c r="S138" s="23">
        <v>48.75</v>
      </c>
      <c r="T138" s="23"/>
      <c r="U138" s="24">
        <f>SUM(E138:T138)</f>
        <v>195.39</v>
      </c>
      <c r="V138" s="25">
        <f>COUNTA(E138:T138)</f>
        <v>3</v>
      </c>
      <c r="W138" s="26">
        <f>U138-$U$5</f>
        <v>-1014.0175182695117</v>
      </c>
      <c r="X138" s="20">
        <f>AVERAGE(E138:T138)</f>
        <v>65.13</v>
      </c>
    </row>
    <row r="139" spans="1:24" ht="15" customHeight="1">
      <c r="A139" s="18">
        <v>135</v>
      </c>
      <c r="B139" s="19">
        <v>129</v>
      </c>
      <c r="C139" s="37" t="s">
        <v>120</v>
      </c>
      <c r="D139" s="37" t="s">
        <v>86</v>
      </c>
      <c r="E139" s="28"/>
      <c r="F139" s="42"/>
      <c r="G139" s="29"/>
      <c r="H139" s="29"/>
      <c r="I139" s="29"/>
      <c r="J139" s="29">
        <v>105.3</v>
      </c>
      <c r="K139" s="29">
        <v>89.57</v>
      </c>
      <c r="L139" s="29"/>
      <c r="M139" s="29"/>
      <c r="N139" s="43"/>
      <c r="O139" s="43"/>
      <c r="P139" s="29"/>
      <c r="Q139" s="29"/>
      <c r="R139" s="29"/>
      <c r="S139" s="29"/>
      <c r="T139" s="29"/>
      <c r="U139" s="44">
        <f>SUM(E139:T139)</f>
        <v>194.87</v>
      </c>
      <c r="V139" s="45">
        <f>COUNTA(E139:T139)</f>
        <v>2</v>
      </c>
      <c r="W139" s="46">
        <f>U139-$U$5</f>
        <v>-1014.5375182695117</v>
      </c>
      <c r="X139" s="28">
        <f>AVERAGE(E139:T139)</f>
        <v>97.435</v>
      </c>
    </row>
    <row r="140" spans="1:24" ht="15" customHeight="1">
      <c r="A140" s="18">
        <v>136</v>
      </c>
      <c r="B140" s="19">
        <v>131</v>
      </c>
      <c r="C140" s="493" t="s">
        <v>67</v>
      </c>
      <c r="D140" s="494" t="s">
        <v>124</v>
      </c>
      <c r="E140" s="23">
        <v>58.42</v>
      </c>
      <c r="F140" s="40">
        <v>54.43</v>
      </c>
      <c r="G140" s="23">
        <v>32</v>
      </c>
      <c r="H140" s="23">
        <v>47.22</v>
      </c>
      <c r="I140" s="23"/>
      <c r="J140" s="23"/>
      <c r="K140" s="23"/>
      <c r="L140" s="23"/>
      <c r="M140" s="23"/>
      <c r="N140" s="41"/>
      <c r="O140" s="41"/>
      <c r="P140" s="23"/>
      <c r="Q140" s="23"/>
      <c r="R140" s="23"/>
      <c r="S140" s="23"/>
      <c r="T140" s="23"/>
      <c r="U140" s="47">
        <f>SUM(E140:T140)</f>
        <v>192.07</v>
      </c>
      <c r="V140" s="48">
        <f>COUNTA(E140:T140)</f>
        <v>4</v>
      </c>
      <c r="W140" s="49">
        <f>U140-$U$5</f>
        <v>-1017.3375182695117</v>
      </c>
      <c r="X140" s="23">
        <f>AVERAGE(E140:T140)</f>
        <v>48.0175</v>
      </c>
    </row>
    <row r="141" spans="1:24" ht="15" customHeight="1">
      <c r="A141" s="18">
        <v>137</v>
      </c>
      <c r="B141" s="19">
        <v>177</v>
      </c>
      <c r="C141" s="37" t="s">
        <v>152</v>
      </c>
      <c r="D141" s="50" t="s">
        <v>153</v>
      </c>
      <c r="E141" s="23"/>
      <c r="F141" s="40"/>
      <c r="G141" s="23">
        <v>59.77</v>
      </c>
      <c r="H141" s="23">
        <v>62.3</v>
      </c>
      <c r="I141" s="23"/>
      <c r="J141" s="23"/>
      <c r="K141" s="23"/>
      <c r="L141" s="23"/>
      <c r="M141" s="23"/>
      <c r="N141" s="41"/>
      <c r="O141" s="41"/>
      <c r="P141" s="23"/>
      <c r="Q141" s="23"/>
      <c r="R141" s="23"/>
      <c r="S141" s="23"/>
      <c r="T141" s="23">
        <v>69.05</v>
      </c>
      <c r="U141" s="47">
        <f>SUM(E141:T141)</f>
        <v>191.12</v>
      </c>
      <c r="V141" s="48">
        <f>COUNTA(E141:T141)</f>
        <v>3</v>
      </c>
      <c r="W141" s="49">
        <f>U141-$U$5</f>
        <v>-1018.2875182695117</v>
      </c>
      <c r="X141" s="23">
        <f>AVERAGE(E141:T141)</f>
        <v>63.70666666666667</v>
      </c>
    </row>
    <row r="142" spans="1:24" ht="15" customHeight="1">
      <c r="A142" s="18">
        <v>138</v>
      </c>
      <c r="B142" s="19">
        <v>133</v>
      </c>
      <c r="C142" s="37" t="s">
        <v>59</v>
      </c>
      <c r="D142" s="50" t="s">
        <v>124</v>
      </c>
      <c r="E142" s="23">
        <v>67.67300144598224</v>
      </c>
      <c r="F142" s="40"/>
      <c r="G142" s="23"/>
      <c r="H142" s="23"/>
      <c r="I142" s="23">
        <v>66.91</v>
      </c>
      <c r="J142" s="23"/>
      <c r="K142" s="23"/>
      <c r="L142" s="23"/>
      <c r="M142" s="23">
        <v>55.25</v>
      </c>
      <c r="N142" s="442"/>
      <c r="O142" s="41"/>
      <c r="P142" s="23"/>
      <c r="Q142" s="23"/>
      <c r="R142" s="23"/>
      <c r="S142" s="23"/>
      <c r="T142" s="23"/>
      <c r="U142" s="47">
        <f>SUM(E142:T142)</f>
        <v>189.83300144598223</v>
      </c>
      <c r="V142" s="48">
        <f>COUNTA(E142:T142)</f>
        <v>3</v>
      </c>
      <c r="W142" s="49">
        <f>U142-$U$5</f>
        <v>-1019.5745168235294</v>
      </c>
      <c r="X142" s="23">
        <f>AVERAGE(E142:T142)</f>
        <v>63.27766714866075</v>
      </c>
    </row>
    <row r="143" spans="1:24" ht="15" customHeight="1">
      <c r="A143" s="18">
        <v>139</v>
      </c>
      <c r="B143" s="19">
        <v>139</v>
      </c>
      <c r="C143" s="39" t="s">
        <v>147</v>
      </c>
      <c r="D143" s="51" t="s">
        <v>148</v>
      </c>
      <c r="E143" s="23"/>
      <c r="F143" s="40"/>
      <c r="G143" s="23"/>
      <c r="H143" s="23"/>
      <c r="I143" s="23">
        <v>47.36</v>
      </c>
      <c r="J143" s="23">
        <v>83.97</v>
      </c>
      <c r="K143" s="23"/>
      <c r="L143" s="23"/>
      <c r="M143" s="23"/>
      <c r="N143" s="41"/>
      <c r="O143" s="41"/>
      <c r="P143" s="23"/>
      <c r="Q143" s="23"/>
      <c r="R143" s="23"/>
      <c r="S143" s="23">
        <v>45.66</v>
      </c>
      <c r="T143" s="23">
        <v>11.06</v>
      </c>
      <c r="U143" s="47">
        <f>SUM(E143:T143)</f>
        <v>188.04999999999998</v>
      </c>
      <c r="V143" s="48">
        <f>COUNTA(E143:T143)</f>
        <v>4</v>
      </c>
      <c r="W143" s="49">
        <f>U143-$U$5</f>
        <v>-1021.3575182695117</v>
      </c>
      <c r="X143" s="23">
        <f>AVERAGE(E143:T143)</f>
        <v>47.012499999999996</v>
      </c>
    </row>
    <row r="144" spans="1:24" ht="15" customHeight="1">
      <c r="A144" s="18">
        <v>140</v>
      </c>
      <c r="B144" s="19">
        <v>134</v>
      </c>
      <c r="C144" s="37" t="s">
        <v>161</v>
      </c>
      <c r="D144" s="50" t="s">
        <v>20</v>
      </c>
      <c r="E144" s="23"/>
      <c r="F144" s="40"/>
      <c r="G144" s="23"/>
      <c r="H144" s="23"/>
      <c r="I144" s="23"/>
      <c r="J144" s="23">
        <v>113.28</v>
      </c>
      <c r="K144" s="23"/>
      <c r="L144" s="23"/>
      <c r="M144" s="23"/>
      <c r="N144" s="41"/>
      <c r="O144" s="41"/>
      <c r="P144" s="23"/>
      <c r="Q144" s="23"/>
      <c r="R144" s="23">
        <v>74.69</v>
      </c>
      <c r="S144" s="23"/>
      <c r="T144" s="23"/>
      <c r="U144" s="47">
        <f>SUM(E144:T144)</f>
        <v>187.97</v>
      </c>
      <c r="V144" s="48">
        <f>COUNTA(E144:T144)</f>
        <v>2</v>
      </c>
      <c r="W144" s="49">
        <f>U144-$U$5</f>
        <v>-1021.4375182695117</v>
      </c>
      <c r="X144" s="23">
        <f>AVERAGE(E144:T144)</f>
        <v>93.985</v>
      </c>
    </row>
    <row r="145" spans="1:24" ht="15" customHeight="1">
      <c r="A145" s="18">
        <v>141</v>
      </c>
      <c r="B145" s="19">
        <v>135</v>
      </c>
      <c r="C145" s="37" t="s">
        <v>244</v>
      </c>
      <c r="D145" s="50" t="s">
        <v>114</v>
      </c>
      <c r="E145" s="23">
        <v>84.25809822361546</v>
      </c>
      <c r="F145" s="40"/>
      <c r="G145" s="23"/>
      <c r="H145" s="23"/>
      <c r="I145" s="23"/>
      <c r="J145" s="23"/>
      <c r="K145" s="23"/>
      <c r="L145" s="23"/>
      <c r="M145" s="23"/>
      <c r="N145" s="41"/>
      <c r="O145" s="41"/>
      <c r="P145" s="23">
        <v>103.32</v>
      </c>
      <c r="Q145" s="23"/>
      <c r="R145" s="23"/>
      <c r="S145" s="23"/>
      <c r="T145" s="23"/>
      <c r="U145" s="47">
        <f>SUM(E145:T145)</f>
        <v>187.57809822361546</v>
      </c>
      <c r="V145" s="48">
        <f>COUNTA(E145:T145)</f>
        <v>2</v>
      </c>
      <c r="W145" s="49">
        <f>U145-$U$5</f>
        <v>-1021.8294200458962</v>
      </c>
      <c r="X145" s="23">
        <f>AVERAGE(E145:T145)</f>
        <v>93.78904911180773</v>
      </c>
    </row>
    <row r="146" spans="1:24" ht="15" customHeight="1">
      <c r="A146" s="18">
        <v>142</v>
      </c>
      <c r="B146" s="19">
        <v>176</v>
      </c>
      <c r="C146" s="37" t="s">
        <v>277</v>
      </c>
      <c r="D146" s="50" t="s">
        <v>278</v>
      </c>
      <c r="E146" s="23"/>
      <c r="F146" s="40"/>
      <c r="G146" s="23"/>
      <c r="H146" s="23"/>
      <c r="I146" s="23">
        <v>61.91</v>
      </c>
      <c r="J146" s="23"/>
      <c r="K146" s="23"/>
      <c r="L146" s="23"/>
      <c r="M146" s="23"/>
      <c r="N146" s="41"/>
      <c r="O146" s="41"/>
      <c r="P146" s="23"/>
      <c r="Q146" s="23"/>
      <c r="R146" s="23"/>
      <c r="S146" s="23">
        <v>60.55</v>
      </c>
      <c r="T146" s="23">
        <v>64.31</v>
      </c>
      <c r="U146" s="47">
        <f>SUM(E146:T146)</f>
        <v>186.76999999999998</v>
      </c>
      <c r="V146" s="48">
        <f>COUNTA(E146:T146)</f>
        <v>3</v>
      </c>
      <c r="W146" s="49">
        <f>U146-$U$5</f>
        <v>-1022.6375182695117</v>
      </c>
      <c r="X146" s="23">
        <f>AVERAGE(E146:T146)</f>
        <v>62.25666666666666</v>
      </c>
    </row>
    <row r="147" spans="1:24" ht="15" customHeight="1">
      <c r="A147" s="18">
        <v>143</v>
      </c>
      <c r="B147" s="19">
        <v>136</v>
      </c>
      <c r="C147" s="37" t="s">
        <v>290</v>
      </c>
      <c r="D147" s="50" t="s">
        <v>35</v>
      </c>
      <c r="E147" s="23"/>
      <c r="F147" s="40"/>
      <c r="G147" s="23">
        <v>53.38</v>
      </c>
      <c r="H147" s="23"/>
      <c r="I147" s="23"/>
      <c r="J147" s="23"/>
      <c r="K147" s="23">
        <v>84.51</v>
      </c>
      <c r="L147" s="23"/>
      <c r="M147" s="23"/>
      <c r="N147" s="41"/>
      <c r="O147" s="41"/>
      <c r="P147" s="23"/>
      <c r="Q147" s="23"/>
      <c r="R147" s="23">
        <v>47.45</v>
      </c>
      <c r="S147" s="23"/>
      <c r="T147" s="23"/>
      <c r="U147" s="47">
        <f>SUM(E147:T147)</f>
        <v>185.34000000000003</v>
      </c>
      <c r="V147" s="48">
        <f>COUNTA(E147:T147)</f>
        <v>3</v>
      </c>
      <c r="W147" s="49">
        <f>U147-$U$5</f>
        <v>-1024.0675182695118</v>
      </c>
      <c r="X147" s="23">
        <f>AVERAGE(E147:T147)</f>
        <v>61.78000000000001</v>
      </c>
    </row>
    <row r="148" spans="1:24" ht="15" customHeight="1">
      <c r="A148" s="18">
        <v>144</v>
      </c>
      <c r="B148" s="19">
        <v>137</v>
      </c>
      <c r="C148" s="37" t="s">
        <v>147</v>
      </c>
      <c r="D148" s="50" t="s">
        <v>139</v>
      </c>
      <c r="E148" s="23"/>
      <c r="F148" s="40">
        <v>97.65</v>
      </c>
      <c r="G148" s="23"/>
      <c r="H148" s="23"/>
      <c r="I148" s="23"/>
      <c r="J148" s="23"/>
      <c r="K148" s="23"/>
      <c r="L148" s="23">
        <v>86.25</v>
      </c>
      <c r="M148" s="23"/>
      <c r="N148" s="41"/>
      <c r="O148" s="41"/>
      <c r="P148" s="23"/>
      <c r="Q148" s="23"/>
      <c r="R148" s="23"/>
      <c r="S148" s="23"/>
      <c r="T148" s="23"/>
      <c r="U148" s="47">
        <f>SUM(E148:T148)</f>
        <v>183.9</v>
      </c>
      <c r="V148" s="48">
        <f>COUNTA(E148:T148)</f>
        <v>2</v>
      </c>
      <c r="W148" s="49">
        <f>U148-$U$5</f>
        <v>-1025.5075182695116</v>
      </c>
      <c r="X148" s="23">
        <f>AVERAGE(E148:T148)</f>
        <v>91.95</v>
      </c>
    </row>
    <row r="149" spans="1:24" ht="15" customHeight="1">
      <c r="A149" s="18">
        <v>145</v>
      </c>
      <c r="B149" s="19">
        <v>253</v>
      </c>
      <c r="C149" s="37" t="s">
        <v>411</v>
      </c>
      <c r="D149" s="50" t="s">
        <v>40</v>
      </c>
      <c r="E149" s="23"/>
      <c r="F149" s="40"/>
      <c r="G149" s="23"/>
      <c r="H149" s="23"/>
      <c r="I149" s="23"/>
      <c r="J149" s="23"/>
      <c r="K149" s="23"/>
      <c r="L149" s="23"/>
      <c r="M149" s="23"/>
      <c r="N149" s="41"/>
      <c r="O149" s="41"/>
      <c r="P149" s="23">
        <v>94.48</v>
      </c>
      <c r="Q149" s="23"/>
      <c r="R149" s="23"/>
      <c r="S149" s="23"/>
      <c r="T149" s="23">
        <v>86.8</v>
      </c>
      <c r="U149" s="47">
        <f>SUM(E149:T149)</f>
        <v>181.28</v>
      </c>
      <c r="V149" s="48">
        <f>COUNTA(E149:T149)</f>
        <v>2</v>
      </c>
      <c r="W149" s="49">
        <f>U149-$U$5</f>
        <v>-1028.1275182695117</v>
      </c>
      <c r="X149" s="23">
        <f>AVERAGE(E149:T149)</f>
        <v>90.64</v>
      </c>
    </row>
    <row r="150" spans="1:24" ht="15" customHeight="1">
      <c r="A150" s="18">
        <v>146</v>
      </c>
      <c r="B150" s="19">
        <v>138</v>
      </c>
      <c r="C150" s="37" t="s">
        <v>374</v>
      </c>
      <c r="D150" s="50" t="s">
        <v>48</v>
      </c>
      <c r="E150" s="23"/>
      <c r="F150" s="40"/>
      <c r="G150" s="23"/>
      <c r="H150" s="23"/>
      <c r="I150" s="23"/>
      <c r="J150" s="23"/>
      <c r="K150" s="23"/>
      <c r="L150" s="23"/>
      <c r="M150" s="23">
        <v>78.03</v>
      </c>
      <c r="N150" s="41"/>
      <c r="O150" s="41"/>
      <c r="P150" s="23">
        <v>100.23</v>
      </c>
      <c r="Q150" s="23"/>
      <c r="R150" s="23"/>
      <c r="S150" s="23"/>
      <c r="T150" s="23"/>
      <c r="U150" s="47">
        <f>SUM(E150:T150)</f>
        <v>178.26</v>
      </c>
      <c r="V150" s="48">
        <f>COUNTA(E150:T150)</f>
        <v>2</v>
      </c>
      <c r="W150" s="49">
        <f>U150-$U$5</f>
        <v>-1031.1475182695117</v>
      </c>
      <c r="X150" s="23">
        <f>AVERAGE(E150:T150)</f>
        <v>89.13</v>
      </c>
    </row>
    <row r="151" spans="1:24" ht="15" customHeight="1">
      <c r="A151" s="18">
        <v>147</v>
      </c>
      <c r="B151" s="19">
        <v>151</v>
      </c>
      <c r="C151" s="37" t="s">
        <v>282</v>
      </c>
      <c r="D151" s="50" t="s">
        <v>221</v>
      </c>
      <c r="E151" s="23"/>
      <c r="F151" s="40"/>
      <c r="G151" s="23"/>
      <c r="H151" s="23"/>
      <c r="I151" s="23">
        <v>57.82</v>
      </c>
      <c r="J151" s="23"/>
      <c r="K151" s="23"/>
      <c r="L151" s="23"/>
      <c r="M151" s="23"/>
      <c r="N151" s="41"/>
      <c r="O151" s="41"/>
      <c r="P151" s="23"/>
      <c r="Q151" s="23"/>
      <c r="R151" s="23">
        <v>56.03</v>
      </c>
      <c r="S151" s="23">
        <v>49.03</v>
      </c>
      <c r="T151" s="23">
        <v>15.2</v>
      </c>
      <c r="U151" s="47">
        <f>SUM(E151:T151)</f>
        <v>178.07999999999998</v>
      </c>
      <c r="V151" s="48">
        <f>COUNTA(E151:T151)</f>
        <v>4</v>
      </c>
      <c r="W151" s="49">
        <f>U151-$U$5</f>
        <v>-1031.3275182695118</v>
      </c>
      <c r="X151" s="23">
        <f>AVERAGE(E151:T151)</f>
        <v>44.519999999999996</v>
      </c>
    </row>
    <row r="152" spans="1:24" ht="15" customHeight="1">
      <c r="A152" s="18">
        <v>148</v>
      </c>
      <c r="B152" s="19">
        <v>140</v>
      </c>
      <c r="C152" s="37" t="s">
        <v>443</v>
      </c>
      <c r="D152" s="50" t="s">
        <v>140</v>
      </c>
      <c r="E152" s="23"/>
      <c r="F152" s="40"/>
      <c r="G152" s="23"/>
      <c r="H152" s="23"/>
      <c r="I152" s="23"/>
      <c r="J152" s="23"/>
      <c r="K152" s="23"/>
      <c r="L152" s="23">
        <v>88.5</v>
      </c>
      <c r="M152" s="23">
        <v>87.85</v>
      </c>
      <c r="N152" s="41"/>
      <c r="O152" s="41"/>
      <c r="P152" s="23"/>
      <c r="Q152" s="23"/>
      <c r="R152" s="23"/>
      <c r="S152" s="23"/>
      <c r="T152" s="23"/>
      <c r="U152" s="47">
        <f>SUM(E152:T152)</f>
        <v>176.35</v>
      </c>
      <c r="V152" s="48">
        <f>COUNTA(E152:T152)</f>
        <v>2</v>
      </c>
      <c r="W152" s="49">
        <f>U152-$U$5</f>
        <v>-1033.0575182695118</v>
      </c>
      <c r="X152" s="23">
        <f>AVERAGE(E152:T152)</f>
        <v>88.175</v>
      </c>
    </row>
    <row r="153" spans="1:24" ht="15" customHeight="1">
      <c r="A153" s="18">
        <v>149</v>
      </c>
      <c r="B153" s="19">
        <v>141</v>
      </c>
      <c r="C153" s="37" t="s">
        <v>184</v>
      </c>
      <c r="D153" s="50" t="s">
        <v>35</v>
      </c>
      <c r="E153" s="23"/>
      <c r="F153" s="40"/>
      <c r="G153" s="23"/>
      <c r="H153" s="23"/>
      <c r="I153" s="23">
        <v>101</v>
      </c>
      <c r="J153" s="23"/>
      <c r="K153" s="23"/>
      <c r="L153" s="23"/>
      <c r="M153" s="23"/>
      <c r="N153" s="41"/>
      <c r="O153" s="41"/>
      <c r="P153" s="23"/>
      <c r="Q153" s="23"/>
      <c r="R153" s="23"/>
      <c r="S153" s="23">
        <v>75.16</v>
      </c>
      <c r="T153" s="23"/>
      <c r="U153" s="47">
        <f>SUM(E153:T153)</f>
        <v>176.16</v>
      </c>
      <c r="V153" s="48">
        <f>COUNTA(E153:T153)</f>
        <v>2</v>
      </c>
      <c r="W153" s="49">
        <f>U153-$U$5</f>
        <v>-1033.2475182695116</v>
      </c>
      <c r="X153" s="23">
        <f>AVERAGE(E153:T153)</f>
        <v>88.08</v>
      </c>
    </row>
    <row r="154" spans="1:24" ht="15" customHeight="1">
      <c r="A154" s="18">
        <v>150</v>
      </c>
      <c r="B154" s="19">
        <v>142</v>
      </c>
      <c r="C154" s="37" t="s">
        <v>242</v>
      </c>
      <c r="D154" s="50" t="s">
        <v>243</v>
      </c>
      <c r="E154" s="23"/>
      <c r="F154" s="40"/>
      <c r="G154" s="23"/>
      <c r="H154" s="23"/>
      <c r="I154" s="23"/>
      <c r="J154" s="23">
        <v>84.28</v>
      </c>
      <c r="K154" s="23"/>
      <c r="L154" s="23"/>
      <c r="M154" s="23"/>
      <c r="N154" s="41"/>
      <c r="O154" s="41"/>
      <c r="P154" s="23"/>
      <c r="Q154" s="23"/>
      <c r="R154" s="23">
        <v>46.91</v>
      </c>
      <c r="S154" s="23">
        <v>43.7</v>
      </c>
      <c r="T154" s="23"/>
      <c r="U154" s="47">
        <f>SUM(E154:T154)</f>
        <v>174.89</v>
      </c>
      <c r="V154" s="48">
        <f>COUNTA(E154:T154)</f>
        <v>3</v>
      </c>
      <c r="W154" s="49">
        <f>U154-$U$5</f>
        <v>-1034.5175182695116</v>
      </c>
      <c r="X154" s="23">
        <f>AVERAGE(E154:T154)</f>
        <v>58.29666666666666</v>
      </c>
    </row>
    <row r="155" spans="1:24" ht="15" customHeight="1">
      <c r="A155" s="18">
        <v>151</v>
      </c>
      <c r="B155" s="19">
        <v>143</v>
      </c>
      <c r="C155" s="39" t="s">
        <v>228</v>
      </c>
      <c r="D155" s="51" t="s">
        <v>24</v>
      </c>
      <c r="E155" s="23"/>
      <c r="F155" s="40"/>
      <c r="G155" s="23"/>
      <c r="H155" s="23"/>
      <c r="I155" s="23">
        <v>88.73</v>
      </c>
      <c r="J155" s="23"/>
      <c r="K155" s="23"/>
      <c r="L155" s="23"/>
      <c r="M155" s="23"/>
      <c r="N155" s="41"/>
      <c r="O155" s="41"/>
      <c r="P155" s="23"/>
      <c r="Q155" s="23"/>
      <c r="R155" s="23"/>
      <c r="S155" s="23">
        <v>82.18</v>
      </c>
      <c r="T155" s="23"/>
      <c r="U155" s="47">
        <f>SUM(E155:T155)</f>
        <v>170.91000000000003</v>
      </c>
      <c r="V155" s="48">
        <f>COUNTA(E155:T155)</f>
        <v>2</v>
      </c>
      <c r="W155" s="49">
        <f>U155-$U$5</f>
        <v>-1038.4975182695116</v>
      </c>
      <c r="X155" s="23">
        <f>AVERAGE(E155:T155)</f>
        <v>85.45500000000001</v>
      </c>
    </row>
    <row r="156" spans="1:24" ht="15" customHeight="1">
      <c r="A156" s="18">
        <v>152</v>
      </c>
      <c r="B156" s="19">
        <v>144</v>
      </c>
      <c r="C156" s="38" t="s">
        <v>233</v>
      </c>
      <c r="D156" s="52" t="s">
        <v>221</v>
      </c>
      <c r="E156" s="23"/>
      <c r="F156" s="40"/>
      <c r="G156" s="23"/>
      <c r="H156" s="23"/>
      <c r="I156" s="23"/>
      <c r="J156" s="23">
        <v>87.52</v>
      </c>
      <c r="K156" s="23">
        <v>82.95</v>
      </c>
      <c r="L156" s="23"/>
      <c r="M156" s="23"/>
      <c r="N156" s="41"/>
      <c r="O156" s="41"/>
      <c r="P156" s="23"/>
      <c r="Q156" s="23"/>
      <c r="R156" s="23"/>
      <c r="S156" s="23"/>
      <c r="T156" s="23"/>
      <c r="U156" s="47">
        <f>SUM(E156:T156)</f>
        <v>170.47</v>
      </c>
      <c r="V156" s="48">
        <f>COUNTA(E156:T156)</f>
        <v>2</v>
      </c>
      <c r="W156" s="49">
        <f>U156-$U$5</f>
        <v>-1038.9375182695117</v>
      </c>
      <c r="X156" s="23">
        <f>AVERAGE(E156:T156)</f>
        <v>85.235</v>
      </c>
    </row>
    <row r="157" spans="1:24" ht="15" customHeight="1">
      <c r="A157" s="18">
        <v>153</v>
      </c>
      <c r="B157" s="19">
        <v>146</v>
      </c>
      <c r="C157" s="37" t="s">
        <v>130</v>
      </c>
      <c r="D157" s="50" t="s">
        <v>131</v>
      </c>
      <c r="E157" s="23"/>
      <c r="F157" s="40"/>
      <c r="G157" s="23"/>
      <c r="H157" s="23"/>
      <c r="I157" s="23">
        <v>71.45</v>
      </c>
      <c r="J157" s="23">
        <v>97.73</v>
      </c>
      <c r="K157" s="23"/>
      <c r="L157" s="23"/>
      <c r="M157" s="23"/>
      <c r="N157" s="41"/>
      <c r="O157" s="41"/>
      <c r="P157" s="23"/>
      <c r="Q157" s="23"/>
      <c r="R157" s="23"/>
      <c r="S157" s="23"/>
      <c r="T157" s="23"/>
      <c r="U157" s="47">
        <f>SUM(E157:T157)</f>
        <v>169.18</v>
      </c>
      <c r="V157" s="48">
        <f>COUNTA(E157:T157)</f>
        <v>2</v>
      </c>
      <c r="W157" s="49">
        <f>U157-$U$5</f>
        <v>-1040.2275182695116</v>
      </c>
      <c r="X157" s="23">
        <f>AVERAGE(E157:T157)</f>
        <v>84.59</v>
      </c>
    </row>
    <row r="158" spans="1:24" ht="15" customHeight="1">
      <c r="A158" s="18">
        <v>154</v>
      </c>
      <c r="B158" s="19">
        <v>147</v>
      </c>
      <c r="C158" s="37" t="s">
        <v>259</v>
      </c>
      <c r="D158" s="50" t="s">
        <v>22</v>
      </c>
      <c r="E158" s="23"/>
      <c r="F158" s="40"/>
      <c r="G158" s="23"/>
      <c r="H158" s="23"/>
      <c r="I158" s="23">
        <v>71.91</v>
      </c>
      <c r="J158" s="23"/>
      <c r="K158" s="23">
        <v>96.97</v>
      </c>
      <c r="L158" s="23"/>
      <c r="M158" s="23"/>
      <c r="N158" s="41"/>
      <c r="O158" s="41"/>
      <c r="P158" s="23"/>
      <c r="Q158" s="23"/>
      <c r="R158" s="23"/>
      <c r="S158" s="23"/>
      <c r="T158" s="23"/>
      <c r="U158" s="47">
        <f>SUM(E158:T158)</f>
        <v>168.88</v>
      </c>
      <c r="V158" s="48">
        <f>COUNTA(E158:T158)</f>
        <v>2</v>
      </c>
      <c r="W158" s="49">
        <f>U158-$U$5</f>
        <v>-1040.5275182695118</v>
      </c>
      <c r="X158" s="23">
        <f>AVERAGE(E158:T158)</f>
        <v>84.44</v>
      </c>
    </row>
    <row r="159" spans="1:24" ht="15" customHeight="1">
      <c r="A159" s="18">
        <v>155</v>
      </c>
      <c r="B159" s="19">
        <v>148</v>
      </c>
      <c r="C159" s="37" t="s">
        <v>132</v>
      </c>
      <c r="D159" s="50" t="s">
        <v>133</v>
      </c>
      <c r="E159" s="23"/>
      <c r="F159" s="40"/>
      <c r="G159" s="23">
        <v>66.6</v>
      </c>
      <c r="H159" s="23">
        <v>48.5</v>
      </c>
      <c r="I159" s="23">
        <v>52.36</v>
      </c>
      <c r="J159" s="23"/>
      <c r="K159" s="23"/>
      <c r="L159" s="23"/>
      <c r="M159" s="23"/>
      <c r="N159" s="41"/>
      <c r="O159" s="41"/>
      <c r="P159" s="23"/>
      <c r="Q159" s="23"/>
      <c r="R159" s="23"/>
      <c r="S159" s="23"/>
      <c r="T159" s="23"/>
      <c r="U159" s="47">
        <f>SUM(E159:T159)</f>
        <v>167.45999999999998</v>
      </c>
      <c r="V159" s="48">
        <f>COUNTA(E159:T159)</f>
        <v>3</v>
      </c>
      <c r="W159" s="49">
        <f>U159-$U$5</f>
        <v>-1041.9475182695116</v>
      </c>
      <c r="X159" s="23">
        <f>AVERAGE(E159:T159)</f>
        <v>55.81999999999999</v>
      </c>
    </row>
    <row r="160" spans="1:24" ht="15" customHeight="1">
      <c r="A160" s="18">
        <v>156</v>
      </c>
      <c r="B160" s="19">
        <v>149</v>
      </c>
      <c r="C160" s="37" t="s">
        <v>244</v>
      </c>
      <c r="D160" s="50" t="s">
        <v>35</v>
      </c>
      <c r="E160" s="23">
        <v>64.56026698076167</v>
      </c>
      <c r="F160" s="40"/>
      <c r="G160" s="23"/>
      <c r="H160" s="23"/>
      <c r="I160" s="23"/>
      <c r="J160" s="23"/>
      <c r="K160" s="23"/>
      <c r="L160" s="23"/>
      <c r="M160" s="23"/>
      <c r="N160" s="41"/>
      <c r="O160" s="41"/>
      <c r="P160" s="23">
        <v>100.98</v>
      </c>
      <c r="Q160" s="23"/>
      <c r="R160" s="23"/>
      <c r="S160" s="23"/>
      <c r="T160" s="23"/>
      <c r="U160" s="47">
        <f>SUM(E160:T160)</f>
        <v>165.54026698076166</v>
      </c>
      <c r="V160" s="48">
        <f>COUNTA(E160:T160)</f>
        <v>2</v>
      </c>
      <c r="W160" s="49">
        <f>U160-$U$5</f>
        <v>-1043.8672512887501</v>
      </c>
      <c r="X160" s="23">
        <f>AVERAGE(E160:T160)</f>
        <v>82.77013349038083</v>
      </c>
    </row>
    <row r="161" spans="1:24" ht="15" customHeight="1">
      <c r="A161" s="18">
        <v>157</v>
      </c>
      <c r="B161" s="19">
        <v>150</v>
      </c>
      <c r="C161" s="37" t="s">
        <v>262</v>
      </c>
      <c r="D161" s="50" t="s">
        <v>263</v>
      </c>
      <c r="E161" s="23"/>
      <c r="F161" s="40"/>
      <c r="G161" s="23"/>
      <c r="H161" s="23"/>
      <c r="I161" s="23">
        <v>69.18</v>
      </c>
      <c r="J161" s="23"/>
      <c r="K161" s="23"/>
      <c r="L161" s="23"/>
      <c r="M161" s="23"/>
      <c r="N161" s="41"/>
      <c r="O161" s="41"/>
      <c r="P161" s="23"/>
      <c r="Q161" s="23"/>
      <c r="R161" s="23"/>
      <c r="S161" s="23">
        <v>95.94</v>
      </c>
      <c r="T161" s="23"/>
      <c r="U161" s="47">
        <f>SUM(E161:T161)</f>
        <v>165.12</v>
      </c>
      <c r="V161" s="48">
        <f>COUNTA(E161:T161)</f>
        <v>2</v>
      </c>
      <c r="W161" s="49">
        <f>U161-$U$5</f>
        <v>-1044.2875182695116</v>
      </c>
      <c r="X161" s="23">
        <f>AVERAGE(E161:T161)</f>
        <v>82.56</v>
      </c>
    </row>
    <row r="162" spans="1:24" ht="15" customHeight="1">
      <c r="A162" s="18">
        <v>158</v>
      </c>
      <c r="B162" s="19">
        <v>183</v>
      </c>
      <c r="C162" s="37" t="s">
        <v>256</v>
      </c>
      <c r="D162" s="50" t="s">
        <v>246</v>
      </c>
      <c r="E162" s="23"/>
      <c r="F162" s="40"/>
      <c r="G162" s="23"/>
      <c r="H162" s="23"/>
      <c r="I162" s="23">
        <v>73.73</v>
      </c>
      <c r="J162" s="23"/>
      <c r="K162" s="23"/>
      <c r="L162" s="23"/>
      <c r="M162" s="23"/>
      <c r="N162" s="41"/>
      <c r="O162" s="41"/>
      <c r="P162" s="23"/>
      <c r="Q162" s="23"/>
      <c r="R162" s="23"/>
      <c r="S162" s="23">
        <v>44.26</v>
      </c>
      <c r="T162" s="23">
        <v>45.97</v>
      </c>
      <c r="U162" s="47">
        <f>SUM(E162:T162)</f>
        <v>163.96</v>
      </c>
      <c r="V162" s="48">
        <f>COUNTA(E162:T162)</f>
        <v>3</v>
      </c>
      <c r="W162" s="49">
        <f>U162-$U$5</f>
        <v>-1045.4475182695116</v>
      </c>
      <c r="X162" s="23">
        <f>AVERAGE(E162:T162)</f>
        <v>54.653333333333336</v>
      </c>
    </row>
    <row r="163" spans="1:24" ht="15" customHeight="1">
      <c r="A163" s="18">
        <v>159</v>
      </c>
      <c r="B163" s="19">
        <v>152</v>
      </c>
      <c r="C163" s="38" t="s">
        <v>101</v>
      </c>
      <c r="D163" s="52" t="s">
        <v>266</v>
      </c>
      <c r="E163" s="23">
        <v>34.40777357759038</v>
      </c>
      <c r="F163" s="40"/>
      <c r="G163" s="23">
        <v>32.29</v>
      </c>
      <c r="H163" s="23"/>
      <c r="I163" s="23"/>
      <c r="J163" s="23"/>
      <c r="K163" s="23">
        <v>48.82</v>
      </c>
      <c r="L163" s="23">
        <v>43.29</v>
      </c>
      <c r="M163" s="23"/>
      <c r="N163" s="41"/>
      <c r="O163" s="41"/>
      <c r="P163" s="23"/>
      <c r="Q163" s="23"/>
      <c r="R163" s="23"/>
      <c r="S163" s="23"/>
      <c r="T163" s="23"/>
      <c r="U163" s="47">
        <f>SUM(E163:T163)</f>
        <v>158.80777357759038</v>
      </c>
      <c r="V163" s="48">
        <f>COUNTA(E163:T163)</f>
        <v>4</v>
      </c>
      <c r="W163" s="49">
        <f>U163-$U$5</f>
        <v>-1050.5997446919214</v>
      </c>
      <c r="X163" s="23">
        <f>AVERAGE(E163:T163)</f>
        <v>39.701943394397595</v>
      </c>
    </row>
    <row r="164" spans="1:24" ht="15" customHeight="1">
      <c r="A164" s="18">
        <v>160</v>
      </c>
      <c r="B164" s="19">
        <v>194</v>
      </c>
      <c r="C164" s="37" t="s">
        <v>506</v>
      </c>
      <c r="D164" s="50" t="s">
        <v>50</v>
      </c>
      <c r="E164" s="23"/>
      <c r="F164" s="40"/>
      <c r="G164" s="23"/>
      <c r="H164" s="23"/>
      <c r="I164" s="23"/>
      <c r="J164" s="23"/>
      <c r="K164" s="23"/>
      <c r="L164" s="23"/>
      <c r="M164" s="23"/>
      <c r="N164" s="41"/>
      <c r="O164" s="41"/>
      <c r="P164" s="23"/>
      <c r="Q164" s="23"/>
      <c r="R164" s="23">
        <v>56.55</v>
      </c>
      <c r="S164" s="23">
        <v>53.81</v>
      </c>
      <c r="T164" s="23">
        <v>44.79</v>
      </c>
      <c r="U164" s="47">
        <f>SUM(E164:T164)</f>
        <v>155.15</v>
      </c>
      <c r="V164" s="48">
        <f>COUNTA(E164:T164)</f>
        <v>3</v>
      </c>
      <c r="W164" s="49">
        <f>U164-$U$5</f>
        <v>-1054.2575182695116</v>
      </c>
      <c r="X164" s="23">
        <f>AVERAGE(E164:T164)</f>
        <v>51.71666666666667</v>
      </c>
    </row>
    <row r="165" spans="1:24" ht="15" customHeight="1">
      <c r="A165" s="18">
        <v>161</v>
      </c>
      <c r="B165" s="19">
        <v>153</v>
      </c>
      <c r="C165" s="39" t="s">
        <v>353</v>
      </c>
      <c r="D165" s="51" t="s">
        <v>20</v>
      </c>
      <c r="E165" s="23"/>
      <c r="F165" s="40"/>
      <c r="G165" s="23"/>
      <c r="H165" s="23"/>
      <c r="I165" s="23"/>
      <c r="J165" s="23"/>
      <c r="K165" s="23">
        <v>96.46</v>
      </c>
      <c r="L165" s="23"/>
      <c r="M165" s="23"/>
      <c r="N165" s="41"/>
      <c r="O165" s="41"/>
      <c r="P165" s="23"/>
      <c r="Q165" s="23"/>
      <c r="R165" s="23">
        <v>55.28</v>
      </c>
      <c r="S165" s="23"/>
      <c r="T165" s="23"/>
      <c r="U165" s="47">
        <f>SUM(E165:T165)</f>
        <v>151.74</v>
      </c>
      <c r="V165" s="48">
        <f>COUNTA(E165:T165)</f>
        <v>2</v>
      </c>
      <c r="W165" s="49">
        <f>U165-$U$5</f>
        <v>-1057.6675182695117</v>
      </c>
      <c r="X165" s="23">
        <f>AVERAGE(E165:T165)</f>
        <v>75.87</v>
      </c>
    </row>
    <row r="166" spans="1:24" ht="15" customHeight="1">
      <c r="A166" s="18">
        <v>162</v>
      </c>
      <c r="B166" s="19">
        <v>166</v>
      </c>
      <c r="C166" s="37" t="s">
        <v>267</v>
      </c>
      <c r="D166" s="50" t="s">
        <v>268</v>
      </c>
      <c r="E166" s="23"/>
      <c r="F166" s="40"/>
      <c r="G166" s="23"/>
      <c r="H166" s="23"/>
      <c r="I166" s="23">
        <v>65.09</v>
      </c>
      <c r="J166" s="23"/>
      <c r="K166" s="23"/>
      <c r="L166" s="23"/>
      <c r="M166" s="23"/>
      <c r="N166" s="41"/>
      <c r="O166" s="41"/>
      <c r="P166" s="23"/>
      <c r="Q166" s="23"/>
      <c r="R166" s="23"/>
      <c r="S166" s="23">
        <v>60.55</v>
      </c>
      <c r="T166" s="23">
        <v>24.67</v>
      </c>
      <c r="U166" s="47">
        <f>SUM(E166:T166)</f>
        <v>150.31</v>
      </c>
      <c r="V166" s="48">
        <f>COUNTA(E166:T166)</f>
        <v>3</v>
      </c>
      <c r="W166" s="49">
        <f>U166-$U$5</f>
        <v>-1059.0975182695117</v>
      </c>
      <c r="X166" s="23">
        <f>AVERAGE(E166:T166)</f>
        <v>50.10333333333333</v>
      </c>
    </row>
    <row r="167" spans="1:24" ht="15" customHeight="1">
      <c r="A167" s="18">
        <v>163</v>
      </c>
      <c r="B167" s="19">
        <v>154</v>
      </c>
      <c r="C167" s="38" t="s">
        <v>274</v>
      </c>
      <c r="D167" s="52" t="s">
        <v>37</v>
      </c>
      <c r="E167" s="23"/>
      <c r="F167" s="40">
        <v>63.89</v>
      </c>
      <c r="G167" s="23"/>
      <c r="H167" s="23"/>
      <c r="I167" s="23"/>
      <c r="J167" s="23"/>
      <c r="K167" s="23"/>
      <c r="L167" s="23">
        <v>84.87</v>
      </c>
      <c r="M167" s="23"/>
      <c r="N167" s="41"/>
      <c r="O167" s="41"/>
      <c r="P167" s="23"/>
      <c r="Q167" s="23"/>
      <c r="R167" s="23"/>
      <c r="S167" s="23"/>
      <c r="T167" s="23"/>
      <c r="U167" s="47">
        <f>SUM(E167:T167)</f>
        <v>148.76</v>
      </c>
      <c r="V167" s="48">
        <f>COUNTA(E167:T167)</f>
        <v>2</v>
      </c>
      <c r="W167" s="49">
        <f>U167-$U$5</f>
        <v>-1060.6475182695117</v>
      </c>
      <c r="X167" s="23">
        <f>AVERAGE(E167:T167)</f>
        <v>74.38</v>
      </c>
    </row>
    <row r="168" spans="1:24" ht="15" customHeight="1">
      <c r="A168" s="18">
        <v>164</v>
      </c>
      <c r="B168" s="19">
        <v>159</v>
      </c>
      <c r="C168" s="37" t="s">
        <v>94</v>
      </c>
      <c r="D168" s="50" t="s">
        <v>178</v>
      </c>
      <c r="E168" s="23"/>
      <c r="F168" s="40"/>
      <c r="G168" s="23"/>
      <c r="H168" s="23"/>
      <c r="I168" s="23">
        <v>33.73</v>
      </c>
      <c r="J168" s="23">
        <v>39.6</v>
      </c>
      <c r="K168" s="23">
        <v>44.77</v>
      </c>
      <c r="L168" s="23"/>
      <c r="M168" s="23"/>
      <c r="N168" s="41"/>
      <c r="O168" s="41"/>
      <c r="P168" s="23"/>
      <c r="Q168" s="23"/>
      <c r="R168" s="23"/>
      <c r="S168" s="23">
        <v>24.88</v>
      </c>
      <c r="T168" s="23">
        <v>5.14</v>
      </c>
      <c r="U168" s="47">
        <f>SUM(E168:T168)</f>
        <v>148.11999999999998</v>
      </c>
      <c r="V168" s="48">
        <f>COUNTA(E168:T168)</f>
        <v>5</v>
      </c>
      <c r="W168" s="49">
        <f>U168-$U$5</f>
        <v>-1061.2875182695118</v>
      </c>
      <c r="X168" s="23">
        <f>AVERAGE(E168:T168)</f>
        <v>29.623999999999995</v>
      </c>
    </row>
    <row r="169" spans="1:24" ht="15" customHeight="1">
      <c r="A169" s="18">
        <v>165</v>
      </c>
      <c r="B169" s="19">
        <v>156</v>
      </c>
      <c r="C169" s="38" t="s">
        <v>249</v>
      </c>
      <c r="D169" s="52" t="s">
        <v>235</v>
      </c>
      <c r="E169" s="23"/>
      <c r="F169" s="40"/>
      <c r="G169" s="23"/>
      <c r="H169" s="23"/>
      <c r="I169" s="23"/>
      <c r="J169" s="23">
        <v>79.8</v>
      </c>
      <c r="K169" s="23">
        <v>67.56</v>
      </c>
      <c r="L169" s="23"/>
      <c r="M169" s="23"/>
      <c r="N169" s="41"/>
      <c r="O169" s="41"/>
      <c r="P169" s="23"/>
      <c r="Q169" s="23"/>
      <c r="R169" s="23"/>
      <c r="S169" s="23"/>
      <c r="T169" s="23"/>
      <c r="U169" s="47">
        <f>SUM(E169:T169)</f>
        <v>147.36</v>
      </c>
      <c r="V169" s="48">
        <f>COUNTA(E169:T169)</f>
        <v>2</v>
      </c>
      <c r="W169" s="49">
        <f>U169-$U$5</f>
        <v>-1062.0475182695118</v>
      </c>
      <c r="X169" s="23">
        <f>AVERAGE(E169:T169)</f>
        <v>73.68</v>
      </c>
    </row>
    <row r="170" spans="1:24" ht="15" customHeight="1">
      <c r="A170" s="18">
        <v>166</v>
      </c>
      <c r="B170" s="19">
        <v>157</v>
      </c>
      <c r="C170" s="37" t="s">
        <v>68</v>
      </c>
      <c r="D170" s="50" t="s">
        <v>58</v>
      </c>
      <c r="E170" s="23">
        <v>86.5153143471252</v>
      </c>
      <c r="F170" s="40"/>
      <c r="G170" s="23"/>
      <c r="H170" s="23"/>
      <c r="I170" s="23"/>
      <c r="J170" s="23"/>
      <c r="K170" s="23">
        <v>59.69</v>
      </c>
      <c r="L170" s="23"/>
      <c r="M170" s="23"/>
      <c r="N170" s="41"/>
      <c r="O170" s="41"/>
      <c r="P170" s="23"/>
      <c r="Q170" s="23"/>
      <c r="R170" s="23"/>
      <c r="S170" s="23"/>
      <c r="T170" s="23"/>
      <c r="U170" s="47">
        <f>SUM(E170:T170)</f>
        <v>146.20531434712518</v>
      </c>
      <c r="V170" s="48">
        <f>COUNTA(E170:T170)</f>
        <v>2</v>
      </c>
      <c r="W170" s="49">
        <f>U170-$U$5</f>
        <v>-1063.2022039223866</v>
      </c>
      <c r="X170" s="23">
        <f>AVERAGE(E170:T170)</f>
        <v>73.10265717356259</v>
      </c>
    </row>
    <row r="171" spans="1:24" ht="15" customHeight="1">
      <c r="A171" s="18">
        <v>167</v>
      </c>
      <c r="B171" s="19">
        <v>160</v>
      </c>
      <c r="C171" s="37" t="s">
        <v>279</v>
      </c>
      <c r="D171" s="50" t="s">
        <v>445</v>
      </c>
      <c r="E171" s="23"/>
      <c r="F171" s="40"/>
      <c r="G171" s="23"/>
      <c r="H171" s="23">
        <v>61.78</v>
      </c>
      <c r="I171" s="23"/>
      <c r="J171" s="23"/>
      <c r="K171" s="23"/>
      <c r="L171" s="23">
        <v>74.85</v>
      </c>
      <c r="M171" s="23"/>
      <c r="N171" s="41"/>
      <c r="O171" s="41"/>
      <c r="P171" s="23"/>
      <c r="Q171" s="23"/>
      <c r="R171" s="23"/>
      <c r="S171" s="23"/>
      <c r="T171" s="23"/>
      <c r="U171" s="47">
        <f>SUM(E171:T171)</f>
        <v>136.63</v>
      </c>
      <c r="V171" s="48">
        <f>COUNTA(E171:T171)</f>
        <v>2</v>
      </c>
      <c r="W171" s="49">
        <f>U171-$U$5</f>
        <v>-1072.7775182695118</v>
      </c>
      <c r="X171" s="23">
        <f>AVERAGE(E171:T171)</f>
        <v>68.315</v>
      </c>
    </row>
    <row r="172" spans="1:24" ht="15" customHeight="1">
      <c r="A172" s="18">
        <v>168</v>
      </c>
      <c r="B172" s="19">
        <v>161</v>
      </c>
      <c r="C172" s="37" t="s">
        <v>299</v>
      </c>
      <c r="D172" s="50" t="s">
        <v>30</v>
      </c>
      <c r="E172" s="23"/>
      <c r="F172" s="40"/>
      <c r="G172" s="23">
        <v>44.04</v>
      </c>
      <c r="H172" s="23"/>
      <c r="I172" s="23"/>
      <c r="J172" s="23"/>
      <c r="K172" s="23"/>
      <c r="L172" s="23"/>
      <c r="M172" s="23"/>
      <c r="N172" s="41"/>
      <c r="O172" s="41"/>
      <c r="P172" s="23">
        <v>92.07</v>
      </c>
      <c r="Q172" s="23"/>
      <c r="R172" s="23"/>
      <c r="S172" s="23"/>
      <c r="T172" s="23"/>
      <c r="U172" s="47">
        <f>SUM(E172:T172)</f>
        <v>136.10999999999999</v>
      </c>
      <c r="V172" s="48">
        <f>COUNTA(E172:T172)</f>
        <v>2</v>
      </c>
      <c r="W172" s="49">
        <f>U172-$U$5</f>
        <v>-1073.2975182695118</v>
      </c>
      <c r="X172" s="23">
        <f>AVERAGE(E172:T172)</f>
        <v>68.05499999999999</v>
      </c>
    </row>
    <row r="173" spans="1:24" ht="15" customHeight="1">
      <c r="A173" s="18">
        <v>169</v>
      </c>
      <c r="B173" s="19">
        <v>162</v>
      </c>
      <c r="C173" s="37" t="s">
        <v>359</v>
      </c>
      <c r="D173" s="50" t="s">
        <v>181</v>
      </c>
      <c r="E173" s="23"/>
      <c r="F173" s="40"/>
      <c r="G173" s="23"/>
      <c r="H173" s="23"/>
      <c r="I173" s="23"/>
      <c r="J173" s="23"/>
      <c r="K173" s="23"/>
      <c r="L173" s="23"/>
      <c r="M173" s="23"/>
      <c r="N173" s="41"/>
      <c r="O173" s="41">
        <v>133</v>
      </c>
      <c r="P173" s="23"/>
      <c r="Q173" s="23"/>
      <c r="R173" s="23"/>
      <c r="S173" s="23"/>
      <c r="T173" s="23"/>
      <c r="U173" s="47">
        <f>SUM(E173:T173)</f>
        <v>133</v>
      </c>
      <c r="V173" s="48">
        <f>COUNTA(E173:T173)</f>
        <v>1</v>
      </c>
      <c r="W173" s="49">
        <f>U173-$U$5</f>
        <v>-1076.4075182695117</v>
      </c>
      <c r="X173" s="23">
        <f>AVERAGE(E173:T173)</f>
        <v>133</v>
      </c>
    </row>
    <row r="174" spans="1:24" ht="15" customHeight="1">
      <c r="A174" s="18">
        <v>170</v>
      </c>
      <c r="B174" s="19">
        <v>204</v>
      </c>
      <c r="C174" s="37" t="s">
        <v>260</v>
      </c>
      <c r="D174" s="50" t="s">
        <v>235</v>
      </c>
      <c r="E174" s="23"/>
      <c r="F174" s="40"/>
      <c r="G174" s="23"/>
      <c r="H174" s="23"/>
      <c r="I174" s="23">
        <v>71.45</v>
      </c>
      <c r="J174" s="23"/>
      <c r="K174" s="23"/>
      <c r="L174" s="23"/>
      <c r="M174" s="23"/>
      <c r="N174" s="41"/>
      <c r="O174" s="41"/>
      <c r="P174" s="23"/>
      <c r="Q174" s="23"/>
      <c r="R174" s="23"/>
      <c r="S174" s="23">
        <v>36.67</v>
      </c>
      <c r="T174" s="23">
        <v>24.67</v>
      </c>
      <c r="U174" s="47">
        <f>SUM(E174:T174)</f>
        <v>132.79000000000002</v>
      </c>
      <c r="V174" s="48">
        <f>COUNTA(E174:T174)</f>
        <v>3</v>
      </c>
      <c r="W174" s="49">
        <f>U174-$U$5</f>
        <v>-1076.6175182695117</v>
      </c>
      <c r="X174" s="23">
        <f>AVERAGE(E174:T174)</f>
        <v>44.26333333333334</v>
      </c>
    </row>
    <row r="175" spans="1:24" ht="15" customHeight="1">
      <c r="A175" s="18">
        <v>171</v>
      </c>
      <c r="B175" s="19">
        <v>164</v>
      </c>
      <c r="C175" s="37" t="s">
        <v>132</v>
      </c>
      <c r="D175" s="50" t="s">
        <v>278</v>
      </c>
      <c r="E175" s="23"/>
      <c r="F175" s="40"/>
      <c r="G175" s="23"/>
      <c r="H175" s="23"/>
      <c r="I175" s="23"/>
      <c r="J175" s="23"/>
      <c r="K175" s="23">
        <v>69.98</v>
      </c>
      <c r="L175" s="23">
        <v>56.52</v>
      </c>
      <c r="M175" s="23"/>
      <c r="N175" s="41"/>
      <c r="O175" s="41"/>
      <c r="P175" s="23"/>
      <c r="Q175" s="23"/>
      <c r="R175" s="23"/>
      <c r="S175" s="23"/>
      <c r="T175" s="23"/>
      <c r="U175" s="47">
        <f>SUM(E175:T175)</f>
        <v>126.5</v>
      </c>
      <c r="V175" s="48">
        <f>COUNTA(E175:T175)</f>
        <v>2</v>
      </c>
      <c r="W175" s="49">
        <f>U175-$U$5</f>
        <v>-1082.9075182695117</v>
      </c>
      <c r="X175" s="23">
        <f>AVERAGE(E175:T175)</f>
        <v>63.25</v>
      </c>
    </row>
    <row r="176" spans="1:24" ht="15" customHeight="1">
      <c r="A176" s="18">
        <v>172</v>
      </c>
      <c r="B176" s="19">
        <v>299</v>
      </c>
      <c r="C176" s="37" t="s">
        <v>436</v>
      </c>
      <c r="D176" s="50" t="s">
        <v>387</v>
      </c>
      <c r="E176" s="23"/>
      <c r="F176" s="40"/>
      <c r="G176" s="23"/>
      <c r="H176" s="23"/>
      <c r="I176" s="23"/>
      <c r="J176" s="23"/>
      <c r="K176" s="23">
        <v>78.56</v>
      </c>
      <c r="L176" s="23"/>
      <c r="M176" s="23"/>
      <c r="N176" s="41"/>
      <c r="O176" s="41"/>
      <c r="P176" s="23"/>
      <c r="Q176" s="23"/>
      <c r="R176" s="23"/>
      <c r="S176" s="23"/>
      <c r="T176" s="23">
        <v>47.75</v>
      </c>
      <c r="U176" s="47">
        <f>SUM(E176:T176)</f>
        <v>126.31</v>
      </c>
      <c r="V176" s="48">
        <f>COUNTA(E176:T176)</f>
        <v>2</v>
      </c>
      <c r="W176" s="49">
        <f>U176-$U$5</f>
        <v>-1083.0975182695117</v>
      </c>
      <c r="X176" s="23">
        <f>AVERAGE(E176:T176)</f>
        <v>63.155</v>
      </c>
    </row>
    <row r="177" spans="1:24" ht="15" customHeight="1">
      <c r="A177" s="18">
        <v>173</v>
      </c>
      <c r="B177" s="19">
        <v>165</v>
      </c>
      <c r="C177" s="37" t="s">
        <v>462</v>
      </c>
      <c r="D177" s="50" t="s">
        <v>463</v>
      </c>
      <c r="E177" s="23"/>
      <c r="F177" s="40"/>
      <c r="G177" s="23"/>
      <c r="H177" s="23"/>
      <c r="I177" s="23"/>
      <c r="J177" s="23"/>
      <c r="K177" s="23"/>
      <c r="L177" s="23"/>
      <c r="M177" s="23"/>
      <c r="N177" s="41"/>
      <c r="O177" s="41">
        <v>126.28</v>
      </c>
      <c r="P177" s="23"/>
      <c r="Q177" s="23"/>
      <c r="R177" s="23"/>
      <c r="S177" s="23"/>
      <c r="T177" s="23"/>
      <c r="U177" s="47">
        <f>SUM(E177:T177)</f>
        <v>126.28</v>
      </c>
      <c r="V177" s="48">
        <f>COUNTA(E177:T177)</f>
        <v>1</v>
      </c>
      <c r="W177" s="49">
        <f>U177-$U$5</f>
        <v>-1083.1275182695117</v>
      </c>
      <c r="X177" s="23">
        <f>AVERAGE(E177:T177)</f>
        <v>126.28</v>
      </c>
    </row>
    <row r="178" spans="1:24" ht="15" customHeight="1">
      <c r="A178" s="18">
        <v>174</v>
      </c>
      <c r="B178" s="19">
        <v>167</v>
      </c>
      <c r="C178" s="37" t="s">
        <v>473</v>
      </c>
      <c r="D178" s="50" t="s">
        <v>58</v>
      </c>
      <c r="E178" s="23"/>
      <c r="F178" s="40"/>
      <c r="G178" s="23"/>
      <c r="H178" s="23"/>
      <c r="I178" s="23"/>
      <c r="J178" s="23"/>
      <c r="K178" s="23"/>
      <c r="L178" s="23"/>
      <c r="M178" s="23"/>
      <c r="N178" s="41"/>
      <c r="O178" s="41"/>
      <c r="P178" s="23">
        <v>125</v>
      </c>
      <c r="Q178" s="23"/>
      <c r="R178" s="23"/>
      <c r="S178" s="23"/>
      <c r="T178" s="23"/>
      <c r="U178" s="47">
        <f>SUM(E178:T178)</f>
        <v>125</v>
      </c>
      <c r="V178" s="48">
        <f>COUNTA(E178:T178)</f>
        <v>1</v>
      </c>
      <c r="W178" s="49">
        <f>U178-$U$5</f>
        <v>-1084.4075182695117</v>
      </c>
      <c r="X178" s="23">
        <f>AVERAGE(E178:T178)</f>
        <v>125</v>
      </c>
    </row>
    <row r="179" spans="1:24" ht="15" customHeight="1">
      <c r="A179" s="18">
        <v>175</v>
      </c>
      <c r="B179" s="19">
        <v>168</v>
      </c>
      <c r="C179" s="37" t="s">
        <v>388</v>
      </c>
      <c r="D179" s="50" t="s">
        <v>389</v>
      </c>
      <c r="E179" s="23"/>
      <c r="F179" s="40"/>
      <c r="G179" s="23"/>
      <c r="H179" s="23"/>
      <c r="I179" s="23"/>
      <c r="J179" s="23"/>
      <c r="K179" s="23"/>
      <c r="L179" s="23"/>
      <c r="M179" s="23"/>
      <c r="N179" s="41"/>
      <c r="O179" s="41"/>
      <c r="P179" s="23">
        <v>124.93</v>
      </c>
      <c r="Q179" s="23"/>
      <c r="R179" s="23"/>
      <c r="S179" s="23"/>
      <c r="T179" s="23"/>
      <c r="U179" s="47">
        <f>SUM(E179:T179)</f>
        <v>124.93</v>
      </c>
      <c r="V179" s="48">
        <f>COUNTA(E179:T179)</f>
        <v>1</v>
      </c>
      <c r="W179" s="49">
        <f>U179-$U$5</f>
        <v>-1084.4775182695116</v>
      </c>
      <c r="X179" s="23">
        <f>AVERAGE(E179:T179)</f>
        <v>124.93</v>
      </c>
    </row>
    <row r="180" spans="1:24" ht="15" customHeight="1">
      <c r="A180" s="18">
        <v>176</v>
      </c>
      <c r="B180" s="19">
        <v>169</v>
      </c>
      <c r="C180" s="37" t="s">
        <v>271</v>
      </c>
      <c r="D180" s="50" t="s">
        <v>28</v>
      </c>
      <c r="E180" s="23"/>
      <c r="F180" s="40"/>
      <c r="G180" s="23"/>
      <c r="H180" s="23"/>
      <c r="I180" s="23">
        <v>64.18</v>
      </c>
      <c r="J180" s="23"/>
      <c r="K180" s="23"/>
      <c r="L180" s="23"/>
      <c r="M180" s="23"/>
      <c r="N180" s="41"/>
      <c r="O180" s="41"/>
      <c r="P180" s="23"/>
      <c r="Q180" s="23"/>
      <c r="R180" s="23"/>
      <c r="S180" s="23">
        <v>60.27</v>
      </c>
      <c r="T180" s="23"/>
      <c r="U180" s="47">
        <f>SUM(E180:T180)</f>
        <v>124.45000000000002</v>
      </c>
      <c r="V180" s="48">
        <f>COUNTA(E180:T180)</f>
        <v>2</v>
      </c>
      <c r="W180" s="49">
        <f>U180-$U$5</f>
        <v>-1084.9575182695116</v>
      </c>
      <c r="X180" s="23">
        <f>AVERAGE(E180:T180)</f>
        <v>62.22500000000001</v>
      </c>
    </row>
    <row r="181" spans="1:24" ht="15" customHeight="1">
      <c r="A181" s="18">
        <v>177</v>
      </c>
      <c r="B181" s="19">
        <v>170</v>
      </c>
      <c r="C181" s="37" t="s">
        <v>474</v>
      </c>
      <c r="D181" s="50" t="s">
        <v>28</v>
      </c>
      <c r="E181" s="23"/>
      <c r="F181" s="40"/>
      <c r="G181" s="23"/>
      <c r="H181" s="23"/>
      <c r="I181" s="23"/>
      <c r="J181" s="23"/>
      <c r="K181" s="23"/>
      <c r="L181" s="23"/>
      <c r="M181" s="23"/>
      <c r="N181" s="41"/>
      <c r="O181" s="41"/>
      <c r="P181" s="23">
        <v>124.04</v>
      </c>
      <c r="Q181" s="23"/>
      <c r="R181" s="23"/>
      <c r="S181" s="23"/>
      <c r="T181" s="23"/>
      <c r="U181" s="47">
        <f>SUM(E181:T181)</f>
        <v>124.04</v>
      </c>
      <c r="V181" s="48">
        <f>COUNTA(E181:T181)</f>
        <v>1</v>
      </c>
      <c r="W181" s="49">
        <f>U181-$U$5</f>
        <v>-1085.3675182695117</v>
      </c>
      <c r="X181" s="23">
        <f>AVERAGE(E181:T181)</f>
        <v>124.04</v>
      </c>
    </row>
    <row r="182" spans="1:24" ht="15" customHeight="1">
      <c r="A182" s="18">
        <v>178</v>
      </c>
      <c r="B182" s="19">
        <v>171</v>
      </c>
      <c r="C182" s="37" t="s">
        <v>475</v>
      </c>
      <c r="D182" s="50" t="s">
        <v>44</v>
      </c>
      <c r="E182" s="23"/>
      <c r="F182" s="40"/>
      <c r="G182" s="23"/>
      <c r="H182" s="23"/>
      <c r="I182" s="23"/>
      <c r="J182" s="23"/>
      <c r="K182" s="23"/>
      <c r="L182" s="23"/>
      <c r="M182" s="23"/>
      <c r="N182" s="41"/>
      <c r="O182" s="41"/>
      <c r="P182" s="23">
        <v>124</v>
      </c>
      <c r="Q182" s="23"/>
      <c r="R182" s="23"/>
      <c r="S182" s="23"/>
      <c r="T182" s="23"/>
      <c r="U182" s="47">
        <f>SUM(E182:T182)</f>
        <v>124</v>
      </c>
      <c r="V182" s="48">
        <f>COUNTA(E182:T182)</f>
        <v>1</v>
      </c>
      <c r="W182" s="49">
        <f>U182-$U$5</f>
        <v>-1085.4075182695117</v>
      </c>
      <c r="X182" s="23">
        <f>AVERAGE(E182:T182)</f>
        <v>124</v>
      </c>
    </row>
    <row r="183" spans="1:24" ht="15" customHeight="1">
      <c r="A183" s="18">
        <v>179</v>
      </c>
      <c r="B183" s="19">
        <v>172</v>
      </c>
      <c r="C183" s="37" t="s">
        <v>262</v>
      </c>
      <c r="D183" s="50" t="s">
        <v>114</v>
      </c>
      <c r="E183" s="23"/>
      <c r="F183" s="40"/>
      <c r="G183" s="23"/>
      <c r="H183" s="23"/>
      <c r="I183" s="23"/>
      <c r="J183" s="23"/>
      <c r="K183" s="23"/>
      <c r="L183" s="23"/>
      <c r="M183" s="23"/>
      <c r="N183" s="41"/>
      <c r="O183" s="41"/>
      <c r="P183" s="23">
        <v>123.93</v>
      </c>
      <c r="Q183" s="23"/>
      <c r="R183" s="23"/>
      <c r="S183" s="23"/>
      <c r="T183" s="23"/>
      <c r="U183" s="47">
        <f>SUM(E183:T183)</f>
        <v>123.93</v>
      </c>
      <c r="V183" s="48">
        <f>COUNTA(E183:T183)</f>
        <v>1</v>
      </c>
      <c r="W183" s="49">
        <f>U183-$U$5</f>
        <v>-1085.4775182695116</v>
      </c>
      <c r="X183" s="23">
        <f>AVERAGE(E183:T183)</f>
        <v>123.93</v>
      </c>
    </row>
    <row r="184" spans="1:24" ht="15" customHeight="1">
      <c r="A184" s="18">
        <v>180</v>
      </c>
      <c r="B184" s="19">
        <v>173</v>
      </c>
      <c r="C184" s="39" t="s">
        <v>476</v>
      </c>
      <c r="D184" s="51" t="s">
        <v>48</v>
      </c>
      <c r="E184" s="23"/>
      <c r="F184" s="40"/>
      <c r="G184" s="23"/>
      <c r="H184" s="23"/>
      <c r="I184" s="23"/>
      <c r="J184" s="23"/>
      <c r="K184" s="23"/>
      <c r="L184" s="23"/>
      <c r="M184" s="23"/>
      <c r="N184" s="41"/>
      <c r="O184" s="41"/>
      <c r="P184" s="23">
        <v>123.87</v>
      </c>
      <c r="Q184" s="23"/>
      <c r="R184" s="23"/>
      <c r="S184" s="23"/>
      <c r="T184" s="23"/>
      <c r="U184" s="47">
        <f>SUM(E184:T184)</f>
        <v>123.87</v>
      </c>
      <c r="V184" s="48">
        <f>COUNTA(E184:T184)</f>
        <v>1</v>
      </c>
      <c r="W184" s="49">
        <f>U184-$U$5</f>
        <v>-1085.5375182695116</v>
      </c>
      <c r="X184" s="23">
        <f>AVERAGE(E184:T184)</f>
        <v>123.87</v>
      </c>
    </row>
    <row r="185" spans="1:24" ht="15" customHeight="1">
      <c r="A185" s="18">
        <v>181</v>
      </c>
      <c r="B185" s="19">
        <v>174</v>
      </c>
      <c r="C185" s="37" t="s">
        <v>429</v>
      </c>
      <c r="D185" s="50" t="s">
        <v>286</v>
      </c>
      <c r="E185" s="23"/>
      <c r="F185" s="40"/>
      <c r="G185" s="23"/>
      <c r="H185" s="23"/>
      <c r="I185" s="23"/>
      <c r="J185" s="23"/>
      <c r="K185" s="23">
        <v>76.57</v>
      </c>
      <c r="L185" s="23"/>
      <c r="M185" s="23"/>
      <c r="N185" s="41"/>
      <c r="O185" s="41"/>
      <c r="P185" s="23"/>
      <c r="Q185" s="23"/>
      <c r="R185" s="23">
        <v>47.18</v>
      </c>
      <c r="S185" s="23"/>
      <c r="T185" s="23"/>
      <c r="U185" s="47">
        <f>SUM(E185:T185)</f>
        <v>123.75</v>
      </c>
      <c r="V185" s="48">
        <f>COUNTA(E185:T185)</f>
        <v>2</v>
      </c>
      <c r="W185" s="49">
        <f>U185-$U$5</f>
        <v>-1085.6575182695117</v>
      </c>
      <c r="X185" s="23">
        <f>AVERAGE(E185:T185)</f>
        <v>61.875</v>
      </c>
    </row>
    <row r="186" spans="1:24" ht="15" customHeight="1">
      <c r="A186" s="18">
        <v>182</v>
      </c>
      <c r="B186" s="19">
        <v>175</v>
      </c>
      <c r="C186" s="37" t="s">
        <v>477</v>
      </c>
      <c r="D186" s="50" t="s">
        <v>32</v>
      </c>
      <c r="E186" s="23"/>
      <c r="F186" s="40"/>
      <c r="G186" s="23"/>
      <c r="H186" s="23"/>
      <c r="I186" s="23"/>
      <c r="J186" s="23"/>
      <c r="K186" s="23"/>
      <c r="L186" s="23"/>
      <c r="M186" s="23"/>
      <c r="N186" s="41"/>
      <c r="O186" s="41"/>
      <c r="P186" s="23">
        <v>122.78</v>
      </c>
      <c r="Q186" s="23"/>
      <c r="R186" s="23"/>
      <c r="S186" s="23"/>
      <c r="T186" s="23"/>
      <c r="U186" s="47">
        <f>SUM(E186:T186)</f>
        <v>122.78</v>
      </c>
      <c r="V186" s="48">
        <f>COUNTA(E186:T186)</f>
        <v>1</v>
      </c>
      <c r="W186" s="49">
        <f>U186-$U$5</f>
        <v>-1086.6275182695117</v>
      </c>
      <c r="X186" s="23">
        <f>AVERAGE(E186:T186)</f>
        <v>122.78</v>
      </c>
    </row>
    <row r="187" spans="1:24" ht="15" customHeight="1">
      <c r="A187" s="18">
        <v>183</v>
      </c>
      <c r="B187" s="19">
        <v>178</v>
      </c>
      <c r="C187" s="37" t="s">
        <v>195</v>
      </c>
      <c r="D187" s="50" t="s">
        <v>24</v>
      </c>
      <c r="E187" s="23"/>
      <c r="F187" s="40"/>
      <c r="G187" s="23"/>
      <c r="H187" s="23"/>
      <c r="I187" s="23"/>
      <c r="J187" s="23"/>
      <c r="K187" s="23"/>
      <c r="L187" s="23"/>
      <c r="M187" s="23"/>
      <c r="N187" s="41"/>
      <c r="O187" s="41"/>
      <c r="P187" s="23">
        <v>121.92</v>
      </c>
      <c r="Q187" s="23"/>
      <c r="R187" s="23"/>
      <c r="S187" s="23"/>
      <c r="T187" s="23"/>
      <c r="U187" s="47">
        <f>SUM(E187:T187)</f>
        <v>121.92</v>
      </c>
      <c r="V187" s="48">
        <f>COUNTA(E187:T187)</f>
        <v>1</v>
      </c>
      <c r="W187" s="49">
        <f>U187-$U$5</f>
        <v>-1087.4875182695116</v>
      </c>
      <c r="X187" s="23">
        <f>AVERAGE(E187:T187)</f>
        <v>121.92</v>
      </c>
    </row>
    <row r="188" spans="1:24" ht="15" customHeight="1">
      <c r="A188" s="18">
        <v>184</v>
      </c>
      <c r="B188" s="19">
        <v>179</v>
      </c>
      <c r="C188" s="37" t="s">
        <v>195</v>
      </c>
      <c r="D188" s="50" t="s">
        <v>44</v>
      </c>
      <c r="E188" s="23"/>
      <c r="F188" s="40"/>
      <c r="G188" s="23"/>
      <c r="H188" s="23"/>
      <c r="I188" s="23"/>
      <c r="J188" s="23"/>
      <c r="K188" s="23"/>
      <c r="L188" s="23"/>
      <c r="M188" s="23"/>
      <c r="N188" s="41"/>
      <c r="O188" s="41"/>
      <c r="P188" s="23"/>
      <c r="Q188" s="23"/>
      <c r="R188" s="23">
        <v>60.99</v>
      </c>
      <c r="S188" s="23">
        <v>60.27</v>
      </c>
      <c r="T188" s="23"/>
      <c r="U188" s="47">
        <f>SUM(E188:T188)</f>
        <v>121.26</v>
      </c>
      <c r="V188" s="48">
        <f>COUNTA(E188:T188)</f>
        <v>2</v>
      </c>
      <c r="W188" s="49">
        <f>U188-$U$5</f>
        <v>-1088.1475182695117</v>
      </c>
      <c r="X188" s="23">
        <f>AVERAGE(E188:T188)</f>
        <v>60.63</v>
      </c>
    </row>
    <row r="189" spans="1:24" ht="15" customHeight="1">
      <c r="A189" s="18">
        <v>185</v>
      </c>
      <c r="B189" s="19">
        <v>180</v>
      </c>
      <c r="C189" s="37" t="s">
        <v>478</v>
      </c>
      <c r="D189" s="50" t="s">
        <v>140</v>
      </c>
      <c r="E189" s="23"/>
      <c r="F189" s="40"/>
      <c r="G189" s="23"/>
      <c r="H189" s="23"/>
      <c r="I189" s="23"/>
      <c r="J189" s="23"/>
      <c r="K189" s="23"/>
      <c r="L189" s="23"/>
      <c r="M189" s="23"/>
      <c r="N189" s="41"/>
      <c r="O189" s="41"/>
      <c r="P189" s="23">
        <v>121.02</v>
      </c>
      <c r="Q189" s="23"/>
      <c r="R189" s="23"/>
      <c r="S189" s="23"/>
      <c r="T189" s="23"/>
      <c r="U189" s="47">
        <f>SUM(E189:T189)</f>
        <v>121.02</v>
      </c>
      <c r="V189" s="48">
        <f>COUNTA(E189:T189)</f>
        <v>1</v>
      </c>
      <c r="W189" s="49">
        <f>U189-$U$5</f>
        <v>-1088.3875182695117</v>
      </c>
      <c r="X189" s="23">
        <f>AVERAGE(E189:T189)</f>
        <v>121.02</v>
      </c>
    </row>
    <row r="190" spans="1:24" ht="15" customHeight="1">
      <c r="A190" s="18">
        <v>186</v>
      </c>
      <c r="B190" s="19">
        <v>181</v>
      </c>
      <c r="C190" s="37" t="s">
        <v>154</v>
      </c>
      <c r="D190" s="50" t="s">
        <v>155</v>
      </c>
      <c r="E190" s="23"/>
      <c r="F190" s="40"/>
      <c r="G190" s="23"/>
      <c r="H190" s="23"/>
      <c r="I190" s="23"/>
      <c r="J190" s="23">
        <v>120</v>
      </c>
      <c r="K190" s="23"/>
      <c r="L190" s="23"/>
      <c r="M190" s="23"/>
      <c r="N190" s="41"/>
      <c r="O190" s="41"/>
      <c r="P190" s="23"/>
      <c r="Q190" s="23"/>
      <c r="R190" s="23"/>
      <c r="S190" s="23"/>
      <c r="T190" s="23"/>
      <c r="U190" s="47">
        <f>SUM(E190:T190)</f>
        <v>120</v>
      </c>
      <c r="V190" s="48">
        <f>COUNTA(E190:T190)</f>
        <v>1</v>
      </c>
      <c r="W190" s="49">
        <f>U190-$U$5</f>
        <v>-1089.4075182695117</v>
      </c>
      <c r="X190" s="23">
        <f>AVERAGE(E190:T190)</f>
        <v>120</v>
      </c>
    </row>
    <row r="191" spans="1:24" ht="15" customHeight="1">
      <c r="A191" s="18">
        <v>187</v>
      </c>
      <c r="B191" s="19">
        <v>182</v>
      </c>
      <c r="C191" s="37" t="s">
        <v>493</v>
      </c>
      <c r="D191" s="50" t="s">
        <v>292</v>
      </c>
      <c r="E191" s="23"/>
      <c r="F191" s="40"/>
      <c r="G191" s="23"/>
      <c r="H191" s="23"/>
      <c r="I191" s="23"/>
      <c r="J191" s="23"/>
      <c r="K191" s="23"/>
      <c r="L191" s="23"/>
      <c r="M191" s="23"/>
      <c r="N191" s="41"/>
      <c r="O191" s="41"/>
      <c r="P191" s="23"/>
      <c r="Q191" s="23">
        <v>119.25</v>
      </c>
      <c r="R191" s="23"/>
      <c r="S191" s="23"/>
      <c r="T191" s="23"/>
      <c r="U191" s="47">
        <f>SUM(E191:T191)</f>
        <v>119.25</v>
      </c>
      <c r="V191" s="48">
        <f>COUNTA(E191:T191)</f>
        <v>1</v>
      </c>
      <c r="W191" s="49">
        <f>U191-$U$5</f>
        <v>-1090.1575182695117</v>
      </c>
      <c r="X191" s="23">
        <f>AVERAGE(E191:T191)</f>
        <v>119.25</v>
      </c>
    </row>
    <row r="192" spans="1:24" ht="15" customHeight="1">
      <c r="A192" s="18">
        <v>188</v>
      </c>
      <c r="B192" s="19">
        <v>184</v>
      </c>
      <c r="C192" s="37" t="s">
        <v>156</v>
      </c>
      <c r="D192" s="50" t="s">
        <v>48</v>
      </c>
      <c r="E192" s="23"/>
      <c r="F192" s="40"/>
      <c r="G192" s="23"/>
      <c r="H192" s="23"/>
      <c r="I192" s="23"/>
      <c r="J192" s="23">
        <v>117.4</v>
      </c>
      <c r="K192" s="23"/>
      <c r="L192" s="23"/>
      <c r="M192" s="23"/>
      <c r="N192" s="41"/>
      <c r="O192" s="41"/>
      <c r="P192" s="23"/>
      <c r="Q192" s="23"/>
      <c r="R192" s="23"/>
      <c r="S192" s="23"/>
      <c r="T192" s="23"/>
      <c r="U192" s="47">
        <f>SUM(E192:T192)</f>
        <v>117.4</v>
      </c>
      <c r="V192" s="48">
        <f>COUNTA(E192:T192)</f>
        <v>1</v>
      </c>
      <c r="W192" s="49">
        <f>U192-$U$5</f>
        <v>-1092.0075182695116</v>
      </c>
      <c r="X192" s="23">
        <f>AVERAGE(E192:T192)</f>
        <v>117.4</v>
      </c>
    </row>
    <row r="193" spans="1:24" ht="15" customHeight="1">
      <c r="A193" s="18">
        <v>189</v>
      </c>
      <c r="B193" s="19">
        <v>185</v>
      </c>
      <c r="C193" s="37" t="s">
        <v>479</v>
      </c>
      <c r="D193" s="50" t="s">
        <v>35</v>
      </c>
      <c r="E193" s="23"/>
      <c r="F193" s="40"/>
      <c r="G193" s="23"/>
      <c r="H193" s="23"/>
      <c r="I193" s="23"/>
      <c r="J193" s="23"/>
      <c r="K193" s="23"/>
      <c r="L193" s="23"/>
      <c r="M193" s="23"/>
      <c r="N193" s="41"/>
      <c r="O193" s="41"/>
      <c r="P193" s="23">
        <v>115.57</v>
      </c>
      <c r="Q193" s="23"/>
      <c r="R193" s="23"/>
      <c r="S193" s="23"/>
      <c r="T193" s="23"/>
      <c r="U193" s="47">
        <f>SUM(E193:T193)</f>
        <v>115.57</v>
      </c>
      <c r="V193" s="48">
        <f>COUNTA(E193:T193)</f>
        <v>1</v>
      </c>
      <c r="W193" s="49">
        <f>U193-$U$5</f>
        <v>-1093.8375182695117</v>
      </c>
      <c r="X193" s="23">
        <f>AVERAGE(E193:T193)</f>
        <v>115.57</v>
      </c>
    </row>
    <row r="194" spans="1:24" ht="15" customHeight="1">
      <c r="A194" s="18">
        <v>190</v>
      </c>
      <c r="B194" s="19">
        <v>186</v>
      </c>
      <c r="C194" s="37" t="s">
        <v>384</v>
      </c>
      <c r="D194" s="50" t="s">
        <v>58</v>
      </c>
      <c r="E194" s="23"/>
      <c r="F194" s="40"/>
      <c r="G194" s="23"/>
      <c r="H194" s="23"/>
      <c r="I194" s="23"/>
      <c r="J194" s="23"/>
      <c r="K194" s="23"/>
      <c r="L194" s="23"/>
      <c r="M194" s="23"/>
      <c r="N194" s="41"/>
      <c r="O194" s="41">
        <v>115.05</v>
      </c>
      <c r="P194" s="23"/>
      <c r="Q194" s="23"/>
      <c r="R194" s="23"/>
      <c r="S194" s="23"/>
      <c r="T194" s="23"/>
      <c r="U194" s="47">
        <f>SUM(E194:T194)</f>
        <v>115.05</v>
      </c>
      <c r="V194" s="48">
        <f>COUNTA(E194:T194)</f>
        <v>1</v>
      </c>
      <c r="W194" s="49">
        <f>U194-$U$5</f>
        <v>-1094.3575182695117</v>
      </c>
      <c r="X194" s="23">
        <f>AVERAGE(E194:T194)</f>
        <v>115.05</v>
      </c>
    </row>
    <row r="195" spans="1:24" ht="15" customHeight="1">
      <c r="A195" s="18">
        <v>191</v>
      </c>
      <c r="B195" s="19">
        <v>187</v>
      </c>
      <c r="C195" s="37" t="s">
        <v>494</v>
      </c>
      <c r="D195" s="50" t="s">
        <v>123</v>
      </c>
      <c r="E195" s="23"/>
      <c r="F195" s="40"/>
      <c r="G195" s="23"/>
      <c r="H195" s="23"/>
      <c r="I195" s="23"/>
      <c r="J195" s="23"/>
      <c r="K195" s="23"/>
      <c r="L195" s="23"/>
      <c r="M195" s="23"/>
      <c r="N195" s="41"/>
      <c r="O195" s="41"/>
      <c r="P195" s="23"/>
      <c r="Q195" s="23">
        <v>113.82</v>
      </c>
      <c r="R195" s="23"/>
      <c r="S195" s="23"/>
      <c r="T195" s="23"/>
      <c r="U195" s="47">
        <f>SUM(E195:T195)</f>
        <v>113.82</v>
      </c>
      <c r="V195" s="48">
        <f>COUNTA(E195:T195)</f>
        <v>1</v>
      </c>
      <c r="W195" s="49">
        <f>U195-$U$5</f>
        <v>-1095.5875182695117</v>
      </c>
      <c r="X195" s="23">
        <f>AVERAGE(E195:T195)</f>
        <v>113.82</v>
      </c>
    </row>
    <row r="196" spans="1:24" ht="15" customHeight="1">
      <c r="A196" s="18">
        <v>192</v>
      </c>
      <c r="B196" s="19">
        <v>188</v>
      </c>
      <c r="C196" s="37" t="s">
        <v>480</v>
      </c>
      <c r="D196" s="50" t="s">
        <v>481</v>
      </c>
      <c r="E196" s="23"/>
      <c r="F196" s="40"/>
      <c r="G196" s="23"/>
      <c r="H196" s="23"/>
      <c r="I196" s="23"/>
      <c r="J196" s="23"/>
      <c r="K196" s="23"/>
      <c r="L196" s="23"/>
      <c r="M196" s="23"/>
      <c r="N196" s="41"/>
      <c r="O196" s="41"/>
      <c r="P196" s="23">
        <v>113.3</v>
      </c>
      <c r="Q196" s="23"/>
      <c r="R196" s="23"/>
      <c r="S196" s="23"/>
      <c r="T196" s="23"/>
      <c r="U196" s="47">
        <f>SUM(E196:T196)</f>
        <v>113.3</v>
      </c>
      <c r="V196" s="48">
        <f>COUNTA(E196:T196)</f>
        <v>1</v>
      </c>
      <c r="W196" s="49">
        <f>U196-$U$5</f>
        <v>-1096.1075182695117</v>
      </c>
      <c r="X196" s="23">
        <f>AVERAGE(E196:T196)</f>
        <v>113.3</v>
      </c>
    </row>
    <row r="197" spans="1:24" ht="15" customHeight="1">
      <c r="A197" s="18">
        <v>193</v>
      </c>
      <c r="B197" s="19">
        <v>189</v>
      </c>
      <c r="C197" s="37" t="s">
        <v>162</v>
      </c>
      <c r="D197" s="50" t="s">
        <v>58</v>
      </c>
      <c r="E197" s="23"/>
      <c r="F197" s="40"/>
      <c r="G197" s="23"/>
      <c r="H197" s="23"/>
      <c r="I197" s="23"/>
      <c r="J197" s="23">
        <v>112.39</v>
      </c>
      <c r="K197" s="23"/>
      <c r="L197" s="23"/>
      <c r="M197" s="23"/>
      <c r="N197" s="41"/>
      <c r="O197" s="41"/>
      <c r="P197" s="23"/>
      <c r="Q197" s="23"/>
      <c r="R197" s="23"/>
      <c r="S197" s="23"/>
      <c r="T197" s="23"/>
      <c r="U197" s="47">
        <f>SUM(E197:T197)</f>
        <v>112.39</v>
      </c>
      <c r="V197" s="48">
        <f>COUNTA(E197:T197)</f>
        <v>1</v>
      </c>
      <c r="W197" s="49">
        <f>U197-$U$5</f>
        <v>-1097.0175182695116</v>
      </c>
      <c r="X197" s="23">
        <f>AVERAGE(E197:T197)</f>
        <v>112.39</v>
      </c>
    </row>
    <row r="198" spans="1:24" ht="15" customHeight="1">
      <c r="A198" s="18">
        <v>194</v>
      </c>
      <c r="B198" s="19">
        <v>190</v>
      </c>
      <c r="C198" s="37" t="s">
        <v>482</v>
      </c>
      <c r="D198" s="50" t="s">
        <v>483</v>
      </c>
      <c r="E198" s="23"/>
      <c r="F198" s="40"/>
      <c r="G198" s="23"/>
      <c r="H198" s="23"/>
      <c r="I198" s="23"/>
      <c r="J198" s="23"/>
      <c r="K198" s="23"/>
      <c r="L198" s="23"/>
      <c r="M198" s="23"/>
      <c r="N198" s="41"/>
      <c r="O198" s="41"/>
      <c r="P198" s="23">
        <v>112.31</v>
      </c>
      <c r="Q198" s="23"/>
      <c r="R198" s="23"/>
      <c r="S198" s="23"/>
      <c r="T198" s="23"/>
      <c r="U198" s="47">
        <f>SUM(E198:T198)</f>
        <v>112.31</v>
      </c>
      <c r="V198" s="48">
        <f>COUNTA(E198:T198)</f>
        <v>1</v>
      </c>
      <c r="W198" s="49">
        <f>U198-$U$5</f>
        <v>-1097.0975182695117</v>
      </c>
      <c r="X198" s="23">
        <f>AVERAGE(E198:T198)</f>
        <v>112.31</v>
      </c>
    </row>
    <row r="199" spans="1:24" ht="15" customHeight="1">
      <c r="A199" s="18">
        <v>195</v>
      </c>
      <c r="B199" s="19">
        <v>304</v>
      </c>
      <c r="C199" s="37" t="s">
        <v>531</v>
      </c>
      <c r="D199" s="50" t="s">
        <v>438</v>
      </c>
      <c r="E199" s="23"/>
      <c r="F199" s="40"/>
      <c r="G199" s="23"/>
      <c r="H199" s="23"/>
      <c r="I199" s="23"/>
      <c r="J199" s="23"/>
      <c r="K199" s="23">
        <v>77.07</v>
      </c>
      <c r="L199" s="23"/>
      <c r="M199" s="23"/>
      <c r="N199" s="41"/>
      <c r="O199" s="41"/>
      <c r="P199" s="23"/>
      <c r="Q199" s="23"/>
      <c r="R199" s="23"/>
      <c r="S199" s="23"/>
      <c r="T199" s="23">
        <v>34.73</v>
      </c>
      <c r="U199" s="47">
        <f>SUM(E199:T199)</f>
        <v>111.79999999999998</v>
      </c>
      <c r="V199" s="48">
        <f>COUNTA(E199:T199)</f>
        <v>2</v>
      </c>
      <c r="W199" s="49">
        <f>U199-$U$5</f>
        <v>-1097.6075182695117</v>
      </c>
      <c r="X199" s="23">
        <f>AVERAGE(E199:T199)</f>
        <v>55.89999999999999</v>
      </c>
    </row>
    <row r="200" spans="1:24" ht="15" customHeight="1">
      <c r="A200" s="18">
        <v>196</v>
      </c>
      <c r="B200" s="19">
        <v>191</v>
      </c>
      <c r="C200" s="37" t="s">
        <v>393</v>
      </c>
      <c r="D200" s="50" t="s">
        <v>114</v>
      </c>
      <c r="E200" s="23"/>
      <c r="F200" s="40"/>
      <c r="G200" s="23"/>
      <c r="H200" s="23"/>
      <c r="I200" s="23"/>
      <c r="J200" s="23"/>
      <c r="K200" s="23"/>
      <c r="L200" s="23"/>
      <c r="M200" s="23"/>
      <c r="N200" s="41"/>
      <c r="O200" s="41"/>
      <c r="P200" s="23">
        <v>111.68</v>
      </c>
      <c r="Q200" s="23"/>
      <c r="R200" s="23"/>
      <c r="S200" s="23"/>
      <c r="T200" s="23"/>
      <c r="U200" s="47">
        <f>SUM(E200:T200)</f>
        <v>111.68</v>
      </c>
      <c r="V200" s="48">
        <f>COUNTA(E200:T200)</f>
        <v>1</v>
      </c>
      <c r="W200" s="49">
        <f>U200-$U$5</f>
        <v>-1097.7275182695116</v>
      </c>
      <c r="X200" s="23">
        <f>AVERAGE(E200:T200)</f>
        <v>111.68</v>
      </c>
    </row>
    <row r="201" spans="1:24" ht="15" customHeight="1">
      <c r="A201" s="18">
        <v>197</v>
      </c>
      <c r="B201" s="19">
        <v>192</v>
      </c>
      <c r="C201" s="37" t="s">
        <v>163</v>
      </c>
      <c r="D201" s="50" t="s">
        <v>164</v>
      </c>
      <c r="E201" s="23"/>
      <c r="F201" s="40"/>
      <c r="G201" s="23"/>
      <c r="H201" s="23"/>
      <c r="I201" s="23"/>
      <c r="J201" s="23">
        <v>111.39</v>
      </c>
      <c r="K201" s="23"/>
      <c r="L201" s="23"/>
      <c r="M201" s="23"/>
      <c r="N201" s="41"/>
      <c r="O201" s="41"/>
      <c r="P201" s="23"/>
      <c r="Q201" s="23"/>
      <c r="R201" s="23"/>
      <c r="S201" s="23"/>
      <c r="T201" s="23"/>
      <c r="U201" s="47">
        <f>SUM(E201:T201)</f>
        <v>111.39</v>
      </c>
      <c r="V201" s="48">
        <f>COUNTA(E201:T201)</f>
        <v>1</v>
      </c>
      <c r="W201" s="49">
        <f>U201-$U$5</f>
        <v>-1098.0175182695116</v>
      </c>
      <c r="X201" s="23">
        <f>AVERAGE(E201:T201)</f>
        <v>111.39</v>
      </c>
    </row>
    <row r="202" spans="1:24" ht="15" customHeight="1">
      <c r="A202" s="18">
        <v>198</v>
      </c>
      <c r="B202" s="19">
        <v>193</v>
      </c>
      <c r="C202" s="37" t="s">
        <v>363</v>
      </c>
      <c r="D202" s="50" t="s">
        <v>35</v>
      </c>
      <c r="E202" s="23"/>
      <c r="F202" s="40"/>
      <c r="G202" s="23"/>
      <c r="H202" s="23"/>
      <c r="I202" s="23"/>
      <c r="J202" s="23"/>
      <c r="K202" s="23"/>
      <c r="L202" s="23"/>
      <c r="M202" s="23"/>
      <c r="N202" s="41"/>
      <c r="O202" s="41"/>
      <c r="P202" s="23">
        <v>110.97</v>
      </c>
      <c r="Q202" s="23"/>
      <c r="R202" s="23"/>
      <c r="S202" s="23"/>
      <c r="T202" s="23"/>
      <c r="U202" s="47">
        <f>SUM(E202:T202)</f>
        <v>110.97</v>
      </c>
      <c r="V202" s="48">
        <f>COUNTA(E202:T202)</f>
        <v>1</v>
      </c>
      <c r="W202" s="49">
        <f>U202-$U$5</f>
        <v>-1098.4375182695117</v>
      </c>
      <c r="X202" s="23">
        <f>AVERAGE(E202:T202)</f>
        <v>110.97</v>
      </c>
    </row>
    <row r="203" spans="1:24" ht="15" customHeight="1">
      <c r="A203" s="18">
        <v>199</v>
      </c>
      <c r="B203" s="19">
        <v>195</v>
      </c>
      <c r="C203" s="37" t="s">
        <v>388</v>
      </c>
      <c r="D203" s="50" t="s">
        <v>394</v>
      </c>
      <c r="E203" s="23"/>
      <c r="F203" s="40"/>
      <c r="G203" s="23"/>
      <c r="H203" s="23"/>
      <c r="I203" s="23"/>
      <c r="J203" s="23"/>
      <c r="K203" s="23"/>
      <c r="L203" s="23"/>
      <c r="M203" s="23"/>
      <c r="N203" s="41"/>
      <c r="O203" s="41"/>
      <c r="P203" s="23">
        <v>110.31</v>
      </c>
      <c r="Q203" s="23"/>
      <c r="R203" s="23"/>
      <c r="S203" s="23"/>
      <c r="T203" s="23"/>
      <c r="U203" s="47">
        <f>SUM(E203:T203)</f>
        <v>110.31</v>
      </c>
      <c r="V203" s="48">
        <f>COUNTA(E203:T203)</f>
        <v>1</v>
      </c>
      <c r="W203" s="49">
        <f>U203-$U$5</f>
        <v>-1099.0975182695117</v>
      </c>
      <c r="X203" s="23">
        <f>AVERAGE(E203:T203)</f>
        <v>110.31</v>
      </c>
    </row>
    <row r="204" spans="1:24" ht="15" customHeight="1">
      <c r="A204" s="18">
        <v>200</v>
      </c>
      <c r="B204" s="19">
        <v>196</v>
      </c>
      <c r="C204" s="37" t="s">
        <v>14</v>
      </c>
      <c r="D204" s="50" t="s">
        <v>48</v>
      </c>
      <c r="E204" s="23"/>
      <c r="F204" s="40"/>
      <c r="G204" s="23"/>
      <c r="H204" s="23"/>
      <c r="I204" s="23"/>
      <c r="J204" s="23"/>
      <c r="K204" s="23"/>
      <c r="L204" s="23"/>
      <c r="M204" s="23"/>
      <c r="N204" s="41"/>
      <c r="O204" s="41"/>
      <c r="P204" s="23"/>
      <c r="Q204" s="23">
        <v>110.06</v>
      </c>
      <c r="R204" s="23"/>
      <c r="S204" s="23"/>
      <c r="T204" s="23"/>
      <c r="U204" s="47">
        <f>SUM(E204:T204)</f>
        <v>110.06</v>
      </c>
      <c r="V204" s="48">
        <f>COUNTA(E204:T204)</f>
        <v>1</v>
      </c>
      <c r="W204" s="49">
        <f>U204-$U$5</f>
        <v>-1099.3475182695117</v>
      </c>
      <c r="X204" s="23">
        <f>AVERAGE(E204:T204)</f>
        <v>110.06</v>
      </c>
    </row>
    <row r="205" spans="1:24" ht="15" customHeight="1">
      <c r="A205" s="18">
        <v>201</v>
      </c>
      <c r="B205" s="19">
        <v>197</v>
      </c>
      <c r="C205" s="37" t="s">
        <v>47</v>
      </c>
      <c r="D205" s="50" t="s">
        <v>114</v>
      </c>
      <c r="E205" s="23"/>
      <c r="F205" s="40"/>
      <c r="G205" s="23"/>
      <c r="H205" s="23"/>
      <c r="I205" s="23"/>
      <c r="J205" s="23"/>
      <c r="K205" s="23"/>
      <c r="L205" s="23"/>
      <c r="M205" s="23">
        <v>110</v>
      </c>
      <c r="N205" s="41"/>
      <c r="O205" s="41"/>
      <c r="P205" s="23"/>
      <c r="Q205" s="23"/>
      <c r="R205" s="23"/>
      <c r="S205" s="23"/>
      <c r="T205" s="23"/>
      <c r="U205" s="47">
        <f>SUM(E205:T205)</f>
        <v>110</v>
      </c>
      <c r="V205" s="48">
        <f>COUNTA(E205:T205)</f>
        <v>1</v>
      </c>
      <c r="W205" s="49">
        <f>U205-$U$5</f>
        <v>-1099.4075182695117</v>
      </c>
      <c r="X205" s="23">
        <f>AVERAGE(E205:T205)</f>
        <v>110</v>
      </c>
    </row>
    <row r="206" spans="1:24" ht="15" customHeight="1">
      <c r="A206" s="18">
        <v>202</v>
      </c>
      <c r="B206" s="19">
        <v>198</v>
      </c>
      <c r="C206" s="37" t="s">
        <v>165</v>
      </c>
      <c r="D206" s="50" t="s">
        <v>20</v>
      </c>
      <c r="E206" s="23"/>
      <c r="F206" s="40"/>
      <c r="G206" s="23"/>
      <c r="H206" s="23"/>
      <c r="I206" s="23"/>
      <c r="J206" s="23">
        <v>109.94</v>
      </c>
      <c r="K206" s="23"/>
      <c r="L206" s="23"/>
      <c r="M206" s="23"/>
      <c r="N206" s="41"/>
      <c r="O206" s="41"/>
      <c r="P206" s="23"/>
      <c r="Q206" s="23"/>
      <c r="R206" s="23"/>
      <c r="S206" s="23"/>
      <c r="T206" s="23"/>
      <c r="U206" s="47">
        <f>SUM(E206:T206)</f>
        <v>109.94</v>
      </c>
      <c r="V206" s="48">
        <f>COUNTA(E206:T206)</f>
        <v>1</v>
      </c>
      <c r="W206" s="49">
        <f>U206-$U$5</f>
        <v>-1099.4675182695116</v>
      </c>
      <c r="X206" s="23">
        <f>AVERAGE(E206:T206)</f>
        <v>109.94</v>
      </c>
    </row>
    <row r="207" spans="1:24" ht="15" customHeight="1">
      <c r="A207" s="18">
        <v>203</v>
      </c>
      <c r="B207" s="19">
        <v>199</v>
      </c>
      <c r="C207" s="37" t="s">
        <v>465</v>
      </c>
      <c r="D207" s="50" t="s">
        <v>181</v>
      </c>
      <c r="E207" s="23"/>
      <c r="F207" s="40"/>
      <c r="G207" s="23"/>
      <c r="H207" s="23"/>
      <c r="I207" s="23"/>
      <c r="J207" s="23"/>
      <c r="K207" s="23"/>
      <c r="L207" s="23"/>
      <c r="M207" s="23"/>
      <c r="N207" s="41"/>
      <c r="O207" s="41">
        <v>109.83</v>
      </c>
      <c r="P207" s="23"/>
      <c r="Q207" s="23"/>
      <c r="R207" s="23"/>
      <c r="S207" s="23"/>
      <c r="T207" s="23"/>
      <c r="U207" s="47">
        <f>SUM(E207:T207)</f>
        <v>109.83</v>
      </c>
      <c r="V207" s="48">
        <f>COUNTA(E207:T207)</f>
        <v>1</v>
      </c>
      <c r="W207" s="49">
        <f>U207-$U$5</f>
        <v>-1099.5775182695118</v>
      </c>
      <c r="X207" s="23">
        <f>AVERAGE(E207:T207)</f>
        <v>109.83</v>
      </c>
    </row>
    <row r="208" spans="1:24" ht="15" customHeight="1">
      <c r="A208" s="18">
        <v>204</v>
      </c>
      <c r="B208" s="19">
        <v>200</v>
      </c>
      <c r="C208" s="37" t="s">
        <v>166</v>
      </c>
      <c r="D208" s="50" t="s">
        <v>167</v>
      </c>
      <c r="E208" s="23"/>
      <c r="F208" s="40">
        <v>109.04</v>
      </c>
      <c r="G208" s="23"/>
      <c r="H208" s="23"/>
      <c r="I208" s="23"/>
      <c r="J208" s="23"/>
      <c r="K208" s="23"/>
      <c r="L208" s="23"/>
      <c r="M208" s="23"/>
      <c r="N208" s="41"/>
      <c r="O208" s="41"/>
      <c r="P208" s="23"/>
      <c r="Q208" s="23"/>
      <c r="R208" s="23"/>
      <c r="S208" s="23"/>
      <c r="T208" s="23"/>
      <c r="U208" s="47">
        <f>SUM(E208:T208)</f>
        <v>109.04</v>
      </c>
      <c r="V208" s="48">
        <f>COUNTA(E208:T208)</f>
        <v>1</v>
      </c>
      <c r="W208" s="49">
        <f>U208-$U$5</f>
        <v>-1100.3675182695117</v>
      </c>
      <c r="X208" s="23">
        <f>AVERAGE(E208:T208)</f>
        <v>109.04</v>
      </c>
    </row>
    <row r="209" spans="1:24" ht="15" customHeight="1">
      <c r="A209" s="18">
        <v>205</v>
      </c>
      <c r="B209" s="19">
        <v>201</v>
      </c>
      <c r="C209" s="37" t="s">
        <v>165</v>
      </c>
      <c r="D209" s="51" t="s">
        <v>44</v>
      </c>
      <c r="E209" s="23"/>
      <c r="F209" s="40"/>
      <c r="G209" s="23"/>
      <c r="H209" s="23"/>
      <c r="I209" s="23"/>
      <c r="J209" s="23">
        <v>109.01</v>
      </c>
      <c r="K209" s="23"/>
      <c r="L209" s="23"/>
      <c r="M209" s="23"/>
      <c r="N209" s="41"/>
      <c r="O209" s="41"/>
      <c r="P209" s="23"/>
      <c r="Q209" s="23"/>
      <c r="R209" s="23"/>
      <c r="S209" s="23"/>
      <c r="T209" s="23"/>
      <c r="U209" s="47">
        <f>SUM(E209:T209)</f>
        <v>109.01</v>
      </c>
      <c r="V209" s="48">
        <f>COUNTA(E209:T209)</f>
        <v>1</v>
      </c>
      <c r="W209" s="49">
        <f>U209-$U$5</f>
        <v>-1100.3975182695117</v>
      </c>
      <c r="X209" s="23">
        <f>AVERAGE(E209:T209)</f>
        <v>109.01</v>
      </c>
    </row>
    <row r="210" spans="1:24" ht="15" customHeight="1">
      <c r="A210" s="18">
        <v>206</v>
      </c>
      <c r="B210" s="19">
        <v>202</v>
      </c>
      <c r="C210" s="37" t="s">
        <v>382</v>
      </c>
      <c r="D210" s="50" t="s">
        <v>14</v>
      </c>
      <c r="E210" s="23"/>
      <c r="F210" s="40"/>
      <c r="G210" s="23"/>
      <c r="H210" s="23"/>
      <c r="I210" s="23"/>
      <c r="J210" s="23"/>
      <c r="K210" s="23"/>
      <c r="L210" s="23"/>
      <c r="M210" s="23"/>
      <c r="N210" s="41"/>
      <c r="O210" s="41">
        <v>108.71</v>
      </c>
      <c r="P210" s="23"/>
      <c r="Q210" s="23"/>
      <c r="R210" s="23"/>
      <c r="S210" s="23"/>
      <c r="T210" s="23"/>
      <c r="U210" s="47">
        <f>SUM(E210:T210)</f>
        <v>108.71</v>
      </c>
      <c r="V210" s="48">
        <f>COUNTA(E210:T210)</f>
        <v>1</v>
      </c>
      <c r="W210" s="49">
        <f>U210-$U$5</f>
        <v>-1100.6975182695116</v>
      </c>
      <c r="X210" s="23">
        <f>AVERAGE(E210:T210)</f>
        <v>108.71</v>
      </c>
    </row>
    <row r="211" spans="1:24" ht="15" customHeight="1">
      <c r="A211" s="18">
        <v>207</v>
      </c>
      <c r="B211" s="19">
        <v>203</v>
      </c>
      <c r="C211" s="37" t="s">
        <v>295</v>
      </c>
      <c r="D211" s="50" t="s">
        <v>181</v>
      </c>
      <c r="E211" s="23"/>
      <c r="F211" s="40"/>
      <c r="G211" s="23"/>
      <c r="H211" s="23"/>
      <c r="I211" s="23">
        <v>50.55</v>
      </c>
      <c r="J211" s="23"/>
      <c r="K211" s="23"/>
      <c r="L211" s="23"/>
      <c r="M211" s="23"/>
      <c r="N211" s="41"/>
      <c r="O211" s="41"/>
      <c r="P211" s="23"/>
      <c r="Q211" s="23"/>
      <c r="R211" s="23"/>
      <c r="S211" s="23">
        <v>57.74</v>
      </c>
      <c r="T211" s="23"/>
      <c r="U211" s="47">
        <f>SUM(E211:T211)</f>
        <v>108.28999999999999</v>
      </c>
      <c r="V211" s="48">
        <f>COUNTA(E211:T211)</f>
        <v>2</v>
      </c>
      <c r="W211" s="49">
        <f>U211-$U$5</f>
        <v>-1101.1175182695117</v>
      </c>
      <c r="X211" s="23">
        <f>AVERAGE(E211:T211)</f>
        <v>54.144999999999996</v>
      </c>
    </row>
    <row r="212" spans="1:24" ht="15" customHeight="1">
      <c r="A212" s="18">
        <v>208</v>
      </c>
      <c r="B212" s="19">
        <v>341</v>
      </c>
      <c r="C212" s="37" t="s">
        <v>287</v>
      </c>
      <c r="D212" s="50" t="s">
        <v>288</v>
      </c>
      <c r="E212" s="23"/>
      <c r="F212" s="40"/>
      <c r="G212" s="23"/>
      <c r="H212" s="23"/>
      <c r="I212" s="23">
        <v>56.91</v>
      </c>
      <c r="J212" s="23"/>
      <c r="K212" s="23"/>
      <c r="L212" s="23"/>
      <c r="M212" s="23"/>
      <c r="N212" s="41"/>
      <c r="O212" s="41"/>
      <c r="P212" s="23"/>
      <c r="Q212" s="23"/>
      <c r="R212" s="23"/>
      <c r="S212" s="23"/>
      <c r="T212" s="23">
        <v>51.3</v>
      </c>
      <c r="U212" s="47">
        <f>SUM(E212:T212)</f>
        <v>108.21</v>
      </c>
      <c r="V212" s="48">
        <f>COUNTA(E212:T212)</f>
        <v>2</v>
      </c>
      <c r="W212" s="49">
        <f>U212-$U$5</f>
        <v>-1101.1975182695116</v>
      </c>
      <c r="X212" s="23">
        <f>AVERAGE(E212:T212)</f>
        <v>54.105</v>
      </c>
    </row>
    <row r="213" spans="1:24" ht="15" customHeight="1">
      <c r="A213" s="18">
        <v>209</v>
      </c>
      <c r="B213" s="19">
        <v>205</v>
      </c>
      <c r="C213" s="37" t="s">
        <v>491</v>
      </c>
      <c r="D213" s="50" t="s">
        <v>26</v>
      </c>
      <c r="E213" s="23"/>
      <c r="F213" s="40"/>
      <c r="G213" s="23"/>
      <c r="H213" s="23"/>
      <c r="I213" s="23"/>
      <c r="J213" s="23"/>
      <c r="K213" s="23"/>
      <c r="L213" s="23"/>
      <c r="M213" s="23"/>
      <c r="N213" s="41"/>
      <c r="O213" s="41"/>
      <c r="P213" s="23">
        <v>107.29</v>
      </c>
      <c r="Q213" s="23"/>
      <c r="R213" s="23"/>
      <c r="S213" s="23"/>
      <c r="T213" s="23"/>
      <c r="U213" s="47">
        <f>SUM(E213:T213)</f>
        <v>107.29</v>
      </c>
      <c r="V213" s="48">
        <f>COUNTA(E213:T213)</f>
        <v>1</v>
      </c>
      <c r="W213" s="49">
        <f>U213-$U$5</f>
        <v>-1102.1175182695117</v>
      </c>
      <c r="X213" s="23">
        <f>AVERAGE(E213:T213)</f>
        <v>107.29</v>
      </c>
    </row>
    <row r="214" spans="1:24" ht="15" customHeight="1">
      <c r="A214" s="18">
        <v>210</v>
      </c>
      <c r="B214" s="19">
        <v>206</v>
      </c>
      <c r="C214" s="37" t="s">
        <v>45</v>
      </c>
      <c r="D214" s="50" t="s">
        <v>390</v>
      </c>
      <c r="E214" s="23"/>
      <c r="F214" s="40"/>
      <c r="G214" s="23"/>
      <c r="H214" s="23"/>
      <c r="I214" s="23"/>
      <c r="J214" s="23"/>
      <c r="K214" s="23"/>
      <c r="L214" s="23"/>
      <c r="M214" s="23"/>
      <c r="N214" s="41"/>
      <c r="O214" s="41">
        <v>106.92</v>
      </c>
      <c r="P214" s="23"/>
      <c r="Q214" s="23"/>
      <c r="R214" s="23"/>
      <c r="S214" s="23"/>
      <c r="T214" s="23"/>
      <c r="U214" s="47">
        <f>SUM(E214:T214)</f>
        <v>106.92</v>
      </c>
      <c r="V214" s="48">
        <f>COUNTA(E214:T214)</f>
        <v>1</v>
      </c>
      <c r="W214" s="49">
        <f>U214-$U$5</f>
        <v>-1102.4875182695116</v>
      </c>
      <c r="X214" s="23">
        <f>AVERAGE(E214:T214)</f>
        <v>106.92</v>
      </c>
    </row>
    <row r="215" spans="1:24" ht="15" customHeight="1">
      <c r="A215" s="18">
        <v>211</v>
      </c>
      <c r="B215" s="19">
        <v>207</v>
      </c>
      <c r="C215" s="37" t="s">
        <v>359</v>
      </c>
      <c r="D215" s="50" t="s">
        <v>472</v>
      </c>
      <c r="E215" s="23"/>
      <c r="F215" s="40"/>
      <c r="G215" s="23"/>
      <c r="H215" s="23"/>
      <c r="I215" s="23"/>
      <c r="J215" s="23"/>
      <c r="K215" s="23"/>
      <c r="L215" s="23"/>
      <c r="M215" s="23"/>
      <c r="N215" s="41"/>
      <c r="O215" s="41">
        <v>105.95</v>
      </c>
      <c r="P215" s="23"/>
      <c r="Q215" s="23"/>
      <c r="R215" s="23"/>
      <c r="S215" s="23"/>
      <c r="T215" s="23"/>
      <c r="U215" s="47">
        <f>SUM(E215:T215)</f>
        <v>105.95</v>
      </c>
      <c r="V215" s="48">
        <f>COUNTA(E215:T215)</f>
        <v>1</v>
      </c>
      <c r="W215" s="49">
        <f>U215-$U$5</f>
        <v>-1103.4575182695116</v>
      </c>
      <c r="X215" s="23">
        <f>AVERAGE(E215:T215)</f>
        <v>105.95</v>
      </c>
    </row>
    <row r="216" spans="1:24" ht="15" customHeight="1">
      <c r="A216" s="18">
        <v>212</v>
      </c>
      <c r="B216" s="19">
        <v>208</v>
      </c>
      <c r="C216" s="39" t="s">
        <v>386</v>
      </c>
      <c r="D216" s="51" t="s">
        <v>387</v>
      </c>
      <c r="E216" s="23"/>
      <c r="F216" s="40"/>
      <c r="G216" s="23"/>
      <c r="H216" s="23"/>
      <c r="I216" s="23"/>
      <c r="J216" s="23"/>
      <c r="K216" s="23"/>
      <c r="L216" s="23"/>
      <c r="M216" s="23">
        <v>105.94</v>
      </c>
      <c r="N216" s="41"/>
      <c r="O216" s="41"/>
      <c r="P216" s="23"/>
      <c r="Q216" s="23"/>
      <c r="R216" s="23"/>
      <c r="S216" s="23"/>
      <c r="T216" s="23"/>
      <c r="U216" s="47">
        <f>SUM(E216:T216)</f>
        <v>105.94</v>
      </c>
      <c r="V216" s="48">
        <f>COUNTA(E216:T216)</f>
        <v>1</v>
      </c>
      <c r="W216" s="49">
        <f>U216-$U$5</f>
        <v>-1103.4675182695116</v>
      </c>
      <c r="X216" s="23">
        <f>AVERAGE(E216:T216)</f>
        <v>105.94</v>
      </c>
    </row>
    <row r="217" spans="1:24" ht="15" customHeight="1">
      <c r="A217" s="18">
        <v>213</v>
      </c>
      <c r="B217" s="19">
        <v>209</v>
      </c>
      <c r="C217" s="37" t="s">
        <v>466</v>
      </c>
      <c r="D217" s="50" t="s">
        <v>26</v>
      </c>
      <c r="E217" s="23"/>
      <c r="F217" s="40"/>
      <c r="G217" s="23"/>
      <c r="H217" s="23"/>
      <c r="I217" s="23"/>
      <c r="J217" s="23"/>
      <c r="K217" s="23"/>
      <c r="L217" s="23"/>
      <c r="M217" s="23"/>
      <c r="N217" s="41"/>
      <c r="O217" s="41">
        <v>105.73</v>
      </c>
      <c r="P217" s="23"/>
      <c r="Q217" s="23"/>
      <c r="R217" s="23"/>
      <c r="S217" s="23"/>
      <c r="T217" s="23"/>
      <c r="U217" s="47">
        <f>SUM(E217:T217)</f>
        <v>105.73</v>
      </c>
      <c r="V217" s="48">
        <f>COUNTA(E217:T217)</f>
        <v>1</v>
      </c>
      <c r="W217" s="49">
        <f>U217-$U$5</f>
        <v>-1103.6775182695117</v>
      </c>
      <c r="X217" s="23">
        <f>AVERAGE(E217:T217)</f>
        <v>105.73</v>
      </c>
    </row>
    <row r="218" spans="1:24" ht="15" customHeight="1">
      <c r="A218" s="18">
        <v>214</v>
      </c>
      <c r="B218" s="19">
        <v>210</v>
      </c>
      <c r="C218" s="37" t="s">
        <v>14</v>
      </c>
      <c r="D218" s="50" t="s">
        <v>375</v>
      </c>
      <c r="E218" s="23"/>
      <c r="F218" s="40"/>
      <c r="G218" s="23"/>
      <c r="H218" s="23"/>
      <c r="I218" s="23"/>
      <c r="J218" s="23"/>
      <c r="K218" s="23"/>
      <c r="L218" s="23"/>
      <c r="M218" s="23"/>
      <c r="N218" s="41"/>
      <c r="O218" s="41"/>
      <c r="P218" s="23">
        <v>105.66</v>
      </c>
      <c r="Q218" s="23"/>
      <c r="R218" s="23"/>
      <c r="S218" s="23"/>
      <c r="T218" s="23"/>
      <c r="U218" s="47">
        <f>SUM(E218:T218)</f>
        <v>105.66</v>
      </c>
      <c r="V218" s="48">
        <f>COUNTA(E218:T218)</f>
        <v>1</v>
      </c>
      <c r="W218" s="49">
        <f>U218-$U$5</f>
        <v>-1103.7475182695116</v>
      </c>
      <c r="X218" s="23">
        <f>AVERAGE(E218:T218)</f>
        <v>105.66</v>
      </c>
    </row>
    <row r="219" spans="1:24" ht="15" customHeight="1">
      <c r="A219" s="18">
        <v>215</v>
      </c>
      <c r="B219" s="19">
        <v>211</v>
      </c>
      <c r="C219" s="37" t="s">
        <v>484</v>
      </c>
      <c r="D219" s="50" t="s">
        <v>58</v>
      </c>
      <c r="E219" s="23"/>
      <c r="F219" s="40"/>
      <c r="G219" s="23"/>
      <c r="H219" s="23"/>
      <c r="I219" s="23"/>
      <c r="J219" s="23"/>
      <c r="K219" s="23"/>
      <c r="L219" s="23"/>
      <c r="M219" s="23"/>
      <c r="N219" s="41"/>
      <c r="O219" s="41"/>
      <c r="P219" s="23">
        <v>105.49</v>
      </c>
      <c r="Q219" s="23"/>
      <c r="R219" s="23"/>
      <c r="S219" s="23"/>
      <c r="T219" s="23"/>
      <c r="U219" s="47">
        <f>SUM(E219:T219)</f>
        <v>105.49</v>
      </c>
      <c r="V219" s="48">
        <f>COUNTA(E219:T219)</f>
        <v>1</v>
      </c>
      <c r="W219" s="49">
        <f>U219-$U$5</f>
        <v>-1103.9175182695117</v>
      </c>
      <c r="X219" s="23">
        <f>AVERAGE(E219:T219)</f>
        <v>105.49</v>
      </c>
    </row>
    <row r="220" spans="1:24" ht="15" customHeight="1">
      <c r="A220" s="18">
        <v>216</v>
      </c>
      <c r="B220" s="19">
        <v>212</v>
      </c>
      <c r="C220" s="39" t="s">
        <v>172</v>
      </c>
      <c r="D220" s="51" t="s">
        <v>20</v>
      </c>
      <c r="E220" s="23"/>
      <c r="F220" s="40"/>
      <c r="G220" s="23"/>
      <c r="H220" s="23">
        <v>105</v>
      </c>
      <c r="I220" s="23"/>
      <c r="J220" s="23"/>
      <c r="K220" s="23"/>
      <c r="L220" s="23"/>
      <c r="M220" s="23"/>
      <c r="N220" s="41"/>
      <c r="O220" s="41"/>
      <c r="P220" s="23"/>
      <c r="Q220" s="23"/>
      <c r="R220" s="23"/>
      <c r="S220" s="23"/>
      <c r="T220" s="23"/>
      <c r="U220" s="47">
        <f>SUM(E220:T220)</f>
        <v>105</v>
      </c>
      <c r="V220" s="48">
        <f>COUNTA(E220:T220)</f>
        <v>1</v>
      </c>
      <c r="W220" s="49">
        <f>U220-$U$5</f>
        <v>-1104.4075182695117</v>
      </c>
      <c r="X220" s="23">
        <f>AVERAGE(E220:T220)</f>
        <v>105</v>
      </c>
    </row>
    <row r="221" spans="1:24" ht="15" customHeight="1">
      <c r="A221" s="18">
        <v>217</v>
      </c>
      <c r="B221" s="19">
        <v>213</v>
      </c>
      <c r="C221" s="37" t="s">
        <v>173</v>
      </c>
      <c r="D221" s="50" t="s">
        <v>134</v>
      </c>
      <c r="E221" s="23"/>
      <c r="F221" s="40"/>
      <c r="G221" s="23"/>
      <c r="H221" s="23">
        <v>104.66</v>
      </c>
      <c r="I221" s="23"/>
      <c r="J221" s="23"/>
      <c r="K221" s="23"/>
      <c r="L221" s="23"/>
      <c r="M221" s="23"/>
      <c r="N221" s="41"/>
      <c r="O221" s="41"/>
      <c r="P221" s="23"/>
      <c r="Q221" s="23"/>
      <c r="R221" s="23"/>
      <c r="S221" s="23"/>
      <c r="T221" s="23"/>
      <c r="U221" s="47">
        <f>SUM(E221:T221)</f>
        <v>104.66</v>
      </c>
      <c r="V221" s="48">
        <f>COUNTA(E221:T221)</f>
        <v>1</v>
      </c>
      <c r="W221" s="49">
        <f>U221-$U$5</f>
        <v>-1104.7475182695116</v>
      </c>
      <c r="X221" s="23">
        <f>AVERAGE(E221:T221)</f>
        <v>104.66</v>
      </c>
    </row>
    <row r="222" spans="1:24" ht="15" customHeight="1">
      <c r="A222" s="18">
        <v>218</v>
      </c>
      <c r="B222" s="19">
        <v>214</v>
      </c>
      <c r="C222" s="37" t="s">
        <v>360</v>
      </c>
      <c r="D222" s="50" t="s">
        <v>22</v>
      </c>
      <c r="E222" s="23"/>
      <c r="F222" s="40"/>
      <c r="G222" s="23"/>
      <c r="H222" s="23"/>
      <c r="I222" s="23"/>
      <c r="J222" s="23"/>
      <c r="K222" s="23"/>
      <c r="L222" s="23"/>
      <c r="M222" s="23"/>
      <c r="N222" s="41"/>
      <c r="O222" s="41"/>
      <c r="P222" s="23">
        <v>104.43</v>
      </c>
      <c r="Q222" s="23"/>
      <c r="R222" s="23"/>
      <c r="S222" s="23"/>
      <c r="T222" s="23"/>
      <c r="U222" s="47">
        <f>SUM(E222:T222)</f>
        <v>104.43</v>
      </c>
      <c r="V222" s="48">
        <f>COUNTA(E222:T222)</f>
        <v>1</v>
      </c>
      <c r="W222" s="49">
        <f>U222-$U$5</f>
        <v>-1104.9775182695116</v>
      </c>
      <c r="X222" s="23">
        <f>AVERAGE(E222:T222)</f>
        <v>104.43</v>
      </c>
    </row>
    <row r="223" spans="1:24" ht="15" customHeight="1">
      <c r="A223" s="18">
        <v>219</v>
      </c>
      <c r="B223" s="19">
        <v>215</v>
      </c>
      <c r="C223" s="37" t="s">
        <v>174</v>
      </c>
      <c r="D223" s="50" t="s">
        <v>86</v>
      </c>
      <c r="E223" s="23"/>
      <c r="F223" s="40"/>
      <c r="G223" s="23"/>
      <c r="H223" s="23"/>
      <c r="I223" s="23"/>
      <c r="J223" s="23">
        <v>104.12</v>
      </c>
      <c r="K223" s="23"/>
      <c r="L223" s="23"/>
      <c r="M223" s="23"/>
      <c r="N223" s="41"/>
      <c r="O223" s="41"/>
      <c r="P223" s="23"/>
      <c r="Q223" s="23"/>
      <c r="R223" s="23"/>
      <c r="S223" s="23"/>
      <c r="T223" s="23"/>
      <c r="U223" s="47">
        <f>SUM(E223:T223)</f>
        <v>104.12</v>
      </c>
      <c r="V223" s="48">
        <f>COUNTA(E223:T223)</f>
        <v>1</v>
      </c>
      <c r="W223" s="49">
        <f>U223-$U$5</f>
        <v>-1105.2875182695116</v>
      </c>
      <c r="X223" s="23">
        <f>AVERAGE(E223:T223)</f>
        <v>104.12</v>
      </c>
    </row>
    <row r="224" spans="1:24" ht="15" customHeight="1">
      <c r="A224" s="18">
        <v>220</v>
      </c>
      <c r="B224" s="19">
        <v>216</v>
      </c>
      <c r="C224" s="37" t="s">
        <v>285</v>
      </c>
      <c r="D224" s="50" t="s">
        <v>286</v>
      </c>
      <c r="E224" s="23"/>
      <c r="F224" s="40"/>
      <c r="G224" s="23"/>
      <c r="H224" s="23"/>
      <c r="I224" s="23">
        <v>57.36</v>
      </c>
      <c r="J224" s="23"/>
      <c r="K224" s="23"/>
      <c r="L224" s="23"/>
      <c r="M224" s="23"/>
      <c r="N224" s="41"/>
      <c r="O224" s="41"/>
      <c r="P224" s="23"/>
      <c r="Q224" s="23"/>
      <c r="R224" s="23"/>
      <c r="S224" s="23">
        <v>46.51</v>
      </c>
      <c r="T224" s="23"/>
      <c r="U224" s="47">
        <f>SUM(E224:T224)</f>
        <v>103.87</v>
      </c>
      <c r="V224" s="48">
        <f>COUNTA(E224:T224)</f>
        <v>2</v>
      </c>
      <c r="W224" s="49">
        <f>U224-$U$5</f>
        <v>-1105.5375182695116</v>
      </c>
      <c r="X224" s="23">
        <f>AVERAGE(E224:T224)</f>
        <v>51.935</v>
      </c>
    </row>
    <row r="225" spans="1:24" ht="15" customHeight="1">
      <c r="A225" s="18">
        <v>221</v>
      </c>
      <c r="B225" s="19">
        <v>217</v>
      </c>
      <c r="C225" s="37" t="s">
        <v>175</v>
      </c>
      <c r="D225" s="50" t="s">
        <v>99</v>
      </c>
      <c r="E225" s="23"/>
      <c r="F225" s="40"/>
      <c r="G225" s="23"/>
      <c r="H225" s="23"/>
      <c r="I225" s="23"/>
      <c r="J225" s="23">
        <v>103.43</v>
      </c>
      <c r="K225" s="23"/>
      <c r="L225" s="23"/>
      <c r="M225" s="23"/>
      <c r="N225" s="41"/>
      <c r="O225" s="41"/>
      <c r="P225" s="23"/>
      <c r="Q225" s="23"/>
      <c r="R225" s="23"/>
      <c r="S225" s="23"/>
      <c r="T225" s="23"/>
      <c r="U225" s="47">
        <f>SUM(E225:T225)</f>
        <v>103.43</v>
      </c>
      <c r="V225" s="48">
        <f>COUNTA(E225:T225)</f>
        <v>1</v>
      </c>
      <c r="W225" s="49">
        <f>U225-$U$5</f>
        <v>-1105.9775182695116</v>
      </c>
      <c r="X225" s="23">
        <f>AVERAGE(E225:T225)</f>
        <v>103.43</v>
      </c>
    </row>
    <row r="226" spans="1:24" ht="15" customHeight="1">
      <c r="A226" s="18">
        <v>222</v>
      </c>
      <c r="B226" s="19">
        <v>218</v>
      </c>
      <c r="C226" s="37" t="s">
        <v>467</v>
      </c>
      <c r="D226" s="50" t="s">
        <v>28</v>
      </c>
      <c r="E226" s="23"/>
      <c r="F226" s="40"/>
      <c r="G226" s="23"/>
      <c r="H226" s="23"/>
      <c r="I226" s="23"/>
      <c r="J226" s="23"/>
      <c r="K226" s="23"/>
      <c r="L226" s="23"/>
      <c r="M226" s="23"/>
      <c r="N226" s="41"/>
      <c r="O226" s="41">
        <v>103.02</v>
      </c>
      <c r="P226" s="23"/>
      <c r="Q226" s="23"/>
      <c r="R226" s="23"/>
      <c r="S226" s="23"/>
      <c r="T226" s="23"/>
      <c r="U226" s="47">
        <f>SUM(E226:T226)</f>
        <v>103.02</v>
      </c>
      <c r="V226" s="48">
        <f>COUNTA(E226:T226)</f>
        <v>1</v>
      </c>
      <c r="W226" s="49">
        <f>U226-$U$5</f>
        <v>-1106.3875182695117</v>
      </c>
      <c r="X226" s="23">
        <f>AVERAGE(E226:T226)</f>
        <v>103.02</v>
      </c>
    </row>
    <row r="227" spans="1:24" ht="15" customHeight="1">
      <c r="A227" s="18">
        <v>223</v>
      </c>
      <c r="B227" s="19">
        <v>219</v>
      </c>
      <c r="C227" s="37" t="s">
        <v>176</v>
      </c>
      <c r="D227" s="50" t="s">
        <v>40</v>
      </c>
      <c r="E227" s="23"/>
      <c r="F227" s="40"/>
      <c r="G227" s="23">
        <v>103</v>
      </c>
      <c r="H227" s="23"/>
      <c r="I227" s="23"/>
      <c r="J227" s="23"/>
      <c r="K227" s="23"/>
      <c r="L227" s="23"/>
      <c r="M227" s="23"/>
      <c r="N227" s="41"/>
      <c r="O227" s="41"/>
      <c r="P227" s="23"/>
      <c r="Q227" s="23"/>
      <c r="R227" s="23"/>
      <c r="S227" s="23"/>
      <c r="T227" s="23"/>
      <c r="U227" s="47">
        <f>SUM(E227:T227)</f>
        <v>103</v>
      </c>
      <c r="V227" s="48">
        <f>COUNTA(E227:T227)</f>
        <v>1</v>
      </c>
      <c r="W227" s="49">
        <f>U227-$U$5</f>
        <v>-1106.4075182695117</v>
      </c>
      <c r="X227" s="23">
        <f>AVERAGE(E227:T227)</f>
        <v>103</v>
      </c>
    </row>
    <row r="228" spans="1:24" ht="15" customHeight="1">
      <c r="A228" s="18">
        <v>224</v>
      </c>
      <c r="B228" s="19">
        <v>220</v>
      </c>
      <c r="C228" s="37" t="s">
        <v>468</v>
      </c>
      <c r="D228" s="50" t="s">
        <v>469</v>
      </c>
      <c r="E228" s="23"/>
      <c r="F228" s="40"/>
      <c r="G228" s="23"/>
      <c r="H228" s="23"/>
      <c r="I228" s="23"/>
      <c r="J228" s="23"/>
      <c r="K228" s="23"/>
      <c r="L228" s="23"/>
      <c r="M228" s="23"/>
      <c r="N228" s="41"/>
      <c r="O228" s="41">
        <v>102.88</v>
      </c>
      <c r="P228" s="23"/>
      <c r="Q228" s="23"/>
      <c r="R228" s="23"/>
      <c r="S228" s="23"/>
      <c r="T228" s="23"/>
      <c r="U228" s="47">
        <f>SUM(E228:T228)</f>
        <v>102.88</v>
      </c>
      <c r="V228" s="48">
        <f>COUNTA(E228:T228)</f>
        <v>1</v>
      </c>
      <c r="W228" s="49">
        <f>U228-$U$5</f>
        <v>-1106.5275182695118</v>
      </c>
      <c r="X228" s="23">
        <f>AVERAGE(E228:T228)</f>
        <v>102.88</v>
      </c>
    </row>
    <row r="229" spans="1:24" ht="15" customHeight="1">
      <c r="A229" s="18">
        <v>225</v>
      </c>
      <c r="B229" s="19">
        <v>349</v>
      </c>
      <c r="C229" s="37" t="s">
        <v>521</v>
      </c>
      <c r="D229" s="50" t="s">
        <v>96</v>
      </c>
      <c r="E229" s="23"/>
      <c r="F229" s="40"/>
      <c r="G229" s="23"/>
      <c r="H229" s="23"/>
      <c r="I229" s="23"/>
      <c r="J229" s="23"/>
      <c r="K229" s="23"/>
      <c r="L229" s="23"/>
      <c r="M229" s="23"/>
      <c r="N229" s="41"/>
      <c r="O229" s="41"/>
      <c r="P229" s="23"/>
      <c r="Q229" s="23"/>
      <c r="R229" s="23"/>
      <c r="S229" s="23">
        <v>53.25</v>
      </c>
      <c r="T229" s="23">
        <v>49.52</v>
      </c>
      <c r="U229" s="47">
        <f>SUM(E229:T229)</f>
        <v>102.77000000000001</v>
      </c>
      <c r="V229" s="48">
        <f>COUNTA(E229:T229)</f>
        <v>2</v>
      </c>
      <c r="W229" s="49">
        <f>U229-$U$5</f>
        <v>-1106.6375182695117</v>
      </c>
      <c r="X229" s="23">
        <f>AVERAGE(E229:T229)</f>
        <v>51.385000000000005</v>
      </c>
    </row>
    <row r="230" spans="1:24" ht="15" customHeight="1">
      <c r="A230" s="18">
        <v>226</v>
      </c>
      <c r="B230" s="19">
        <v>221</v>
      </c>
      <c r="C230" s="37" t="s">
        <v>492</v>
      </c>
      <c r="D230" s="50" t="s">
        <v>421</v>
      </c>
      <c r="E230" s="23"/>
      <c r="F230" s="40"/>
      <c r="G230" s="23"/>
      <c r="H230" s="23"/>
      <c r="I230" s="23"/>
      <c r="J230" s="23"/>
      <c r="K230" s="23"/>
      <c r="L230" s="23"/>
      <c r="M230" s="23"/>
      <c r="N230" s="41"/>
      <c r="O230" s="41"/>
      <c r="P230" s="23">
        <v>102.69</v>
      </c>
      <c r="Q230" s="23"/>
      <c r="R230" s="23"/>
      <c r="S230" s="23"/>
      <c r="T230" s="23"/>
      <c r="U230" s="47">
        <f>SUM(E230:T230)</f>
        <v>102.69</v>
      </c>
      <c r="V230" s="48">
        <f>COUNTA(E230:T230)</f>
        <v>1</v>
      </c>
      <c r="W230" s="49">
        <f>U230-$U$5</f>
        <v>-1106.7175182695116</v>
      </c>
      <c r="X230" s="23">
        <f>AVERAGE(E230:T230)</f>
        <v>102.69</v>
      </c>
    </row>
    <row r="231" spans="1:24" ht="15" customHeight="1">
      <c r="A231" s="18">
        <v>227</v>
      </c>
      <c r="B231" s="19">
        <v>222</v>
      </c>
      <c r="C231" s="37" t="s">
        <v>177</v>
      </c>
      <c r="D231" s="50" t="s">
        <v>178</v>
      </c>
      <c r="E231" s="23">
        <v>102.39967897271269</v>
      </c>
      <c r="F231" s="40"/>
      <c r="G231" s="23"/>
      <c r="H231" s="23"/>
      <c r="I231" s="23"/>
      <c r="J231" s="23"/>
      <c r="K231" s="23"/>
      <c r="L231" s="23"/>
      <c r="M231" s="23"/>
      <c r="N231" s="41"/>
      <c r="O231" s="41"/>
      <c r="P231" s="23"/>
      <c r="Q231" s="23"/>
      <c r="R231" s="23"/>
      <c r="S231" s="23"/>
      <c r="T231" s="23"/>
      <c r="U231" s="47">
        <f>SUM(E231:T231)</f>
        <v>102.39967897271269</v>
      </c>
      <c r="V231" s="48">
        <f>COUNTA(E231:T231)</f>
        <v>1</v>
      </c>
      <c r="W231" s="49">
        <f>U231-$U$5</f>
        <v>-1107.007839296799</v>
      </c>
      <c r="X231" s="23">
        <f>AVERAGE(E231:T231)</f>
        <v>102.39967897271269</v>
      </c>
    </row>
    <row r="232" spans="1:24" ht="15" customHeight="1">
      <c r="A232" s="18">
        <v>228</v>
      </c>
      <c r="B232" s="19">
        <v>223</v>
      </c>
      <c r="C232" s="37" t="s">
        <v>156</v>
      </c>
      <c r="D232" s="50" t="s">
        <v>179</v>
      </c>
      <c r="E232" s="23"/>
      <c r="F232" s="40"/>
      <c r="G232" s="23"/>
      <c r="H232" s="23"/>
      <c r="I232" s="23"/>
      <c r="J232" s="23">
        <v>102.12</v>
      </c>
      <c r="K232" s="23"/>
      <c r="L232" s="23"/>
      <c r="M232" s="23"/>
      <c r="N232" s="41"/>
      <c r="O232" s="41"/>
      <c r="P232" s="23"/>
      <c r="Q232" s="23"/>
      <c r="R232" s="23"/>
      <c r="S232" s="23"/>
      <c r="T232" s="23"/>
      <c r="U232" s="47">
        <f>SUM(E232:T232)</f>
        <v>102.12</v>
      </c>
      <c r="V232" s="48">
        <f>COUNTA(E232:T232)</f>
        <v>1</v>
      </c>
      <c r="W232" s="49">
        <f>U232-$U$5</f>
        <v>-1107.2875182695116</v>
      </c>
      <c r="X232" s="23">
        <f>AVERAGE(E232:T232)</f>
        <v>102.12</v>
      </c>
    </row>
    <row r="233" spans="1:24" ht="15" customHeight="1">
      <c r="A233" s="18">
        <v>229</v>
      </c>
      <c r="B233" s="19">
        <v>224</v>
      </c>
      <c r="C233" s="37" t="s">
        <v>180</v>
      </c>
      <c r="D233" s="50" t="s">
        <v>44</v>
      </c>
      <c r="E233" s="23"/>
      <c r="F233" s="40"/>
      <c r="G233" s="23"/>
      <c r="H233" s="23"/>
      <c r="I233" s="23"/>
      <c r="J233" s="23">
        <v>102.05</v>
      </c>
      <c r="K233" s="23"/>
      <c r="L233" s="23"/>
      <c r="M233" s="23"/>
      <c r="N233" s="41"/>
      <c r="O233" s="41"/>
      <c r="P233" s="23"/>
      <c r="Q233" s="23"/>
      <c r="R233" s="23"/>
      <c r="S233" s="23"/>
      <c r="T233" s="23"/>
      <c r="U233" s="47">
        <f>SUM(E233:T233)</f>
        <v>102.05</v>
      </c>
      <c r="V233" s="48">
        <f>COUNTA(E233:T233)</f>
        <v>1</v>
      </c>
      <c r="W233" s="49">
        <f>U233-$U$5</f>
        <v>-1107.3575182695117</v>
      </c>
      <c r="X233" s="23">
        <f>AVERAGE(E233:T233)</f>
        <v>102.05</v>
      </c>
    </row>
    <row r="234" spans="1:24" ht="15" customHeight="1">
      <c r="A234" s="18">
        <v>230</v>
      </c>
      <c r="B234" s="19">
        <v>225</v>
      </c>
      <c r="C234" s="37" t="s">
        <v>371</v>
      </c>
      <c r="D234" s="50" t="s">
        <v>86</v>
      </c>
      <c r="E234" s="23"/>
      <c r="F234" s="40"/>
      <c r="G234" s="23"/>
      <c r="H234" s="23"/>
      <c r="I234" s="23"/>
      <c r="J234" s="23"/>
      <c r="K234" s="23"/>
      <c r="L234" s="23"/>
      <c r="M234" s="23">
        <v>102.05</v>
      </c>
      <c r="N234" s="41"/>
      <c r="O234" s="41"/>
      <c r="P234" s="23"/>
      <c r="Q234" s="23"/>
      <c r="R234" s="23"/>
      <c r="S234" s="23"/>
      <c r="T234" s="23"/>
      <c r="U234" s="47">
        <f>SUM(E234:T234)</f>
        <v>102.05</v>
      </c>
      <c r="V234" s="48">
        <f>COUNTA(E234:T234)</f>
        <v>1</v>
      </c>
      <c r="W234" s="49">
        <f>U234-$U$5</f>
        <v>-1107.3575182695117</v>
      </c>
      <c r="X234" s="23">
        <f>AVERAGE(E234:T234)</f>
        <v>102.05</v>
      </c>
    </row>
    <row r="235" spans="1:24" ht="15" customHeight="1">
      <c r="A235" s="18">
        <v>231</v>
      </c>
      <c r="B235" s="19">
        <v>226</v>
      </c>
      <c r="C235" s="37" t="s">
        <v>154</v>
      </c>
      <c r="D235" s="50" t="s">
        <v>181</v>
      </c>
      <c r="E235" s="23"/>
      <c r="F235" s="40"/>
      <c r="G235" s="23"/>
      <c r="H235" s="23"/>
      <c r="I235" s="23"/>
      <c r="J235" s="23">
        <v>101.94</v>
      </c>
      <c r="K235" s="23"/>
      <c r="L235" s="23"/>
      <c r="M235" s="23"/>
      <c r="N235" s="41"/>
      <c r="O235" s="41"/>
      <c r="P235" s="23"/>
      <c r="Q235" s="23"/>
      <c r="R235" s="23"/>
      <c r="S235" s="23"/>
      <c r="T235" s="23"/>
      <c r="U235" s="47">
        <f>SUM(E235:T235)</f>
        <v>101.94</v>
      </c>
      <c r="V235" s="48">
        <f>COUNTA(E235:T235)</f>
        <v>1</v>
      </c>
      <c r="W235" s="49">
        <f>U235-$U$5</f>
        <v>-1107.4675182695116</v>
      </c>
      <c r="X235" s="23">
        <f>AVERAGE(E235:T235)</f>
        <v>101.94</v>
      </c>
    </row>
    <row r="236" spans="1:24" ht="15" customHeight="1">
      <c r="A236" s="18">
        <v>232</v>
      </c>
      <c r="B236" s="19">
        <v>227</v>
      </c>
      <c r="C236" s="39" t="s">
        <v>182</v>
      </c>
      <c r="D236" s="51" t="s">
        <v>99</v>
      </c>
      <c r="E236" s="23"/>
      <c r="F236" s="40"/>
      <c r="G236" s="23"/>
      <c r="H236" s="23"/>
      <c r="I236" s="23"/>
      <c r="J236" s="23">
        <v>101.25</v>
      </c>
      <c r="K236" s="23"/>
      <c r="L236" s="23"/>
      <c r="M236" s="23"/>
      <c r="N236" s="41"/>
      <c r="O236" s="41"/>
      <c r="P236" s="23"/>
      <c r="Q236" s="23"/>
      <c r="R236" s="23"/>
      <c r="S236" s="23"/>
      <c r="T236" s="23"/>
      <c r="U236" s="47">
        <f>SUM(E236:T236)</f>
        <v>101.25</v>
      </c>
      <c r="V236" s="48">
        <f>COUNTA(E236:T236)</f>
        <v>1</v>
      </c>
      <c r="W236" s="49">
        <f>U236-$U$5</f>
        <v>-1108.1575182695117</v>
      </c>
      <c r="X236" s="23">
        <f>AVERAGE(E236:T236)</f>
        <v>101.25</v>
      </c>
    </row>
    <row r="237" spans="1:24" ht="15" customHeight="1">
      <c r="A237" s="18">
        <v>233</v>
      </c>
      <c r="B237" s="19">
        <v>228</v>
      </c>
      <c r="C237" s="37" t="s">
        <v>185</v>
      </c>
      <c r="D237" s="50" t="s">
        <v>186</v>
      </c>
      <c r="E237" s="23"/>
      <c r="F237" s="40"/>
      <c r="G237" s="23"/>
      <c r="H237" s="23"/>
      <c r="I237" s="23"/>
      <c r="J237" s="23">
        <v>100.01</v>
      </c>
      <c r="K237" s="23"/>
      <c r="L237" s="23"/>
      <c r="M237" s="23"/>
      <c r="N237" s="41"/>
      <c r="O237" s="41"/>
      <c r="P237" s="23"/>
      <c r="Q237" s="23"/>
      <c r="R237" s="23"/>
      <c r="S237" s="23"/>
      <c r="T237" s="23"/>
      <c r="U237" s="47">
        <f>SUM(E237:T237)</f>
        <v>100.01</v>
      </c>
      <c r="V237" s="48">
        <f>COUNTA(E237:T237)</f>
        <v>1</v>
      </c>
      <c r="W237" s="49">
        <f>U237-$U$5</f>
        <v>-1109.3975182695117</v>
      </c>
      <c r="X237" s="23">
        <f>AVERAGE(E237:T237)</f>
        <v>100.01</v>
      </c>
    </row>
    <row r="238" spans="1:24" ht="15" customHeight="1">
      <c r="A238" s="18">
        <v>234</v>
      </c>
      <c r="B238" s="19">
        <v>229</v>
      </c>
      <c r="C238" s="37" t="s">
        <v>187</v>
      </c>
      <c r="D238" s="50" t="s">
        <v>35</v>
      </c>
      <c r="E238" s="23">
        <v>99.63505926388022</v>
      </c>
      <c r="F238" s="40"/>
      <c r="G238" s="23"/>
      <c r="H238" s="23"/>
      <c r="I238" s="23"/>
      <c r="J238" s="23"/>
      <c r="K238" s="23"/>
      <c r="L238" s="23"/>
      <c r="M238" s="23"/>
      <c r="N238" s="41"/>
      <c r="O238" s="41"/>
      <c r="P238" s="23"/>
      <c r="Q238" s="23"/>
      <c r="R238" s="23"/>
      <c r="S238" s="23"/>
      <c r="T238" s="23"/>
      <c r="U238" s="47">
        <f>SUM(E238:T238)</f>
        <v>99.63505926388022</v>
      </c>
      <c r="V238" s="48">
        <f>COUNTA(E238:T238)</f>
        <v>1</v>
      </c>
      <c r="W238" s="49">
        <f>U238-$U$5</f>
        <v>-1109.7724590056314</v>
      </c>
      <c r="X238" s="23">
        <f>AVERAGE(E238:T238)</f>
        <v>99.63505926388022</v>
      </c>
    </row>
    <row r="239" spans="1:24" ht="15" customHeight="1">
      <c r="A239" s="18">
        <v>235</v>
      </c>
      <c r="B239" s="19">
        <v>230</v>
      </c>
      <c r="C239" s="37" t="s">
        <v>188</v>
      </c>
      <c r="D239" s="50" t="s">
        <v>123</v>
      </c>
      <c r="E239" s="23"/>
      <c r="F239" s="40"/>
      <c r="G239" s="23"/>
      <c r="H239" s="23"/>
      <c r="I239" s="23"/>
      <c r="J239" s="23">
        <v>99.38</v>
      </c>
      <c r="K239" s="23"/>
      <c r="L239" s="23"/>
      <c r="M239" s="23"/>
      <c r="N239" s="41"/>
      <c r="O239" s="41"/>
      <c r="P239" s="23"/>
      <c r="Q239" s="23"/>
      <c r="R239" s="23"/>
      <c r="S239" s="23"/>
      <c r="T239" s="23"/>
      <c r="U239" s="47">
        <f>SUM(E239:T239)</f>
        <v>99.38</v>
      </c>
      <c r="V239" s="48">
        <f>COUNTA(E239:T239)</f>
        <v>1</v>
      </c>
      <c r="W239" s="49">
        <f>U239-$U$5</f>
        <v>-1110.0275182695118</v>
      </c>
      <c r="X239" s="23">
        <f>AVERAGE(E239:T239)</f>
        <v>99.38</v>
      </c>
    </row>
    <row r="240" spans="1:24" ht="15" customHeight="1">
      <c r="A240" s="18">
        <v>236</v>
      </c>
      <c r="B240" s="19">
        <v>351</v>
      </c>
      <c r="C240" s="37" t="s">
        <v>293</v>
      </c>
      <c r="D240" s="50" t="s">
        <v>235</v>
      </c>
      <c r="E240" s="23"/>
      <c r="F240" s="40"/>
      <c r="G240" s="23"/>
      <c r="H240" s="23"/>
      <c r="I240" s="23">
        <v>52.82</v>
      </c>
      <c r="J240" s="23"/>
      <c r="K240" s="23"/>
      <c r="L240" s="23"/>
      <c r="M240" s="23"/>
      <c r="N240" s="41"/>
      <c r="O240" s="41"/>
      <c r="P240" s="23"/>
      <c r="Q240" s="23"/>
      <c r="R240" s="23"/>
      <c r="S240" s="23"/>
      <c r="T240" s="23">
        <v>46.56</v>
      </c>
      <c r="U240" s="47">
        <f>SUM(E240:T240)</f>
        <v>99.38</v>
      </c>
      <c r="V240" s="48">
        <f>COUNTA(E240:T240)</f>
        <v>2</v>
      </c>
      <c r="W240" s="49">
        <f>U240-$U$5</f>
        <v>-1110.0275182695118</v>
      </c>
      <c r="X240" s="23">
        <f>AVERAGE(E240:T240)</f>
        <v>49.69</v>
      </c>
    </row>
    <row r="241" spans="1:24" ht="15" customHeight="1">
      <c r="A241" s="18">
        <v>237</v>
      </c>
      <c r="B241" s="19">
        <v>231</v>
      </c>
      <c r="C241" s="37" t="s">
        <v>189</v>
      </c>
      <c r="D241" s="50" t="s">
        <v>139</v>
      </c>
      <c r="E241" s="23">
        <v>99.07751937984497</v>
      </c>
      <c r="F241" s="40"/>
      <c r="G241" s="23"/>
      <c r="H241" s="23"/>
      <c r="I241" s="23"/>
      <c r="J241" s="23"/>
      <c r="K241" s="23"/>
      <c r="L241" s="23"/>
      <c r="M241" s="23"/>
      <c r="N241" s="41"/>
      <c r="O241" s="41"/>
      <c r="P241" s="23"/>
      <c r="Q241" s="23"/>
      <c r="R241" s="23"/>
      <c r="S241" s="23"/>
      <c r="T241" s="23"/>
      <c r="U241" s="47">
        <f>SUM(E241:T241)</f>
        <v>99.07751937984497</v>
      </c>
      <c r="V241" s="48">
        <f>COUNTA(E241:T241)</f>
        <v>1</v>
      </c>
      <c r="W241" s="49">
        <f>U241-$U$5</f>
        <v>-1110.3299988896667</v>
      </c>
      <c r="X241" s="23">
        <f>AVERAGE(E241:T241)</f>
        <v>99.07751937984497</v>
      </c>
    </row>
    <row r="242" spans="1:24" ht="15" customHeight="1">
      <c r="A242" s="18">
        <v>238</v>
      </c>
      <c r="B242" s="19">
        <v>232</v>
      </c>
      <c r="C242" s="37" t="s">
        <v>190</v>
      </c>
      <c r="D242" s="50" t="s">
        <v>44</v>
      </c>
      <c r="E242" s="23">
        <v>98.81570810142237</v>
      </c>
      <c r="F242" s="40"/>
      <c r="G242" s="23"/>
      <c r="H242" s="23"/>
      <c r="I242" s="23"/>
      <c r="J242" s="23"/>
      <c r="K242" s="23"/>
      <c r="L242" s="23"/>
      <c r="M242" s="23"/>
      <c r="N242" s="41"/>
      <c r="O242" s="41"/>
      <c r="P242" s="23"/>
      <c r="Q242" s="23"/>
      <c r="R242" s="23"/>
      <c r="S242" s="23"/>
      <c r="T242" s="23"/>
      <c r="U242" s="47">
        <f>SUM(E242:T242)</f>
        <v>98.81570810142237</v>
      </c>
      <c r="V242" s="48">
        <f>COUNTA(E242:T242)</f>
        <v>1</v>
      </c>
      <c r="W242" s="49">
        <f>U242-$U$5</f>
        <v>-1110.5918101680893</v>
      </c>
      <c r="X242" s="23">
        <f>AVERAGE(E242:T242)</f>
        <v>98.81570810142237</v>
      </c>
    </row>
    <row r="243" spans="1:24" ht="15" customHeight="1">
      <c r="A243" s="18">
        <v>239</v>
      </c>
      <c r="B243" s="19">
        <v>233</v>
      </c>
      <c r="C243" s="37" t="s">
        <v>192</v>
      </c>
      <c r="D243" s="50" t="s">
        <v>58</v>
      </c>
      <c r="E243" s="23"/>
      <c r="F243" s="40"/>
      <c r="G243" s="23"/>
      <c r="H243" s="23"/>
      <c r="I243" s="23"/>
      <c r="J243" s="23">
        <v>98.46</v>
      </c>
      <c r="K243" s="23"/>
      <c r="L243" s="23"/>
      <c r="M243" s="23"/>
      <c r="N243" s="41"/>
      <c r="O243" s="41"/>
      <c r="P243" s="23"/>
      <c r="Q243" s="23"/>
      <c r="R243" s="23"/>
      <c r="S243" s="23"/>
      <c r="T243" s="23"/>
      <c r="U243" s="47">
        <f>SUM(E243:T243)</f>
        <v>98.46</v>
      </c>
      <c r="V243" s="48">
        <f>COUNTA(E243:T243)</f>
        <v>1</v>
      </c>
      <c r="W243" s="49">
        <f>U243-$U$5</f>
        <v>-1110.9475182695116</v>
      </c>
      <c r="X243" s="23">
        <f>AVERAGE(E243:T243)</f>
        <v>98.46</v>
      </c>
    </row>
    <row r="244" spans="1:24" ht="15" customHeight="1">
      <c r="A244" s="18">
        <v>240</v>
      </c>
      <c r="B244" s="19">
        <v>234</v>
      </c>
      <c r="C244" s="37" t="s">
        <v>193</v>
      </c>
      <c r="D244" s="50" t="s">
        <v>48</v>
      </c>
      <c r="E244" s="23"/>
      <c r="F244" s="40"/>
      <c r="G244" s="23"/>
      <c r="H244" s="23"/>
      <c r="I244" s="23"/>
      <c r="J244" s="23">
        <v>98.45</v>
      </c>
      <c r="K244" s="23"/>
      <c r="L244" s="23"/>
      <c r="M244" s="23"/>
      <c r="N244" s="41"/>
      <c r="O244" s="41"/>
      <c r="P244" s="23"/>
      <c r="Q244" s="23"/>
      <c r="R244" s="23"/>
      <c r="S244" s="23"/>
      <c r="T244" s="23"/>
      <c r="U244" s="47">
        <f>SUM(E244:T244)</f>
        <v>98.45</v>
      </c>
      <c r="V244" s="48">
        <f>COUNTA(E244:T244)</f>
        <v>1</v>
      </c>
      <c r="W244" s="49">
        <f>U244-$U$5</f>
        <v>-1110.9575182695116</v>
      </c>
      <c r="X244" s="23">
        <f>AVERAGE(E244:T244)</f>
        <v>98.45</v>
      </c>
    </row>
    <row r="245" spans="1:24" ht="15" customHeight="1">
      <c r="A245" s="18">
        <v>241</v>
      </c>
      <c r="B245" s="19">
        <v>235</v>
      </c>
      <c r="C245" s="37" t="s">
        <v>194</v>
      </c>
      <c r="D245" s="50" t="s">
        <v>131</v>
      </c>
      <c r="E245" s="23"/>
      <c r="F245" s="40">
        <v>98.21</v>
      </c>
      <c r="G245" s="23"/>
      <c r="H245" s="23"/>
      <c r="I245" s="23"/>
      <c r="J245" s="23"/>
      <c r="K245" s="23"/>
      <c r="L245" s="23"/>
      <c r="M245" s="23"/>
      <c r="N245" s="41"/>
      <c r="O245" s="41"/>
      <c r="P245" s="23"/>
      <c r="Q245" s="23"/>
      <c r="R245" s="23"/>
      <c r="S245" s="23"/>
      <c r="T245" s="23"/>
      <c r="U245" s="47">
        <f>SUM(E245:T245)</f>
        <v>98.21</v>
      </c>
      <c r="V245" s="48">
        <f>COUNTA(E245:T245)</f>
        <v>1</v>
      </c>
      <c r="W245" s="49">
        <f>U245-$U$5</f>
        <v>-1111.1975182695116</v>
      </c>
      <c r="X245" s="23">
        <f>AVERAGE(E245:T245)</f>
        <v>98.21</v>
      </c>
    </row>
    <row r="246" spans="1:24" ht="15" customHeight="1">
      <c r="A246" s="18">
        <v>242</v>
      </c>
      <c r="B246" s="19">
        <v>236</v>
      </c>
      <c r="C246" s="37" t="s">
        <v>195</v>
      </c>
      <c r="D246" s="50" t="s">
        <v>62</v>
      </c>
      <c r="E246" s="23"/>
      <c r="F246" s="40">
        <v>97.62</v>
      </c>
      <c r="G246" s="23"/>
      <c r="H246" s="23"/>
      <c r="I246" s="23"/>
      <c r="J246" s="23"/>
      <c r="K246" s="23"/>
      <c r="L246" s="23"/>
      <c r="M246" s="23"/>
      <c r="N246" s="41"/>
      <c r="O246" s="41"/>
      <c r="P246" s="23"/>
      <c r="Q246" s="23"/>
      <c r="R246" s="23"/>
      <c r="S246" s="23"/>
      <c r="T246" s="23"/>
      <c r="U246" s="47">
        <f>SUM(E246:T246)</f>
        <v>97.62</v>
      </c>
      <c r="V246" s="48">
        <f>COUNTA(E246:T246)</f>
        <v>1</v>
      </c>
      <c r="W246" s="49">
        <f>U246-$U$5</f>
        <v>-1111.7875182695116</v>
      </c>
      <c r="X246" s="23">
        <f>AVERAGE(E246:T246)</f>
        <v>97.62</v>
      </c>
    </row>
    <row r="247" spans="1:24" ht="15" customHeight="1">
      <c r="A247" s="18">
        <v>243</v>
      </c>
      <c r="B247" s="19">
        <v>237</v>
      </c>
      <c r="C247" s="37" t="s">
        <v>177</v>
      </c>
      <c r="D247" s="50" t="s">
        <v>52</v>
      </c>
      <c r="E247" s="23">
        <v>97.47180737580005</v>
      </c>
      <c r="F247" s="40"/>
      <c r="G247" s="23"/>
      <c r="H247" s="23"/>
      <c r="I247" s="23"/>
      <c r="J247" s="23"/>
      <c r="K247" s="23"/>
      <c r="L247" s="23"/>
      <c r="M247" s="23"/>
      <c r="N247" s="41"/>
      <c r="O247" s="41"/>
      <c r="P247" s="23"/>
      <c r="Q247" s="23"/>
      <c r="R247" s="23"/>
      <c r="S247" s="23"/>
      <c r="T247" s="23"/>
      <c r="U247" s="47">
        <f>SUM(E247:T247)</f>
        <v>97.47180737580005</v>
      </c>
      <c r="V247" s="48">
        <f>COUNTA(E247:T247)</f>
        <v>1</v>
      </c>
      <c r="W247" s="49">
        <f>U247-$U$5</f>
        <v>-1111.9357108937115</v>
      </c>
      <c r="X247" s="23">
        <f>AVERAGE(E247:T247)</f>
        <v>97.47180737580005</v>
      </c>
    </row>
    <row r="248" spans="1:24" ht="15" customHeight="1">
      <c r="A248" s="18">
        <v>244</v>
      </c>
      <c r="B248" s="19">
        <v>238</v>
      </c>
      <c r="C248" s="37" t="s">
        <v>53</v>
      </c>
      <c r="D248" s="50" t="s">
        <v>181</v>
      </c>
      <c r="E248" s="23"/>
      <c r="F248" s="40">
        <v>97.45</v>
      </c>
      <c r="G248" s="23"/>
      <c r="H248" s="23"/>
      <c r="I248" s="23"/>
      <c r="J248" s="23"/>
      <c r="K248" s="23"/>
      <c r="L248" s="23"/>
      <c r="M248" s="23"/>
      <c r="N248" s="41"/>
      <c r="O248" s="41"/>
      <c r="P248" s="23"/>
      <c r="Q248" s="23"/>
      <c r="R248" s="23"/>
      <c r="S248" s="23"/>
      <c r="T248" s="23"/>
      <c r="U248" s="47">
        <f>SUM(E248:T248)</f>
        <v>97.45</v>
      </c>
      <c r="V248" s="48">
        <f>COUNTA(E248:T248)</f>
        <v>1</v>
      </c>
      <c r="W248" s="49">
        <f>U248-$U$5</f>
        <v>-1111.9575182695116</v>
      </c>
      <c r="X248" s="23">
        <f>AVERAGE(E248:T248)</f>
        <v>97.45</v>
      </c>
    </row>
    <row r="249" spans="1:24" ht="15" customHeight="1">
      <c r="A249" s="18">
        <v>245</v>
      </c>
      <c r="B249" s="19">
        <v>239</v>
      </c>
      <c r="C249" s="37" t="s">
        <v>196</v>
      </c>
      <c r="D249" s="50" t="s">
        <v>129</v>
      </c>
      <c r="E249" s="23">
        <v>97.21884498480244</v>
      </c>
      <c r="F249" s="40"/>
      <c r="G249" s="23"/>
      <c r="H249" s="23"/>
      <c r="I249" s="23"/>
      <c r="J249" s="23"/>
      <c r="K249" s="23"/>
      <c r="L249" s="23"/>
      <c r="M249" s="23"/>
      <c r="N249" s="41"/>
      <c r="O249" s="41"/>
      <c r="P249" s="23"/>
      <c r="Q249" s="23"/>
      <c r="R249" s="23"/>
      <c r="S249" s="23"/>
      <c r="T249" s="23"/>
      <c r="U249" s="47">
        <f>SUM(E249:T249)</f>
        <v>97.21884498480244</v>
      </c>
      <c r="V249" s="48">
        <f>COUNTA(E249:T249)</f>
        <v>1</v>
      </c>
      <c r="W249" s="49">
        <f>U249-$U$5</f>
        <v>-1112.1886732847092</v>
      </c>
      <c r="X249" s="23">
        <f>AVERAGE(E249:T249)</f>
        <v>97.21884498480244</v>
      </c>
    </row>
    <row r="250" spans="1:24" ht="15" customHeight="1">
      <c r="A250" s="18">
        <v>246</v>
      </c>
      <c r="B250" s="19">
        <v>240</v>
      </c>
      <c r="C250" s="37" t="s">
        <v>451</v>
      </c>
      <c r="D250" s="50" t="s">
        <v>58</v>
      </c>
      <c r="E250" s="23"/>
      <c r="F250" s="40"/>
      <c r="G250" s="23"/>
      <c r="H250" s="23"/>
      <c r="I250" s="23"/>
      <c r="J250" s="23"/>
      <c r="K250" s="23"/>
      <c r="L250" s="23"/>
      <c r="M250" s="23">
        <v>96.98</v>
      </c>
      <c r="N250" s="41"/>
      <c r="O250" s="41"/>
      <c r="P250" s="23"/>
      <c r="Q250" s="23"/>
      <c r="R250" s="23"/>
      <c r="S250" s="23"/>
      <c r="T250" s="23"/>
      <c r="U250" s="47">
        <f>SUM(E250:T250)</f>
        <v>96.98</v>
      </c>
      <c r="V250" s="48">
        <f>COUNTA(E250:T250)</f>
        <v>1</v>
      </c>
      <c r="W250" s="49">
        <f>U250-$U$5</f>
        <v>-1112.4275182695117</v>
      </c>
      <c r="X250" s="23">
        <f>AVERAGE(E250:T250)</f>
        <v>96.98</v>
      </c>
    </row>
    <row r="251" spans="1:24" ht="15" customHeight="1">
      <c r="A251" s="18">
        <v>247</v>
      </c>
      <c r="B251" s="19">
        <v>241</v>
      </c>
      <c r="C251" s="37" t="s">
        <v>197</v>
      </c>
      <c r="D251" s="50" t="s">
        <v>26</v>
      </c>
      <c r="E251" s="23"/>
      <c r="F251" s="40"/>
      <c r="G251" s="23"/>
      <c r="H251" s="23"/>
      <c r="I251" s="23"/>
      <c r="J251" s="23">
        <v>96.91</v>
      </c>
      <c r="K251" s="23"/>
      <c r="L251" s="23"/>
      <c r="M251" s="23"/>
      <c r="N251" s="41"/>
      <c r="O251" s="41"/>
      <c r="P251" s="23"/>
      <c r="Q251" s="23"/>
      <c r="R251" s="23"/>
      <c r="S251" s="23"/>
      <c r="T251" s="23"/>
      <c r="U251" s="47">
        <f>SUM(E251:T251)</f>
        <v>96.91</v>
      </c>
      <c r="V251" s="48">
        <f>COUNTA(E251:T251)</f>
        <v>1</v>
      </c>
      <c r="W251" s="49">
        <f>U251-$U$5</f>
        <v>-1112.4975182695116</v>
      </c>
      <c r="X251" s="23">
        <f>AVERAGE(E251:T251)</f>
        <v>96.91</v>
      </c>
    </row>
    <row r="252" spans="1:24" ht="15" customHeight="1">
      <c r="A252" s="18">
        <v>248</v>
      </c>
      <c r="B252" s="19">
        <v>242</v>
      </c>
      <c r="C252" s="37" t="s">
        <v>495</v>
      </c>
      <c r="D252" s="50" t="s">
        <v>116</v>
      </c>
      <c r="E252" s="23"/>
      <c r="F252" s="40"/>
      <c r="G252" s="23"/>
      <c r="H252" s="23"/>
      <c r="I252" s="23"/>
      <c r="J252" s="23"/>
      <c r="K252" s="23"/>
      <c r="L252" s="23"/>
      <c r="M252" s="23"/>
      <c r="N252" s="41"/>
      <c r="O252" s="41"/>
      <c r="P252" s="23"/>
      <c r="Q252" s="23">
        <v>96.78</v>
      </c>
      <c r="R252" s="23"/>
      <c r="S252" s="23"/>
      <c r="T252" s="23"/>
      <c r="U252" s="47">
        <f>SUM(E252:T252)</f>
        <v>96.78</v>
      </c>
      <c r="V252" s="48">
        <f>COUNTA(E252:T252)</f>
        <v>1</v>
      </c>
      <c r="W252" s="49">
        <f>U252-$U$5</f>
        <v>-1112.6275182695117</v>
      </c>
      <c r="X252" s="23">
        <f>AVERAGE(E252:T252)</f>
        <v>96.78</v>
      </c>
    </row>
    <row r="253" spans="1:24" ht="15" customHeight="1">
      <c r="A253" s="18">
        <v>249</v>
      </c>
      <c r="B253" s="19">
        <v>243</v>
      </c>
      <c r="C253" s="37" t="s">
        <v>486</v>
      </c>
      <c r="D253" s="50" t="s">
        <v>487</v>
      </c>
      <c r="E253" s="23"/>
      <c r="F253" s="40"/>
      <c r="G253" s="23"/>
      <c r="H253" s="23"/>
      <c r="I253" s="23"/>
      <c r="J253" s="23"/>
      <c r="K253" s="23"/>
      <c r="L253" s="23"/>
      <c r="M253" s="23"/>
      <c r="N253" s="41"/>
      <c r="O253" s="41"/>
      <c r="P253" s="23">
        <v>96.72</v>
      </c>
      <c r="Q253" s="23"/>
      <c r="R253" s="23"/>
      <c r="S253" s="23"/>
      <c r="T253" s="23"/>
      <c r="U253" s="47">
        <f>SUM(E253:T253)</f>
        <v>96.72</v>
      </c>
      <c r="V253" s="48">
        <f>COUNTA(E253:T253)</f>
        <v>1</v>
      </c>
      <c r="W253" s="49">
        <f>U253-$U$5</f>
        <v>-1112.6875182695117</v>
      </c>
      <c r="X253" s="23">
        <f>AVERAGE(E253:T253)</f>
        <v>96.72</v>
      </c>
    </row>
    <row r="254" spans="1:24" ht="15" customHeight="1">
      <c r="A254" s="18">
        <v>250</v>
      </c>
      <c r="B254" s="19">
        <v>244</v>
      </c>
      <c r="C254" s="37" t="s">
        <v>198</v>
      </c>
      <c r="D254" s="50" t="s">
        <v>71</v>
      </c>
      <c r="E254" s="23"/>
      <c r="F254" s="40"/>
      <c r="G254" s="23"/>
      <c r="H254" s="23"/>
      <c r="I254" s="23">
        <v>96.45</v>
      </c>
      <c r="J254" s="23"/>
      <c r="K254" s="23"/>
      <c r="L254" s="23"/>
      <c r="M254" s="23"/>
      <c r="N254" s="41"/>
      <c r="O254" s="41"/>
      <c r="P254" s="23"/>
      <c r="Q254" s="23"/>
      <c r="R254" s="23"/>
      <c r="S254" s="23"/>
      <c r="T254" s="23"/>
      <c r="U254" s="47">
        <f>SUM(E254:T254)</f>
        <v>96.45</v>
      </c>
      <c r="V254" s="48">
        <f>COUNTA(E254:T254)</f>
        <v>1</v>
      </c>
      <c r="W254" s="49">
        <f>U254-$U$5</f>
        <v>-1112.9575182695116</v>
      </c>
      <c r="X254" s="23">
        <f>AVERAGE(E254:T254)</f>
        <v>96.45</v>
      </c>
    </row>
    <row r="255" spans="1:24" ht="15" customHeight="1">
      <c r="A255" s="18">
        <v>251</v>
      </c>
      <c r="B255" s="19">
        <v>245</v>
      </c>
      <c r="C255" s="37" t="s">
        <v>79</v>
      </c>
      <c r="D255" s="50" t="s">
        <v>199</v>
      </c>
      <c r="E255" s="23"/>
      <c r="F255" s="40"/>
      <c r="G255" s="23"/>
      <c r="H255" s="23"/>
      <c r="I255" s="23"/>
      <c r="J255" s="23">
        <v>96.43</v>
      </c>
      <c r="K255" s="23"/>
      <c r="L255" s="23"/>
      <c r="M255" s="23"/>
      <c r="N255" s="41"/>
      <c r="O255" s="41"/>
      <c r="P255" s="23"/>
      <c r="Q255" s="23"/>
      <c r="R255" s="23"/>
      <c r="S255" s="23"/>
      <c r="T255" s="23"/>
      <c r="U255" s="47">
        <f>SUM(E255:T255)</f>
        <v>96.43</v>
      </c>
      <c r="V255" s="48">
        <f>COUNTA(E255:T255)</f>
        <v>1</v>
      </c>
      <c r="W255" s="49">
        <f>U255-$U$5</f>
        <v>-1112.9775182695116</v>
      </c>
      <c r="X255" s="23">
        <f>AVERAGE(E255:T255)</f>
        <v>96.43</v>
      </c>
    </row>
    <row r="256" spans="1:24" ht="15" customHeight="1">
      <c r="A256" s="18">
        <v>252</v>
      </c>
      <c r="B256" s="19">
        <v>246</v>
      </c>
      <c r="C256" s="37" t="s">
        <v>200</v>
      </c>
      <c r="D256" s="50" t="s">
        <v>201</v>
      </c>
      <c r="E256" s="23"/>
      <c r="F256" s="40"/>
      <c r="G256" s="23"/>
      <c r="H256" s="23"/>
      <c r="I256" s="23"/>
      <c r="J256" s="23">
        <v>96.24</v>
      </c>
      <c r="K256" s="23"/>
      <c r="L256" s="23"/>
      <c r="M256" s="23"/>
      <c r="N256" s="41"/>
      <c r="O256" s="41"/>
      <c r="P256" s="23"/>
      <c r="Q256" s="23"/>
      <c r="R256" s="23"/>
      <c r="S256" s="23"/>
      <c r="T256" s="23"/>
      <c r="U256" s="47">
        <f>SUM(E256:T256)</f>
        <v>96.24</v>
      </c>
      <c r="V256" s="48">
        <f>COUNTA(E256:T256)</f>
        <v>1</v>
      </c>
      <c r="W256" s="49">
        <f>U256-$U$5</f>
        <v>-1113.1675182695117</v>
      </c>
      <c r="X256" s="23">
        <f>AVERAGE(E256:T256)</f>
        <v>96.24</v>
      </c>
    </row>
    <row r="257" spans="1:24" ht="15" customHeight="1">
      <c r="A257" s="18">
        <v>253</v>
      </c>
      <c r="B257" s="19">
        <v>332</v>
      </c>
      <c r="C257" s="37" t="s">
        <v>518</v>
      </c>
      <c r="D257" s="50" t="s">
        <v>146</v>
      </c>
      <c r="E257" s="23"/>
      <c r="F257" s="40"/>
      <c r="G257" s="23"/>
      <c r="H257" s="23"/>
      <c r="I257" s="23"/>
      <c r="J257" s="23"/>
      <c r="K257" s="23"/>
      <c r="L257" s="23"/>
      <c r="M257" s="23"/>
      <c r="N257" s="41"/>
      <c r="O257" s="41"/>
      <c r="P257" s="23"/>
      <c r="Q257" s="23"/>
      <c r="R257" s="23"/>
      <c r="S257" s="23">
        <v>59.71</v>
      </c>
      <c r="T257" s="23">
        <v>36.5</v>
      </c>
      <c r="U257" s="47">
        <f>SUM(E257:T257)</f>
        <v>96.21000000000001</v>
      </c>
      <c r="V257" s="48">
        <f>COUNTA(E257:T257)</f>
        <v>2</v>
      </c>
      <c r="W257" s="49">
        <f>U257-$U$5</f>
        <v>-1113.1975182695116</v>
      </c>
      <c r="X257" s="23">
        <f>AVERAGE(E257:T257)</f>
        <v>48.105000000000004</v>
      </c>
    </row>
    <row r="258" spans="1:24" ht="15" customHeight="1">
      <c r="A258" s="18">
        <v>254</v>
      </c>
      <c r="B258" s="19">
        <v>247</v>
      </c>
      <c r="C258" s="39" t="s">
        <v>184</v>
      </c>
      <c r="D258" s="51" t="s">
        <v>58</v>
      </c>
      <c r="E258" s="23">
        <v>96.11111111111111</v>
      </c>
      <c r="F258" s="40"/>
      <c r="G258" s="23"/>
      <c r="H258" s="23"/>
      <c r="I258" s="23"/>
      <c r="J258" s="23"/>
      <c r="K258" s="23"/>
      <c r="L258" s="23"/>
      <c r="M258" s="23"/>
      <c r="N258" s="41"/>
      <c r="O258" s="41"/>
      <c r="P258" s="23"/>
      <c r="Q258" s="23"/>
      <c r="R258" s="23"/>
      <c r="S258" s="23"/>
      <c r="T258" s="23"/>
      <c r="U258" s="47">
        <f>SUM(E258:T258)</f>
        <v>96.11111111111111</v>
      </c>
      <c r="V258" s="48">
        <f>COUNTA(E258:T258)</f>
        <v>1</v>
      </c>
      <c r="W258" s="49">
        <f>U258-$U$5</f>
        <v>-1113.2964071584006</v>
      </c>
      <c r="X258" s="23">
        <f>AVERAGE(E258:T258)</f>
        <v>96.11111111111111</v>
      </c>
    </row>
    <row r="259" spans="1:24" ht="15" customHeight="1">
      <c r="A259" s="18">
        <v>255</v>
      </c>
      <c r="B259" s="19">
        <v>322</v>
      </c>
      <c r="C259" s="37" t="s">
        <v>258</v>
      </c>
      <c r="D259" s="50" t="s">
        <v>338</v>
      </c>
      <c r="E259" s="23"/>
      <c r="F259" s="40"/>
      <c r="G259" s="23"/>
      <c r="H259" s="23"/>
      <c r="I259" s="23"/>
      <c r="J259" s="23"/>
      <c r="K259" s="23"/>
      <c r="L259" s="23"/>
      <c r="M259" s="23"/>
      <c r="N259" s="41"/>
      <c r="O259" s="41"/>
      <c r="P259" s="23"/>
      <c r="Q259" s="23"/>
      <c r="R259" s="23"/>
      <c r="S259" s="23">
        <v>67.29</v>
      </c>
      <c r="T259" s="23">
        <v>28.81</v>
      </c>
      <c r="U259" s="47">
        <f>SUM(E259:T259)</f>
        <v>96.10000000000001</v>
      </c>
      <c r="V259" s="48">
        <f>COUNTA(E259:T259)</f>
        <v>2</v>
      </c>
      <c r="W259" s="49">
        <f>U259-$U$5</f>
        <v>-1113.3075182695118</v>
      </c>
      <c r="X259" s="23">
        <f>AVERAGE(E259:T259)</f>
        <v>48.050000000000004</v>
      </c>
    </row>
    <row r="260" spans="1:24" ht="15" customHeight="1">
      <c r="A260" s="18">
        <v>256</v>
      </c>
      <c r="B260" s="19">
        <v>248</v>
      </c>
      <c r="C260" s="37" t="s">
        <v>202</v>
      </c>
      <c r="D260" s="50" t="s">
        <v>37</v>
      </c>
      <c r="E260" s="23"/>
      <c r="F260" s="40"/>
      <c r="G260" s="23"/>
      <c r="H260" s="23"/>
      <c r="I260" s="23"/>
      <c r="J260" s="23">
        <v>95.93</v>
      </c>
      <c r="K260" s="23"/>
      <c r="L260" s="23"/>
      <c r="M260" s="23"/>
      <c r="N260" s="41"/>
      <c r="O260" s="41"/>
      <c r="P260" s="23"/>
      <c r="Q260" s="23"/>
      <c r="R260" s="23"/>
      <c r="S260" s="23"/>
      <c r="T260" s="23"/>
      <c r="U260" s="47">
        <f>SUM(E260:T260)</f>
        <v>95.93</v>
      </c>
      <c r="V260" s="48">
        <f>COUNTA(E260:T260)</f>
        <v>1</v>
      </c>
      <c r="W260" s="49">
        <f>U260-$U$5</f>
        <v>-1113.4775182695116</v>
      </c>
      <c r="X260" s="23">
        <f>AVERAGE(E260:T260)</f>
        <v>95.93</v>
      </c>
    </row>
    <row r="261" spans="1:24" ht="15" customHeight="1">
      <c r="A261" s="18">
        <v>257</v>
      </c>
      <c r="B261" s="19">
        <v>249</v>
      </c>
      <c r="C261" s="37" t="s">
        <v>507</v>
      </c>
      <c r="D261" s="50" t="s">
        <v>266</v>
      </c>
      <c r="E261" s="23"/>
      <c r="F261" s="40"/>
      <c r="G261" s="23"/>
      <c r="H261" s="23"/>
      <c r="I261" s="23"/>
      <c r="J261" s="23"/>
      <c r="K261" s="23"/>
      <c r="L261" s="23"/>
      <c r="M261" s="23"/>
      <c r="N261" s="41"/>
      <c r="O261" s="41"/>
      <c r="P261" s="23"/>
      <c r="Q261" s="23"/>
      <c r="R261" s="23">
        <v>55.01</v>
      </c>
      <c r="S261" s="23">
        <v>40.61</v>
      </c>
      <c r="T261" s="23"/>
      <c r="U261" s="47">
        <f>SUM(E261:T261)</f>
        <v>95.62</v>
      </c>
      <c r="V261" s="48">
        <f>COUNTA(E261:T261)</f>
        <v>2</v>
      </c>
      <c r="W261" s="49">
        <f>U261-$U$5</f>
        <v>-1113.7875182695116</v>
      </c>
      <c r="X261" s="23">
        <f>AVERAGE(E261:T261)</f>
        <v>47.81</v>
      </c>
    </row>
    <row r="262" spans="1:24" ht="15" customHeight="1">
      <c r="A262" s="18">
        <v>258</v>
      </c>
      <c r="B262" s="19">
        <v>250</v>
      </c>
      <c r="C262" s="37" t="s">
        <v>279</v>
      </c>
      <c r="D262" s="50" t="s">
        <v>441</v>
      </c>
      <c r="E262" s="23"/>
      <c r="F262" s="40"/>
      <c r="G262" s="23"/>
      <c r="H262" s="23"/>
      <c r="I262" s="23"/>
      <c r="J262" s="23"/>
      <c r="K262" s="23"/>
      <c r="L262" s="23">
        <v>95.36</v>
      </c>
      <c r="M262" s="23"/>
      <c r="N262" s="41"/>
      <c r="O262" s="41"/>
      <c r="P262" s="23"/>
      <c r="Q262" s="23"/>
      <c r="R262" s="23"/>
      <c r="S262" s="23"/>
      <c r="T262" s="23"/>
      <c r="U262" s="47">
        <f>SUM(E262:T262)</f>
        <v>95.36</v>
      </c>
      <c r="V262" s="48">
        <f>COUNTA(E262:T262)</f>
        <v>1</v>
      </c>
      <c r="W262" s="49">
        <f>U262-$U$5</f>
        <v>-1114.0475182695118</v>
      </c>
      <c r="X262" s="23">
        <f>AVERAGE(E262:T262)</f>
        <v>95.36</v>
      </c>
    </row>
    <row r="263" spans="1:24" ht="15" customHeight="1">
      <c r="A263" s="18">
        <v>259</v>
      </c>
      <c r="B263" s="19">
        <v>251</v>
      </c>
      <c r="C263" s="39" t="s">
        <v>442</v>
      </c>
      <c r="D263" s="51" t="s">
        <v>186</v>
      </c>
      <c r="E263" s="23"/>
      <c r="F263" s="40"/>
      <c r="G263" s="23"/>
      <c r="H263" s="23"/>
      <c r="I263" s="23"/>
      <c r="J263" s="23"/>
      <c r="K263" s="23"/>
      <c r="L263" s="23">
        <v>94.81</v>
      </c>
      <c r="M263" s="23"/>
      <c r="N263" s="41"/>
      <c r="O263" s="41"/>
      <c r="P263" s="23"/>
      <c r="Q263" s="23"/>
      <c r="R263" s="23"/>
      <c r="S263" s="23"/>
      <c r="T263" s="23"/>
      <c r="U263" s="47">
        <f>SUM(E263:T263)</f>
        <v>94.81</v>
      </c>
      <c r="V263" s="48">
        <f>COUNTA(E263:T263)</f>
        <v>1</v>
      </c>
      <c r="W263" s="49">
        <f>U263-$U$5</f>
        <v>-1114.5975182695117</v>
      </c>
      <c r="X263" s="23">
        <f>AVERAGE(E263:T263)</f>
        <v>94.81</v>
      </c>
    </row>
    <row r="264" spans="1:24" ht="15" customHeight="1">
      <c r="A264" s="18">
        <v>260</v>
      </c>
      <c r="B264" s="19">
        <v>252</v>
      </c>
      <c r="C264" s="37" t="s">
        <v>204</v>
      </c>
      <c r="D264" s="50" t="s">
        <v>205</v>
      </c>
      <c r="E264" s="23">
        <v>94.5513577331759</v>
      </c>
      <c r="F264" s="40"/>
      <c r="G264" s="23"/>
      <c r="H264" s="23"/>
      <c r="I264" s="23"/>
      <c r="J264" s="23"/>
      <c r="K264" s="23"/>
      <c r="L264" s="23"/>
      <c r="M264" s="23"/>
      <c r="N264" s="41"/>
      <c r="O264" s="41"/>
      <c r="P264" s="23"/>
      <c r="Q264" s="23"/>
      <c r="R264" s="20"/>
      <c r="S264" s="23"/>
      <c r="T264" s="23"/>
      <c r="U264" s="47">
        <f>SUM(E264:T264)</f>
        <v>94.5513577331759</v>
      </c>
      <c r="V264" s="48">
        <f>COUNTA(E264:T264)</f>
        <v>1</v>
      </c>
      <c r="W264" s="49">
        <f>U264-$U$5</f>
        <v>-1114.8561605363357</v>
      </c>
      <c r="X264" s="23">
        <f>AVERAGE(E264:T264)</f>
        <v>94.5513577331759</v>
      </c>
    </row>
    <row r="265" spans="1:24" ht="15" customHeight="1">
      <c r="A265" s="18">
        <v>261</v>
      </c>
      <c r="B265" s="19">
        <v>254</v>
      </c>
      <c r="C265" s="38" t="s">
        <v>115</v>
      </c>
      <c r="D265" s="52" t="s">
        <v>206</v>
      </c>
      <c r="E265" s="23"/>
      <c r="F265" s="40">
        <v>54.43</v>
      </c>
      <c r="G265" s="23">
        <v>39.99</v>
      </c>
      <c r="H265" s="23"/>
      <c r="I265" s="23"/>
      <c r="J265" s="23"/>
      <c r="K265" s="23"/>
      <c r="L265" s="23"/>
      <c r="M265" s="23"/>
      <c r="N265" s="41"/>
      <c r="O265" s="41"/>
      <c r="P265" s="23"/>
      <c r="Q265" s="23"/>
      <c r="R265" s="23"/>
      <c r="S265" s="23"/>
      <c r="T265" s="23"/>
      <c r="U265" s="47">
        <f>SUM(E265:T265)</f>
        <v>94.42</v>
      </c>
      <c r="V265" s="48">
        <f>COUNTA(E265:T265)</f>
        <v>2</v>
      </c>
      <c r="W265" s="49">
        <f>U265-$U$5</f>
        <v>-1114.9875182695116</v>
      </c>
      <c r="X265" s="23">
        <f>AVERAGE(E265:T265)</f>
        <v>47.21</v>
      </c>
    </row>
    <row r="266" spans="1:24" ht="15" customHeight="1">
      <c r="A266" s="18">
        <v>262</v>
      </c>
      <c r="B266" s="19">
        <v>255</v>
      </c>
      <c r="C266" s="37" t="s">
        <v>354</v>
      </c>
      <c r="D266" s="50" t="s">
        <v>20</v>
      </c>
      <c r="E266" s="23"/>
      <c r="F266" s="40"/>
      <c r="G266" s="23"/>
      <c r="H266" s="23"/>
      <c r="I266" s="23"/>
      <c r="J266" s="23"/>
      <c r="K266" s="23">
        <v>94.38</v>
      </c>
      <c r="L266" s="23"/>
      <c r="M266" s="23"/>
      <c r="N266" s="41"/>
      <c r="O266" s="41"/>
      <c r="P266" s="23"/>
      <c r="Q266" s="23"/>
      <c r="R266" s="23"/>
      <c r="S266" s="23"/>
      <c r="T266" s="23"/>
      <c r="U266" s="47">
        <f>SUM(E266:T266)</f>
        <v>94.38</v>
      </c>
      <c r="V266" s="48">
        <f>COUNTA(E266:T266)</f>
        <v>1</v>
      </c>
      <c r="W266" s="49">
        <f>U266-$U$5</f>
        <v>-1115.0275182695118</v>
      </c>
      <c r="X266" s="23">
        <f>AVERAGE(E266:T266)</f>
        <v>94.38</v>
      </c>
    </row>
    <row r="267" spans="1:24" ht="15" customHeight="1">
      <c r="A267" s="18">
        <v>263</v>
      </c>
      <c r="B267" s="19">
        <v>256</v>
      </c>
      <c r="C267" s="37" t="s">
        <v>207</v>
      </c>
      <c r="D267" s="50" t="s">
        <v>85</v>
      </c>
      <c r="E267" s="23"/>
      <c r="F267" s="40"/>
      <c r="G267" s="23"/>
      <c r="H267" s="23"/>
      <c r="I267" s="23"/>
      <c r="J267" s="23">
        <v>94.2</v>
      </c>
      <c r="K267" s="23"/>
      <c r="L267" s="23"/>
      <c r="M267" s="23"/>
      <c r="N267" s="41"/>
      <c r="O267" s="41"/>
      <c r="P267" s="23"/>
      <c r="Q267" s="23"/>
      <c r="R267" s="23"/>
      <c r="S267" s="23"/>
      <c r="T267" s="23"/>
      <c r="U267" s="47">
        <f>SUM(E267:T267)</f>
        <v>94.2</v>
      </c>
      <c r="V267" s="48">
        <f>COUNTA(E267:T267)</f>
        <v>1</v>
      </c>
      <c r="W267" s="49">
        <f>U267-$U$5</f>
        <v>-1115.2075182695116</v>
      </c>
      <c r="X267" s="23">
        <f>AVERAGE(E267:T267)</f>
        <v>94.2</v>
      </c>
    </row>
    <row r="268" spans="1:24" ht="12.75">
      <c r="A268" s="18">
        <v>264</v>
      </c>
      <c r="B268" s="19">
        <v>257</v>
      </c>
      <c r="C268" s="39" t="s">
        <v>208</v>
      </c>
      <c r="D268" s="51" t="s">
        <v>209</v>
      </c>
      <c r="E268" s="23"/>
      <c r="F268" s="40"/>
      <c r="G268" s="23"/>
      <c r="H268" s="23"/>
      <c r="I268" s="23">
        <v>94.18</v>
      </c>
      <c r="J268" s="23"/>
      <c r="K268" s="23"/>
      <c r="L268" s="23"/>
      <c r="M268" s="23"/>
      <c r="N268" s="41"/>
      <c r="O268" s="41"/>
      <c r="P268" s="23"/>
      <c r="Q268" s="23"/>
      <c r="R268" s="23"/>
      <c r="S268" s="23"/>
      <c r="T268" s="23"/>
      <c r="U268" s="47">
        <f>SUM(E268:T268)</f>
        <v>94.18</v>
      </c>
      <c r="V268" s="48">
        <f>COUNTA(E268:T268)</f>
        <v>1</v>
      </c>
      <c r="W268" s="49">
        <f>U268-$U$5</f>
        <v>-1115.2275182695116</v>
      </c>
      <c r="X268" s="23">
        <f>AVERAGE(E268:T268)</f>
        <v>94.18</v>
      </c>
    </row>
    <row r="269" spans="1:24" ht="12.75">
      <c r="A269" s="18">
        <v>265</v>
      </c>
      <c r="B269" s="19">
        <v>258</v>
      </c>
      <c r="C269" s="37" t="s">
        <v>254</v>
      </c>
      <c r="D269" s="50" t="s">
        <v>48</v>
      </c>
      <c r="E269" s="23"/>
      <c r="F269" s="40"/>
      <c r="G269" s="23"/>
      <c r="H269" s="23"/>
      <c r="I269" s="23"/>
      <c r="J269" s="23"/>
      <c r="K269" s="23">
        <v>94.02</v>
      </c>
      <c r="L269" s="23"/>
      <c r="M269" s="23"/>
      <c r="N269" s="41"/>
      <c r="O269" s="41"/>
      <c r="P269" s="23"/>
      <c r="Q269" s="23"/>
      <c r="R269" s="23"/>
      <c r="S269" s="23"/>
      <c r="T269" s="23"/>
      <c r="U269" s="47">
        <f>SUM(E269:T269)</f>
        <v>94.02</v>
      </c>
      <c r="V269" s="48">
        <f>COUNTA(E269:T269)</f>
        <v>1</v>
      </c>
      <c r="W269" s="49">
        <f>U269-$U$5</f>
        <v>-1115.3875182695117</v>
      </c>
      <c r="X269" s="23">
        <f>AVERAGE(E269:T269)</f>
        <v>94.02</v>
      </c>
    </row>
    <row r="270" spans="1:24" ht="12.75">
      <c r="A270" s="18">
        <v>266</v>
      </c>
      <c r="B270" s="19">
        <v>259</v>
      </c>
      <c r="C270" s="37" t="s">
        <v>210</v>
      </c>
      <c r="D270" s="50" t="s">
        <v>211</v>
      </c>
      <c r="E270" s="23">
        <v>93.99970665884422</v>
      </c>
      <c r="F270" s="40"/>
      <c r="G270" s="23"/>
      <c r="H270" s="23"/>
      <c r="I270" s="23"/>
      <c r="J270" s="23"/>
      <c r="K270" s="23"/>
      <c r="L270" s="23"/>
      <c r="M270" s="23"/>
      <c r="N270" s="41"/>
      <c r="O270" s="41"/>
      <c r="P270" s="23"/>
      <c r="Q270" s="23"/>
      <c r="R270" s="23"/>
      <c r="S270" s="23"/>
      <c r="T270" s="23"/>
      <c r="U270" s="47">
        <f>SUM(E270:T270)</f>
        <v>93.99970665884422</v>
      </c>
      <c r="V270" s="48">
        <f>COUNTA(E270:T270)</f>
        <v>1</v>
      </c>
      <c r="W270" s="49">
        <f>U270-$U$5</f>
        <v>-1115.4078116106675</v>
      </c>
      <c r="X270" s="23">
        <f>AVERAGE(E270:T270)</f>
        <v>93.99970665884422</v>
      </c>
    </row>
    <row r="271" spans="1:24" ht="12.75">
      <c r="A271" s="18">
        <v>267</v>
      </c>
      <c r="B271" s="19">
        <v>325</v>
      </c>
      <c r="C271" s="37" t="s">
        <v>270</v>
      </c>
      <c r="D271" s="50" t="s">
        <v>86</v>
      </c>
      <c r="E271" s="23">
        <v>64.35054773082942</v>
      </c>
      <c r="F271" s="40"/>
      <c r="G271" s="23"/>
      <c r="H271" s="23"/>
      <c r="I271" s="23"/>
      <c r="J271" s="23"/>
      <c r="K271" s="23"/>
      <c r="L271" s="23"/>
      <c r="M271" s="23"/>
      <c r="N271" s="41"/>
      <c r="O271" s="41"/>
      <c r="P271" s="23"/>
      <c r="Q271" s="23"/>
      <c r="R271" s="23"/>
      <c r="S271" s="23"/>
      <c r="T271" s="23">
        <v>28.81</v>
      </c>
      <c r="U271" s="47">
        <f>SUM(E271:T271)</f>
        <v>93.16054773082942</v>
      </c>
      <c r="V271" s="48">
        <f>COUNTA(E271:T271)</f>
        <v>2</v>
      </c>
      <c r="W271" s="49">
        <f>U271-$U$5</f>
        <v>-1116.2469705386823</v>
      </c>
      <c r="X271" s="23">
        <f>AVERAGE(E271:T271)</f>
        <v>46.58027386541471</v>
      </c>
    </row>
    <row r="272" spans="1:24" ht="12.75">
      <c r="A272" s="18">
        <v>268</v>
      </c>
      <c r="B272" s="19">
        <v>260</v>
      </c>
      <c r="C272" s="39" t="s">
        <v>214</v>
      </c>
      <c r="D272" s="51" t="s">
        <v>215</v>
      </c>
      <c r="E272" s="23"/>
      <c r="F272" s="40"/>
      <c r="G272" s="23">
        <v>92.24</v>
      </c>
      <c r="H272" s="23"/>
      <c r="I272" s="23"/>
      <c r="J272" s="23"/>
      <c r="K272" s="23"/>
      <c r="L272" s="23"/>
      <c r="M272" s="23"/>
      <c r="N272" s="41"/>
      <c r="O272" s="41"/>
      <c r="P272" s="23"/>
      <c r="Q272" s="23"/>
      <c r="R272" s="23"/>
      <c r="S272" s="23"/>
      <c r="T272" s="23"/>
      <c r="U272" s="47">
        <f>SUM(E272:T272)</f>
        <v>92.24</v>
      </c>
      <c r="V272" s="48">
        <f>COUNTA(E272:T272)</f>
        <v>1</v>
      </c>
      <c r="W272" s="49">
        <f>U272-$U$5</f>
        <v>-1117.1675182695117</v>
      </c>
      <c r="X272" s="23">
        <f>AVERAGE(E272:T272)</f>
        <v>92.24</v>
      </c>
    </row>
    <row r="273" spans="1:24" ht="12.75">
      <c r="A273" s="18">
        <v>269</v>
      </c>
      <c r="B273" s="19">
        <v>261</v>
      </c>
      <c r="C273" s="37" t="s">
        <v>431</v>
      </c>
      <c r="D273" s="50" t="s">
        <v>167</v>
      </c>
      <c r="E273" s="23"/>
      <c r="F273" s="40"/>
      <c r="G273" s="23"/>
      <c r="H273" s="23"/>
      <c r="I273" s="23"/>
      <c r="J273" s="23"/>
      <c r="K273" s="23">
        <v>92.19</v>
      </c>
      <c r="L273" s="23"/>
      <c r="M273" s="23"/>
      <c r="N273" s="41"/>
      <c r="O273" s="41"/>
      <c r="P273" s="23"/>
      <c r="Q273" s="23"/>
      <c r="R273" s="23"/>
      <c r="S273" s="23"/>
      <c r="T273" s="23"/>
      <c r="U273" s="47">
        <f>SUM(E273:T273)</f>
        <v>92.19</v>
      </c>
      <c r="V273" s="48">
        <f>COUNTA(E273:T273)</f>
        <v>1</v>
      </c>
      <c r="W273" s="49">
        <f>U273-$U$5</f>
        <v>-1117.2175182695116</v>
      </c>
      <c r="X273" s="23">
        <f>AVERAGE(E273:T273)</f>
        <v>92.19</v>
      </c>
    </row>
    <row r="274" spans="1:24" ht="12.75">
      <c r="A274" s="18">
        <v>270</v>
      </c>
      <c r="B274" s="19">
        <v>262</v>
      </c>
      <c r="C274" s="37" t="s">
        <v>115</v>
      </c>
      <c r="D274" s="50" t="s">
        <v>296</v>
      </c>
      <c r="E274" s="23"/>
      <c r="F274" s="40"/>
      <c r="G274" s="23"/>
      <c r="H274" s="23"/>
      <c r="I274" s="23">
        <v>51.45</v>
      </c>
      <c r="J274" s="23"/>
      <c r="K274" s="23"/>
      <c r="L274" s="23"/>
      <c r="M274" s="23"/>
      <c r="N274" s="41"/>
      <c r="O274" s="41"/>
      <c r="P274" s="23"/>
      <c r="Q274" s="23"/>
      <c r="R274" s="20"/>
      <c r="S274" s="23">
        <v>40.61</v>
      </c>
      <c r="T274" s="23"/>
      <c r="U274" s="47">
        <f>SUM(E274:T274)</f>
        <v>92.06</v>
      </c>
      <c r="V274" s="48">
        <f>COUNTA(E274:T274)</f>
        <v>2</v>
      </c>
      <c r="W274" s="49">
        <f>U274-$U$5</f>
        <v>-1117.3475182695117</v>
      </c>
      <c r="X274" s="23">
        <f>AVERAGE(E274:T274)</f>
        <v>46.03</v>
      </c>
    </row>
    <row r="275" spans="1:24" ht="12.75">
      <c r="A275" s="18">
        <v>271</v>
      </c>
      <c r="B275" s="19">
        <v>263</v>
      </c>
      <c r="C275" s="37" t="s">
        <v>216</v>
      </c>
      <c r="D275" s="50" t="s">
        <v>28</v>
      </c>
      <c r="E275" s="23">
        <v>91.85943315201831</v>
      </c>
      <c r="F275" s="40"/>
      <c r="G275" s="23"/>
      <c r="H275" s="23"/>
      <c r="I275" s="23"/>
      <c r="J275" s="23"/>
      <c r="K275" s="23"/>
      <c r="L275" s="23"/>
      <c r="M275" s="23"/>
      <c r="N275" s="41"/>
      <c r="O275" s="41"/>
      <c r="P275" s="23"/>
      <c r="Q275" s="23"/>
      <c r="R275" s="23"/>
      <c r="S275" s="23"/>
      <c r="T275" s="23"/>
      <c r="U275" s="47">
        <f>SUM(E275:T275)</f>
        <v>91.85943315201831</v>
      </c>
      <c r="V275" s="48">
        <f>COUNTA(E275:T275)</f>
        <v>1</v>
      </c>
      <c r="W275" s="49">
        <f>U275-$U$5</f>
        <v>-1117.5480851174934</v>
      </c>
      <c r="X275" s="23">
        <f>AVERAGE(E275:T275)</f>
        <v>91.85943315201831</v>
      </c>
    </row>
    <row r="276" spans="1:24" ht="12.75">
      <c r="A276" s="18">
        <v>272</v>
      </c>
      <c r="B276" s="19">
        <v>264</v>
      </c>
      <c r="C276" s="37" t="s">
        <v>217</v>
      </c>
      <c r="D276" s="50" t="s">
        <v>153</v>
      </c>
      <c r="E276" s="23"/>
      <c r="F276" s="40"/>
      <c r="G276" s="23"/>
      <c r="H276" s="23"/>
      <c r="I276" s="23"/>
      <c r="J276" s="23">
        <v>91.46</v>
      </c>
      <c r="K276" s="23"/>
      <c r="L276" s="23"/>
      <c r="M276" s="23"/>
      <c r="N276" s="41"/>
      <c r="O276" s="41"/>
      <c r="P276" s="23"/>
      <c r="Q276" s="23"/>
      <c r="R276" s="23"/>
      <c r="S276" s="23"/>
      <c r="T276" s="23"/>
      <c r="U276" s="47">
        <f>SUM(E276:T276)</f>
        <v>91.46</v>
      </c>
      <c r="V276" s="48">
        <f>COUNTA(E276:T276)</f>
        <v>1</v>
      </c>
      <c r="W276" s="49">
        <f>U276-$U$5</f>
        <v>-1117.9475182695116</v>
      </c>
      <c r="X276" s="23">
        <f>AVERAGE(E276:T276)</f>
        <v>91.46</v>
      </c>
    </row>
    <row r="277" spans="1:24" ht="12.75">
      <c r="A277" s="18">
        <v>273</v>
      </c>
      <c r="B277" s="19">
        <v>265</v>
      </c>
      <c r="C277" s="37" t="s">
        <v>218</v>
      </c>
      <c r="D277" s="50" t="s">
        <v>20</v>
      </c>
      <c r="E277" s="23"/>
      <c r="F277" s="40"/>
      <c r="G277" s="23"/>
      <c r="H277" s="23"/>
      <c r="I277" s="23"/>
      <c r="J277" s="23">
        <v>91.43</v>
      </c>
      <c r="K277" s="23"/>
      <c r="L277" s="23"/>
      <c r="M277" s="23"/>
      <c r="N277" s="41"/>
      <c r="O277" s="41"/>
      <c r="P277" s="23"/>
      <c r="Q277" s="23"/>
      <c r="R277" s="23"/>
      <c r="S277" s="23"/>
      <c r="T277" s="23"/>
      <c r="U277" s="47">
        <f>SUM(E277:T277)</f>
        <v>91.43</v>
      </c>
      <c r="V277" s="48">
        <f>COUNTA(E277:T277)</f>
        <v>1</v>
      </c>
      <c r="W277" s="49">
        <f>U277-$U$5</f>
        <v>-1117.9775182695116</v>
      </c>
      <c r="X277" s="23">
        <f>AVERAGE(E277:T277)</f>
        <v>91.43</v>
      </c>
    </row>
    <row r="278" spans="1:24" ht="12.75">
      <c r="A278" s="18">
        <v>274</v>
      </c>
      <c r="B278" s="19">
        <v>266</v>
      </c>
      <c r="C278" s="39" t="s">
        <v>219</v>
      </c>
      <c r="D278" s="51" t="s">
        <v>58</v>
      </c>
      <c r="E278" s="23"/>
      <c r="F278" s="40">
        <v>91.04</v>
      </c>
      <c r="G278" s="23"/>
      <c r="H278" s="23"/>
      <c r="I278" s="23"/>
      <c r="J278" s="23"/>
      <c r="K278" s="23"/>
      <c r="L278" s="23"/>
      <c r="M278" s="23"/>
      <c r="N278" s="41"/>
      <c r="O278" s="41"/>
      <c r="P278" s="23"/>
      <c r="Q278" s="23"/>
      <c r="R278" s="23"/>
      <c r="S278" s="23"/>
      <c r="T278" s="23"/>
      <c r="U278" s="47">
        <f>SUM(E278:T278)</f>
        <v>91.04</v>
      </c>
      <c r="V278" s="48">
        <f>COUNTA(E278:T278)</f>
        <v>1</v>
      </c>
      <c r="W278" s="49">
        <f>U278-$U$5</f>
        <v>-1118.3675182695117</v>
      </c>
      <c r="X278" s="23">
        <f>AVERAGE(E278:T278)</f>
        <v>91.04</v>
      </c>
    </row>
    <row r="279" spans="1:24" ht="12.75">
      <c r="A279" s="18">
        <v>275</v>
      </c>
      <c r="B279" s="19">
        <v>267</v>
      </c>
      <c r="C279" s="37" t="s">
        <v>274</v>
      </c>
      <c r="D279" s="50" t="s">
        <v>372</v>
      </c>
      <c r="E279" s="23"/>
      <c r="F279" s="40"/>
      <c r="G279" s="23"/>
      <c r="H279" s="23"/>
      <c r="I279" s="23"/>
      <c r="J279" s="23"/>
      <c r="K279" s="23"/>
      <c r="L279" s="23"/>
      <c r="M279" s="23">
        <v>90.92</v>
      </c>
      <c r="N279" s="41"/>
      <c r="O279" s="41"/>
      <c r="P279" s="23"/>
      <c r="Q279" s="23"/>
      <c r="R279" s="23"/>
      <c r="S279" s="23"/>
      <c r="T279" s="23"/>
      <c r="U279" s="47">
        <f>SUM(E279:T279)</f>
        <v>90.92</v>
      </c>
      <c r="V279" s="48">
        <f>COUNTA(E279:T279)</f>
        <v>1</v>
      </c>
      <c r="W279" s="49">
        <f>U279-$U$5</f>
        <v>-1118.4875182695116</v>
      </c>
      <c r="X279" s="23">
        <f>AVERAGE(E279:T279)</f>
        <v>90.92</v>
      </c>
    </row>
    <row r="280" spans="1:24" ht="12.75">
      <c r="A280" s="18">
        <v>276</v>
      </c>
      <c r="B280" s="19">
        <v>268</v>
      </c>
      <c r="C280" s="37" t="s">
        <v>356</v>
      </c>
      <c r="D280" s="50" t="s">
        <v>48</v>
      </c>
      <c r="E280" s="23"/>
      <c r="F280" s="40"/>
      <c r="G280" s="23"/>
      <c r="H280" s="23"/>
      <c r="I280" s="23"/>
      <c r="J280" s="23"/>
      <c r="K280" s="23">
        <v>90.9</v>
      </c>
      <c r="L280" s="23"/>
      <c r="M280" s="23"/>
      <c r="N280" s="41"/>
      <c r="O280" s="41"/>
      <c r="P280" s="23"/>
      <c r="Q280" s="23"/>
      <c r="R280" s="23"/>
      <c r="S280" s="23"/>
      <c r="T280" s="23"/>
      <c r="U280" s="47">
        <f>SUM(E280:T280)</f>
        <v>90.9</v>
      </c>
      <c r="V280" s="48">
        <f>COUNTA(E280:T280)</f>
        <v>1</v>
      </c>
      <c r="W280" s="49">
        <f>U280-$U$5</f>
        <v>-1118.5075182695116</v>
      </c>
      <c r="X280" s="23">
        <f>AVERAGE(E280:T280)</f>
        <v>90.9</v>
      </c>
    </row>
    <row r="281" spans="1:24" ht="12.75">
      <c r="A281" s="18">
        <v>277</v>
      </c>
      <c r="B281" s="19">
        <v>269</v>
      </c>
      <c r="C281" s="38" t="s">
        <v>220</v>
      </c>
      <c r="D281" s="52" t="s">
        <v>221</v>
      </c>
      <c r="E281" s="23">
        <v>90.70621468926554</v>
      </c>
      <c r="F281" s="40"/>
      <c r="G281" s="23"/>
      <c r="H281" s="23"/>
      <c r="I281" s="23"/>
      <c r="J281" s="23"/>
      <c r="K281" s="23"/>
      <c r="L281" s="23"/>
      <c r="M281" s="23"/>
      <c r="N281" s="41"/>
      <c r="O281" s="41"/>
      <c r="P281" s="23"/>
      <c r="Q281" s="23"/>
      <c r="R281" s="23"/>
      <c r="S281" s="23"/>
      <c r="T281" s="23"/>
      <c r="U281" s="47">
        <f>SUM(E281:T281)</f>
        <v>90.70621468926554</v>
      </c>
      <c r="V281" s="48">
        <f>COUNTA(E281:T281)</f>
        <v>1</v>
      </c>
      <c r="W281" s="49">
        <f>U281-$U$5</f>
        <v>-1118.701303580246</v>
      </c>
      <c r="X281" s="23">
        <f>AVERAGE(E281:T281)</f>
        <v>90.70621468926554</v>
      </c>
    </row>
    <row r="282" spans="1:24" ht="12.75">
      <c r="A282" s="18">
        <v>278</v>
      </c>
      <c r="B282" s="19">
        <v>270</v>
      </c>
      <c r="C282" s="37" t="s">
        <v>117</v>
      </c>
      <c r="D282" s="50" t="s">
        <v>222</v>
      </c>
      <c r="E282" s="23"/>
      <c r="F282" s="40">
        <v>90.6</v>
      </c>
      <c r="G282" s="23"/>
      <c r="H282" s="23"/>
      <c r="I282" s="23"/>
      <c r="J282" s="23"/>
      <c r="K282" s="23"/>
      <c r="L282" s="23"/>
      <c r="M282" s="23"/>
      <c r="N282" s="41"/>
      <c r="O282" s="41"/>
      <c r="P282" s="23"/>
      <c r="Q282" s="23"/>
      <c r="R282" s="23"/>
      <c r="S282" s="23"/>
      <c r="T282" s="23"/>
      <c r="U282" s="47">
        <f>SUM(E282:T282)</f>
        <v>90.6</v>
      </c>
      <c r="V282" s="48">
        <f>COUNTA(E282:T282)</f>
        <v>1</v>
      </c>
      <c r="W282" s="49">
        <f>U282-$U$5</f>
        <v>-1118.8075182695118</v>
      </c>
      <c r="X282" s="23">
        <f>AVERAGE(E282:T282)</f>
        <v>90.6</v>
      </c>
    </row>
    <row r="283" spans="1:24" ht="12.75">
      <c r="A283" s="18">
        <v>279</v>
      </c>
      <c r="B283" s="19">
        <v>271</v>
      </c>
      <c r="C283" s="37" t="s">
        <v>452</v>
      </c>
      <c r="D283" s="50" t="s">
        <v>153</v>
      </c>
      <c r="E283" s="23"/>
      <c r="F283" s="40"/>
      <c r="G283" s="23"/>
      <c r="H283" s="23"/>
      <c r="I283" s="23"/>
      <c r="J283" s="23"/>
      <c r="K283" s="23"/>
      <c r="L283" s="23"/>
      <c r="M283" s="23">
        <v>90.38</v>
      </c>
      <c r="N283" s="41"/>
      <c r="O283" s="41"/>
      <c r="P283" s="23"/>
      <c r="Q283" s="23"/>
      <c r="R283" s="23"/>
      <c r="S283" s="23"/>
      <c r="T283" s="23"/>
      <c r="U283" s="47">
        <f>SUM(E283:T283)</f>
        <v>90.38</v>
      </c>
      <c r="V283" s="48">
        <f>COUNTA(E283:T283)</f>
        <v>1</v>
      </c>
      <c r="W283" s="49">
        <f>U283-$U$5</f>
        <v>-1119.0275182695118</v>
      </c>
      <c r="X283" s="23">
        <f>AVERAGE(E283:T283)</f>
        <v>90.38</v>
      </c>
    </row>
    <row r="284" spans="1:24" ht="12.75">
      <c r="A284" s="18">
        <v>280</v>
      </c>
      <c r="B284" s="19">
        <v>272</v>
      </c>
      <c r="C284" s="37" t="s">
        <v>165</v>
      </c>
      <c r="D284" s="50" t="s">
        <v>58</v>
      </c>
      <c r="E284" s="23"/>
      <c r="F284" s="40"/>
      <c r="G284" s="23"/>
      <c r="H284" s="23"/>
      <c r="I284" s="23"/>
      <c r="J284" s="23">
        <v>90.28</v>
      </c>
      <c r="K284" s="23"/>
      <c r="L284" s="23"/>
      <c r="M284" s="23"/>
      <c r="N284" s="41"/>
      <c r="O284" s="41"/>
      <c r="P284" s="23"/>
      <c r="Q284" s="23"/>
      <c r="R284" s="23"/>
      <c r="S284" s="23"/>
      <c r="T284" s="23"/>
      <c r="U284" s="47">
        <f>SUM(E284:T284)</f>
        <v>90.28</v>
      </c>
      <c r="V284" s="48">
        <f>COUNTA(E284:T284)</f>
        <v>1</v>
      </c>
      <c r="W284" s="49">
        <f>U284-$U$5</f>
        <v>-1119.1275182695117</v>
      </c>
      <c r="X284" s="23">
        <f>AVERAGE(E284:T284)</f>
        <v>90.28</v>
      </c>
    </row>
    <row r="285" spans="1:24" ht="12.75">
      <c r="A285" s="18">
        <v>281</v>
      </c>
      <c r="B285" s="19">
        <v>273</v>
      </c>
      <c r="C285" s="37" t="s">
        <v>223</v>
      </c>
      <c r="D285" s="50" t="s">
        <v>181</v>
      </c>
      <c r="E285" s="23">
        <v>89.27777777777777</v>
      </c>
      <c r="F285" s="40"/>
      <c r="G285" s="23"/>
      <c r="H285" s="23"/>
      <c r="I285" s="23"/>
      <c r="J285" s="23"/>
      <c r="K285" s="23"/>
      <c r="L285" s="23"/>
      <c r="M285" s="23"/>
      <c r="N285" s="41"/>
      <c r="O285" s="41"/>
      <c r="P285" s="23"/>
      <c r="Q285" s="23"/>
      <c r="R285" s="23"/>
      <c r="S285" s="23"/>
      <c r="T285" s="23"/>
      <c r="U285" s="47">
        <f>SUM(E285:T285)</f>
        <v>89.27777777777777</v>
      </c>
      <c r="V285" s="48">
        <f>COUNTA(E285:T285)</f>
        <v>1</v>
      </c>
      <c r="W285" s="49">
        <f>U285-$U$5</f>
        <v>-1120.1297404917339</v>
      </c>
      <c r="X285" s="23">
        <f>AVERAGE(E285:T285)</f>
        <v>89.27777777777777</v>
      </c>
    </row>
    <row r="286" spans="1:24" ht="12.75">
      <c r="A286" s="18">
        <v>282</v>
      </c>
      <c r="B286" s="19">
        <v>274</v>
      </c>
      <c r="C286" s="37" t="s">
        <v>224</v>
      </c>
      <c r="D286" s="50" t="s">
        <v>44</v>
      </c>
      <c r="E286" s="23">
        <v>89.2076047737996</v>
      </c>
      <c r="F286" s="40"/>
      <c r="G286" s="23"/>
      <c r="H286" s="23"/>
      <c r="I286" s="23"/>
      <c r="J286" s="23"/>
      <c r="K286" s="23"/>
      <c r="L286" s="23"/>
      <c r="M286" s="23"/>
      <c r="N286" s="41"/>
      <c r="O286" s="41"/>
      <c r="P286" s="23"/>
      <c r="Q286" s="23"/>
      <c r="R286" s="23"/>
      <c r="S286" s="23"/>
      <c r="T286" s="23"/>
      <c r="U286" s="47">
        <f>SUM(E286:T286)</f>
        <v>89.2076047737996</v>
      </c>
      <c r="V286" s="48">
        <f>COUNTA(E286:T286)</f>
        <v>1</v>
      </c>
      <c r="W286" s="49">
        <f>U286-$U$5</f>
        <v>-1120.199913495712</v>
      </c>
      <c r="X286" s="23">
        <f>AVERAGE(E286:T286)</f>
        <v>89.2076047737996</v>
      </c>
    </row>
    <row r="287" spans="1:24" ht="12.75">
      <c r="A287" s="18">
        <v>283</v>
      </c>
      <c r="B287" s="19">
        <v>275</v>
      </c>
      <c r="C287" s="38" t="s">
        <v>225</v>
      </c>
      <c r="D287" s="52" t="s">
        <v>37</v>
      </c>
      <c r="E287" s="23">
        <v>89.2076047737996</v>
      </c>
      <c r="F287" s="40"/>
      <c r="G287" s="23"/>
      <c r="H287" s="23"/>
      <c r="I287" s="23"/>
      <c r="J287" s="23"/>
      <c r="K287" s="23"/>
      <c r="L287" s="23"/>
      <c r="M287" s="23"/>
      <c r="N287" s="41"/>
      <c r="O287" s="41"/>
      <c r="P287" s="23"/>
      <c r="Q287" s="23"/>
      <c r="R287" s="23"/>
      <c r="S287" s="23"/>
      <c r="T287" s="23"/>
      <c r="U287" s="47">
        <f>SUM(E287:T287)</f>
        <v>89.2076047737996</v>
      </c>
      <c r="V287" s="48">
        <f>COUNTA(E287:T287)</f>
        <v>1</v>
      </c>
      <c r="W287" s="49">
        <f>U287-$U$5</f>
        <v>-1120.199913495712</v>
      </c>
      <c r="X287" s="23">
        <f>AVERAGE(E287:T287)</f>
        <v>89.2076047737996</v>
      </c>
    </row>
    <row r="288" spans="1:24" ht="12.75">
      <c r="A288" s="18">
        <v>284</v>
      </c>
      <c r="B288" s="19">
        <v>276</v>
      </c>
      <c r="C288" s="38" t="s">
        <v>226</v>
      </c>
      <c r="D288" s="52" t="s">
        <v>150</v>
      </c>
      <c r="E288" s="23"/>
      <c r="F288" s="40"/>
      <c r="G288" s="23"/>
      <c r="H288" s="23"/>
      <c r="I288" s="23"/>
      <c r="J288" s="23">
        <v>89.06</v>
      </c>
      <c r="K288" s="23"/>
      <c r="L288" s="23"/>
      <c r="M288" s="23"/>
      <c r="N288" s="41"/>
      <c r="O288" s="41"/>
      <c r="P288" s="23"/>
      <c r="Q288" s="23"/>
      <c r="R288" s="23"/>
      <c r="S288" s="23"/>
      <c r="T288" s="23"/>
      <c r="U288" s="47">
        <f>SUM(E288:T288)</f>
        <v>89.06</v>
      </c>
      <c r="V288" s="48">
        <f>COUNTA(E288:T288)</f>
        <v>1</v>
      </c>
      <c r="W288" s="49">
        <f>U288-$U$5</f>
        <v>-1120.3475182695117</v>
      </c>
      <c r="X288" s="23">
        <f>AVERAGE(E288:T288)</f>
        <v>89.06</v>
      </c>
    </row>
    <row r="289" spans="1:24" ht="12.75">
      <c r="A289" s="18">
        <v>285</v>
      </c>
      <c r="B289" s="19">
        <v>277</v>
      </c>
      <c r="C289" s="37" t="s">
        <v>227</v>
      </c>
      <c r="D289" s="50" t="s">
        <v>20</v>
      </c>
      <c r="E289" s="23">
        <v>88.76587520706792</v>
      </c>
      <c r="F289" s="40"/>
      <c r="G289" s="23"/>
      <c r="H289" s="23"/>
      <c r="I289" s="23"/>
      <c r="J289" s="23"/>
      <c r="K289" s="23"/>
      <c r="L289" s="23"/>
      <c r="M289" s="23"/>
      <c r="N289" s="41"/>
      <c r="O289" s="41"/>
      <c r="P289" s="23"/>
      <c r="Q289" s="23"/>
      <c r="R289" s="23"/>
      <c r="S289" s="23"/>
      <c r="T289" s="23"/>
      <c r="U289" s="47">
        <f>SUM(E289:T289)</f>
        <v>88.76587520706792</v>
      </c>
      <c r="V289" s="48">
        <f>COUNTA(E289:T289)</f>
        <v>1</v>
      </c>
      <c r="W289" s="49">
        <f>U289-$U$5</f>
        <v>-1120.6416430624438</v>
      </c>
      <c r="X289" s="23">
        <f>AVERAGE(E289:T289)</f>
        <v>88.76587520706792</v>
      </c>
    </row>
    <row r="290" spans="1:24" ht="12.75">
      <c r="A290" s="18">
        <v>286</v>
      </c>
      <c r="B290" s="19">
        <v>278</v>
      </c>
      <c r="C290" s="37" t="s">
        <v>229</v>
      </c>
      <c r="D290" s="50" t="s">
        <v>230</v>
      </c>
      <c r="E290" s="23"/>
      <c r="F290" s="40"/>
      <c r="G290" s="23"/>
      <c r="H290" s="23"/>
      <c r="I290" s="23">
        <v>88.73</v>
      </c>
      <c r="J290" s="23"/>
      <c r="K290" s="23"/>
      <c r="L290" s="23"/>
      <c r="M290" s="23"/>
      <c r="N290" s="41"/>
      <c r="O290" s="41"/>
      <c r="P290" s="23"/>
      <c r="Q290" s="23"/>
      <c r="R290" s="23"/>
      <c r="S290" s="23"/>
      <c r="T290" s="23"/>
      <c r="U290" s="47">
        <f>SUM(E290:T290)</f>
        <v>88.73</v>
      </c>
      <c r="V290" s="48">
        <f>COUNTA(E290:T290)</f>
        <v>1</v>
      </c>
      <c r="W290" s="49">
        <f>U290-$U$5</f>
        <v>-1120.6775182695117</v>
      </c>
      <c r="X290" s="23">
        <f>AVERAGE(E290:T290)</f>
        <v>88.73</v>
      </c>
    </row>
    <row r="291" spans="1:24" ht="12.75">
      <c r="A291" s="18">
        <v>287</v>
      </c>
      <c r="B291" s="19">
        <v>279</v>
      </c>
      <c r="C291" s="38" t="s">
        <v>231</v>
      </c>
      <c r="D291" s="52" t="s">
        <v>133</v>
      </c>
      <c r="E291" s="23">
        <v>88.62734288864388</v>
      </c>
      <c r="F291" s="40"/>
      <c r="G291" s="23"/>
      <c r="H291" s="23"/>
      <c r="I291" s="23"/>
      <c r="J291" s="23"/>
      <c r="K291" s="23"/>
      <c r="L291" s="23"/>
      <c r="M291" s="23"/>
      <c r="N291" s="41"/>
      <c r="O291" s="41"/>
      <c r="P291" s="23"/>
      <c r="Q291" s="23"/>
      <c r="R291" s="23"/>
      <c r="S291" s="23"/>
      <c r="T291" s="23"/>
      <c r="U291" s="47">
        <f>SUM(E291:T291)</f>
        <v>88.62734288864388</v>
      </c>
      <c r="V291" s="48">
        <f>COUNTA(E291:T291)</f>
        <v>1</v>
      </c>
      <c r="W291" s="49">
        <f>U291-$U$5</f>
        <v>-1120.7801753808678</v>
      </c>
      <c r="X291" s="23">
        <f>AVERAGE(E291:T291)</f>
        <v>88.62734288864388</v>
      </c>
    </row>
    <row r="292" spans="1:24" ht="12.75">
      <c r="A292" s="18">
        <v>288</v>
      </c>
      <c r="B292" s="19">
        <v>280</v>
      </c>
      <c r="C292" s="37" t="s">
        <v>232</v>
      </c>
      <c r="D292" s="50" t="s">
        <v>20</v>
      </c>
      <c r="E292" s="23"/>
      <c r="F292" s="40"/>
      <c r="G292" s="23">
        <v>88.09</v>
      </c>
      <c r="H292" s="23"/>
      <c r="I292" s="23"/>
      <c r="J292" s="23"/>
      <c r="K292" s="23"/>
      <c r="L292" s="23"/>
      <c r="M292" s="23"/>
      <c r="N292" s="41"/>
      <c r="O292" s="41"/>
      <c r="P292" s="23"/>
      <c r="Q292" s="23"/>
      <c r="R292" s="23"/>
      <c r="S292" s="23"/>
      <c r="T292" s="23"/>
      <c r="U292" s="47">
        <f>SUM(E292:T292)</f>
        <v>88.09</v>
      </c>
      <c r="V292" s="48">
        <f>COUNTA(E292:T292)</f>
        <v>1</v>
      </c>
      <c r="W292" s="49">
        <f>U292-$U$5</f>
        <v>-1121.3175182695118</v>
      </c>
      <c r="X292" s="23">
        <f>AVERAGE(E292:T292)</f>
        <v>88.09</v>
      </c>
    </row>
    <row r="293" spans="1:24" ht="12.75">
      <c r="A293" s="18">
        <v>289</v>
      </c>
      <c r="B293" s="19">
        <v>281</v>
      </c>
      <c r="C293" s="37" t="s">
        <v>470</v>
      </c>
      <c r="D293" s="50" t="s">
        <v>366</v>
      </c>
      <c r="E293" s="23"/>
      <c r="F293" s="40"/>
      <c r="G293" s="23"/>
      <c r="H293" s="23"/>
      <c r="I293" s="23"/>
      <c r="J293" s="23"/>
      <c r="K293" s="23"/>
      <c r="L293" s="23"/>
      <c r="M293" s="23"/>
      <c r="N293" s="41"/>
      <c r="O293" s="41">
        <v>87.33</v>
      </c>
      <c r="P293" s="23"/>
      <c r="Q293" s="23"/>
      <c r="R293" s="23"/>
      <c r="S293" s="23"/>
      <c r="T293" s="23"/>
      <c r="U293" s="47">
        <f>SUM(E293:T293)</f>
        <v>87.33</v>
      </c>
      <c r="V293" s="48">
        <f>COUNTA(E293:T293)</f>
        <v>1</v>
      </c>
      <c r="W293" s="49">
        <f>U293-$U$5</f>
        <v>-1122.0775182695118</v>
      </c>
      <c r="X293" s="23">
        <f>AVERAGE(E293:T293)</f>
        <v>87.33</v>
      </c>
    </row>
    <row r="294" spans="1:24" ht="12.75">
      <c r="A294" s="18">
        <v>290</v>
      </c>
      <c r="B294" s="19">
        <v>282</v>
      </c>
      <c r="C294" s="37" t="s">
        <v>444</v>
      </c>
      <c r="D294" s="50" t="s">
        <v>42</v>
      </c>
      <c r="E294" s="23"/>
      <c r="F294" s="40"/>
      <c r="G294" s="23"/>
      <c r="H294" s="23"/>
      <c r="I294" s="23"/>
      <c r="J294" s="23"/>
      <c r="K294" s="23"/>
      <c r="L294" s="23">
        <v>86.93</v>
      </c>
      <c r="M294" s="23"/>
      <c r="N294" s="41"/>
      <c r="O294" s="41"/>
      <c r="P294" s="23"/>
      <c r="Q294" s="23"/>
      <c r="R294" s="23"/>
      <c r="S294" s="23"/>
      <c r="T294" s="23"/>
      <c r="U294" s="47">
        <f>SUM(E294:T294)</f>
        <v>86.93</v>
      </c>
      <c r="V294" s="48">
        <f>COUNTA(E294:T294)</f>
        <v>1</v>
      </c>
      <c r="W294" s="49">
        <f>U294-$U$5</f>
        <v>-1122.4775182695116</v>
      </c>
      <c r="X294" s="23">
        <f>AVERAGE(E294:T294)</f>
        <v>86.93</v>
      </c>
    </row>
    <row r="295" spans="1:24" ht="12.75">
      <c r="A295" s="18">
        <v>291</v>
      </c>
      <c r="B295" s="19">
        <v>283</v>
      </c>
      <c r="C295" s="37" t="s">
        <v>218</v>
      </c>
      <c r="D295" s="50" t="s">
        <v>26</v>
      </c>
      <c r="E295" s="23"/>
      <c r="F295" s="40"/>
      <c r="G295" s="23"/>
      <c r="H295" s="23"/>
      <c r="I295" s="23"/>
      <c r="J295" s="23">
        <v>86.73</v>
      </c>
      <c r="K295" s="23"/>
      <c r="L295" s="23"/>
      <c r="M295" s="23"/>
      <c r="N295" s="41"/>
      <c r="O295" s="41"/>
      <c r="P295" s="23"/>
      <c r="Q295" s="23"/>
      <c r="R295" s="23"/>
      <c r="S295" s="23"/>
      <c r="T295" s="23"/>
      <c r="U295" s="47">
        <f>SUM(E295:T295)</f>
        <v>86.73</v>
      </c>
      <c r="V295" s="48">
        <f>COUNTA(E295:T295)</f>
        <v>1</v>
      </c>
      <c r="W295" s="49">
        <f>U295-$U$5</f>
        <v>-1122.6775182695117</v>
      </c>
      <c r="X295" s="23">
        <f>AVERAGE(E295:T295)</f>
        <v>86.73</v>
      </c>
    </row>
    <row r="296" spans="1:24" ht="12.75">
      <c r="A296" s="18">
        <v>292</v>
      </c>
      <c r="B296" s="19">
        <v>284</v>
      </c>
      <c r="C296" s="37" t="s">
        <v>262</v>
      </c>
      <c r="D296" s="50" t="s">
        <v>406</v>
      </c>
      <c r="E296" s="23"/>
      <c r="F296" s="40"/>
      <c r="G296" s="23"/>
      <c r="H296" s="23"/>
      <c r="I296" s="23"/>
      <c r="J296" s="23"/>
      <c r="K296" s="23"/>
      <c r="L296" s="23"/>
      <c r="M296" s="23"/>
      <c r="N296" s="41"/>
      <c r="O296" s="41"/>
      <c r="P296" s="23"/>
      <c r="Q296" s="23"/>
      <c r="R296" s="23"/>
      <c r="S296" s="23">
        <v>85.83</v>
      </c>
      <c r="T296" s="23"/>
      <c r="U296" s="47">
        <f>SUM(E296:T296)</f>
        <v>85.83</v>
      </c>
      <c r="V296" s="48">
        <f>COUNTA(E296:T296)</f>
        <v>1</v>
      </c>
      <c r="W296" s="49">
        <f>U296-$U$5</f>
        <v>-1123.5775182695118</v>
      </c>
      <c r="X296" s="23">
        <f>AVERAGE(E296:T296)</f>
        <v>85.83</v>
      </c>
    </row>
    <row r="297" spans="1:24" ht="12.75">
      <c r="A297" s="18">
        <v>293</v>
      </c>
      <c r="B297" s="19">
        <v>285</v>
      </c>
      <c r="C297" s="37" t="s">
        <v>45</v>
      </c>
      <c r="D297" s="50" t="s">
        <v>140</v>
      </c>
      <c r="E297" s="23"/>
      <c r="F297" s="40">
        <v>85.68</v>
      </c>
      <c r="G297" s="23"/>
      <c r="H297" s="23"/>
      <c r="I297" s="23"/>
      <c r="J297" s="23"/>
      <c r="K297" s="23"/>
      <c r="L297" s="23"/>
      <c r="M297" s="23"/>
      <c r="N297" s="41"/>
      <c r="O297" s="41"/>
      <c r="P297" s="23"/>
      <c r="Q297" s="23"/>
      <c r="R297" s="23"/>
      <c r="S297" s="23"/>
      <c r="T297" s="23"/>
      <c r="U297" s="47">
        <f>SUM(E297:T297)</f>
        <v>85.68</v>
      </c>
      <c r="V297" s="48">
        <f>COUNTA(E297:T297)</f>
        <v>1</v>
      </c>
      <c r="W297" s="49">
        <f>U297-$U$5</f>
        <v>-1123.7275182695116</v>
      </c>
      <c r="X297" s="23">
        <f>AVERAGE(E297:T297)</f>
        <v>85.68</v>
      </c>
    </row>
    <row r="298" spans="1:24" ht="12.75">
      <c r="A298" s="18">
        <v>294</v>
      </c>
      <c r="B298" s="19">
        <v>286</v>
      </c>
      <c r="C298" s="37" t="s">
        <v>236</v>
      </c>
      <c r="D298" s="50" t="s">
        <v>35</v>
      </c>
      <c r="E298" s="23">
        <v>84.96837111228255</v>
      </c>
      <c r="F298" s="40"/>
      <c r="G298" s="23"/>
      <c r="H298" s="23"/>
      <c r="I298" s="23"/>
      <c r="J298" s="23"/>
      <c r="K298" s="23"/>
      <c r="L298" s="23"/>
      <c r="M298" s="23"/>
      <c r="N298" s="41"/>
      <c r="O298" s="41"/>
      <c r="P298" s="23"/>
      <c r="Q298" s="23"/>
      <c r="R298" s="23"/>
      <c r="S298" s="23"/>
      <c r="T298" s="23"/>
      <c r="U298" s="47">
        <f>SUM(E298:T298)</f>
        <v>84.96837111228255</v>
      </c>
      <c r="V298" s="48">
        <f>COUNTA(E298:T298)</f>
        <v>1</v>
      </c>
      <c r="W298" s="49">
        <f>U298-$U$5</f>
        <v>-1124.4391471572292</v>
      </c>
      <c r="X298" s="23">
        <f>AVERAGE(E298:T298)</f>
        <v>84.96837111228255</v>
      </c>
    </row>
    <row r="299" spans="1:24" ht="12.75">
      <c r="A299" s="18">
        <v>295</v>
      </c>
      <c r="B299" s="19">
        <v>287</v>
      </c>
      <c r="C299" s="37" t="s">
        <v>239</v>
      </c>
      <c r="D299" s="50" t="s">
        <v>129</v>
      </c>
      <c r="E299" s="23">
        <v>84.52817824377458</v>
      </c>
      <c r="F299" s="40"/>
      <c r="G299" s="23"/>
      <c r="H299" s="23"/>
      <c r="I299" s="23"/>
      <c r="J299" s="23"/>
      <c r="K299" s="23"/>
      <c r="L299" s="23"/>
      <c r="M299" s="23"/>
      <c r="N299" s="41"/>
      <c r="O299" s="41"/>
      <c r="P299" s="23"/>
      <c r="Q299" s="23"/>
      <c r="R299" s="23"/>
      <c r="S299" s="23"/>
      <c r="T299" s="23"/>
      <c r="U299" s="47">
        <f>SUM(E299:T299)</f>
        <v>84.52817824377458</v>
      </c>
      <c r="V299" s="48">
        <f>COUNTA(E299:T299)</f>
        <v>1</v>
      </c>
      <c r="W299" s="49">
        <f>U299-$U$5</f>
        <v>-1124.879340025737</v>
      </c>
      <c r="X299" s="23">
        <f>AVERAGE(E299:T299)</f>
        <v>84.52817824377458</v>
      </c>
    </row>
    <row r="300" spans="1:24" ht="12.75">
      <c r="A300" s="18">
        <v>296</v>
      </c>
      <c r="B300" s="19">
        <v>288</v>
      </c>
      <c r="C300" s="37" t="s">
        <v>245</v>
      </c>
      <c r="D300" s="50" t="s">
        <v>14</v>
      </c>
      <c r="E300" s="23">
        <v>83.92819979188346</v>
      </c>
      <c r="F300" s="40"/>
      <c r="G300" s="23"/>
      <c r="H300" s="23"/>
      <c r="I300" s="23"/>
      <c r="J300" s="23"/>
      <c r="K300" s="23"/>
      <c r="L300" s="23"/>
      <c r="M300" s="23"/>
      <c r="N300" s="41"/>
      <c r="O300" s="41"/>
      <c r="P300" s="23"/>
      <c r="Q300" s="23"/>
      <c r="R300" s="23"/>
      <c r="S300" s="23"/>
      <c r="T300" s="23"/>
      <c r="U300" s="47">
        <f>SUM(E300:T300)</f>
        <v>83.92819979188346</v>
      </c>
      <c r="V300" s="48">
        <f>COUNTA(E300:T300)</f>
        <v>1</v>
      </c>
      <c r="W300" s="49">
        <f>U300-$U$5</f>
        <v>-1125.479318477628</v>
      </c>
      <c r="X300" s="23">
        <f>AVERAGE(E300:T300)</f>
        <v>83.92819979188346</v>
      </c>
    </row>
    <row r="301" spans="1:24" ht="12.75">
      <c r="A301" s="18">
        <v>297</v>
      </c>
      <c r="B301" s="19">
        <v>338</v>
      </c>
      <c r="C301" s="37" t="s">
        <v>519</v>
      </c>
      <c r="D301" s="50" t="s">
        <v>83</v>
      </c>
      <c r="E301" s="23"/>
      <c r="F301" s="40"/>
      <c r="G301" s="23"/>
      <c r="H301" s="23"/>
      <c r="I301" s="23"/>
      <c r="J301" s="23"/>
      <c r="K301" s="23"/>
      <c r="L301" s="23"/>
      <c r="M301" s="23"/>
      <c r="N301" s="41"/>
      <c r="O301" s="41"/>
      <c r="P301" s="23"/>
      <c r="Q301" s="23"/>
      <c r="R301" s="23"/>
      <c r="S301" s="23">
        <v>57.74</v>
      </c>
      <c r="T301" s="23">
        <v>25.26</v>
      </c>
      <c r="U301" s="47">
        <f>SUM(E301:T301)</f>
        <v>83</v>
      </c>
      <c r="V301" s="48">
        <f>COUNTA(E301:T301)</f>
        <v>2</v>
      </c>
      <c r="W301" s="49">
        <f>U301-$U$5</f>
        <v>-1126.4075182695117</v>
      </c>
      <c r="X301" s="23">
        <f>AVERAGE(E301:T301)</f>
        <v>41.5</v>
      </c>
    </row>
    <row r="302" spans="1:24" ht="12.75">
      <c r="A302" s="18">
        <v>298</v>
      </c>
      <c r="B302" s="19">
        <v>289</v>
      </c>
      <c r="C302" s="37" t="s">
        <v>129</v>
      </c>
      <c r="D302" s="50" t="s">
        <v>20</v>
      </c>
      <c r="E302" s="23"/>
      <c r="F302" s="40"/>
      <c r="G302" s="23"/>
      <c r="H302" s="23"/>
      <c r="I302" s="23"/>
      <c r="J302" s="23">
        <v>82.97</v>
      </c>
      <c r="K302" s="23"/>
      <c r="L302" s="23"/>
      <c r="M302" s="23"/>
      <c r="N302" s="41"/>
      <c r="O302" s="41"/>
      <c r="P302" s="23"/>
      <c r="Q302" s="23"/>
      <c r="R302" s="23"/>
      <c r="S302" s="23"/>
      <c r="T302" s="23"/>
      <c r="U302" s="47">
        <f>SUM(E302:T302)</f>
        <v>82.97</v>
      </c>
      <c r="V302" s="48">
        <f>COUNTA(E302:T302)</f>
        <v>1</v>
      </c>
      <c r="W302" s="49">
        <f>U302-$U$5</f>
        <v>-1126.4375182695117</v>
      </c>
      <c r="X302" s="23">
        <f>AVERAGE(E302:T302)</f>
        <v>82.97</v>
      </c>
    </row>
    <row r="303" spans="1:24" ht="12.75">
      <c r="A303" s="18">
        <v>299</v>
      </c>
      <c r="B303" s="19">
        <v>290</v>
      </c>
      <c r="C303" s="37" t="s">
        <v>460</v>
      </c>
      <c r="D303" s="50" t="s">
        <v>24</v>
      </c>
      <c r="E303" s="23"/>
      <c r="F303" s="40"/>
      <c r="G303" s="23"/>
      <c r="H303" s="23"/>
      <c r="I303" s="23"/>
      <c r="J303" s="23"/>
      <c r="K303" s="23"/>
      <c r="L303" s="23"/>
      <c r="M303" s="23"/>
      <c r="N303" s="41">
        <v>82.47</v>
      </c>
      <c r="O303" s="41"/>
      <c r="P303" s="23"/>
      <c r="Q303" s="23"/>
      <c r="R303" s="23"/>
      <c r="S303" s="23"/>
      <c r="T303" s="23"/>
      <c r="U303" s="47">
        <f>SUM(E303:T303)</f>
        <v>82.47</v>
      </c>
      <c r="V303" s="48">
        <f>COUNTA(E303:T303)</f>
        <v>1</v>
      </c>
      <c r="W303" s="49">
        <f>U303-$U$5</f>
        <v>-1126.9375182695117</v>
      </c>
      <c r="X303" s="23">
        <f>AVERAGE(E303:T303)</f>
        <v>82.47</v>
      </c>
    </row>
    <row r="304" spans="1:24" ht="12.75">
      <c r="A304" s="18">
        <v>300</v>
      </c>
      <c r="B304" s="19">
        <v>291</v>
      </c>
      <c r="C304" s="39" t="s">
        <v>430</v>
      </c>
      <c r="D304" s="51" t="s">
        <v>266</v>
      </c>
      <c r="E304" s="23"/>
      <c r="F304" s="40"/>
      <c r="G304" s="23"/>
      <c r="H304" s="23"/>
      <c r="I304" s="23"/>
      <c r="J304" s="23"/>
      <c r="K304" s="23">
        <v>82.17</v>
      </c>
      <c r="L304" s="23"/>
      <c r="M304" s="23"/>
      <c r="N304" s="41"/>
      <c r="O304" s="41"/>
      <c r="P304" s="23"/>
      <c r="Q304" s="23"/>
      <c r="R304" s="23"/>
      <c r="S304" s="23"/>
      <c r="T304" s="23"/>
      <c r="U304" s="47">
        <f>SUM(E304:T304)</f>
        <v>82.17</v>
      </c>
      <c r="V304" s="48">
        <f>COUNTA(E304:T304)</f>
        <v>1</v>
      </c>
      <c r="W304" s="49">
        <f>U304-$U$5</f>
        <v>-1127.2375182695116</v>
      </c>
      <c r="X304" s="23">
        <f>AVERAGE(E304:T304)</f>
        <v>82.17</v>
      </c>
    </row>
    <row r="305" spans="1:24" ht="12.75">
      <c r="A305" s="18">
        <v>301</v>
      </c>
      <c r="B305" s="53">
        <v>292</v>
      </c>
      <c r="C305" s="37" t="s">
        <v>437</v>
      </c>
      <c r="D305" s="50" t="s">
        <v>28</v>
      </c>
      <c r="E305" s="23"/>
      <c r="F305" s="40"/>
      <c r="G305" s="23"/>
      <c r="H305" s="23"/>
      <c r="I305" s="23"/>
      <c r="J305" s="23"/>
      <c r="K305" s="23">
        <v>81.91</v>
      </c>
      <c r="L305" s="23"/>
      <c r="M305" s="23"/>
      <c r="N305" s="41"/>
      <c r="O305" s="41"/>
      <c r="P305" s="23"/>
      <c r="Q305" s="23"/>
      <c r="R305" s="23"/>
      <c r="S305" s="23"/>
      <c r="T305" s="23"/>
      <c r="U305" s="47">
        <f>SUM(E305:T305)</f>
        <v>81.91</v>
      </c>
      <c r="V305" s="48">
        <f>COUNTA(E305:T305)</f>
        <v>1</v>
      </c>
      <c r="W305" s="49">
        <f>U305-$U$5</f>
        <v>-1127.4975182695116</v>
      </c>
      <c r="X305" s="23">
        <f>AVERAGE(E305:T305)</f>
        <v>81.91</v>
      </c>
    </row>
    <row r="306" spans="1:24" ht="12.75">
      <c r="A306" s="18">
        <v>302</v>
      </c>
      <c r="B306" s="53">
        <v>293</v>
      </c>
      <c r="C306" s="38" t="s">
        <v>188</v>
      </c>
      <c r="D306" s="52" t="s">
        <v>246</v>
      </c>
      <c r="E306" s="23"/>
      <c r="F306" s="40"/>
      <c r="G306" s="23"/>
      <c r="H306" s="23"/>
      <c r="I306" s="23"/>
      <c r="J306" s="23">
        <v>81.5</v>
      </c>
      <c r="K306" s="23"/>
      <c r="L306" s="23"/>
      <c r="M306" s="23"/>
      <c r="N306" s="41"/>
      <c r="O306" s="41"/>
      <c r="P306" s="23"/>
      <c r="Q306" s="23"/>
      <c r="R306" s="23"/>
      <c r="S306" s="23"/>
      <c r="T306" s="23"/>
      <c r="U306" s="47">
        <f>SUM(E306:T306)</f>
        <v>81.5</v>
      </c>
      <c r="V306" s="48">
        <f>COUNTA(E306:T306)</f>
        <v>1</v>
      </c>
      <c r="W306" s="49">
        <f>U306-$U$5</f>
        <v>-1127.9075182695117</v>
      </c>
      <c r="X306" s="23">
        <f>AVERAGE(E306:T306)</f>
        <v>81.5</v>
      </c>
    </row>
    <row r="307" spans="1:24" ht="12.75">
      <c r="A307" s="18">
        <v>303</v>
      </c>
      <c r="B307" s="53">
        <v>294</v>
      </c>
      <c r="C307" s="39" t="s">
        <v>248</v>
      </c>
      <c r="D307" s="51" t="s">
        <v>167</v>
      </c>
      <c r="E307" s="23"/>
      <c r="F307" s="40"/>
      <c r="G307" s="23"/>
      <c r="H307" s="23"/>
      <c r="I307" s="23">
        <v>80.09</v>
      </c>
      <c r="J307" s="23"/>
      <c r="K307" s="23"/>
      <c r="L307" s="23"/>
      <c r="M307" s="23"/>
      <c r="N307" s="41"/>
      <c r="O307" s="41"/>
      <c r="P307" s="23"/>
      <c r="Q307" s="23"/>
      <c r="R307" s="23"/>
      <c r="S307" s="23"/>
      <c r="T307" s="23"/>
      <c r="U307" s="47">
        <f>SUM(E307:T307)</f>
        <v>80.09</v>
      </c>
      <c r="V307" s="48">
        <f>COUNTA(E307:T307)</f>
        <v>1</v>
      </c>
      <c r="W307" s="49">
        <f>U307-$U$5</f>
        <v>-1129.3175182695118</v>
      </c>
      <c r="X307" s="23">
        <f>AVERAGE(E307:T307)</f>
        <v>80.09</v>
      </c>
    </row>
    <row r="308" spans="1:24" ht="12.75">
      <c r="A308" s="18">
        <v>304</v>
      </c>
      <c r="B308" s="53">
        <v>295</v>
      </c>
      <c r="C308" s="39" t="s">
        <v>141</v>
      </c>
      <c r="D308" s="51" t="s">
        <v>48</v>
      </c>
      <c r="E308" s="23"/>
      <c r="F308" s="40"/>
      <c r="G308" s="23"/>
      <c r="H308" s="23"/>
      <c r="I308" s="23"/>
      <c r="J308" s="23"/>
      <c r="K308" s="23"/>
      <c r="L308" s="23">
        <v>80.06</v>
      </c>
      <c r="M308" s="23"/>
      <c r="N308" s="41"/>
      <c r="O308" s="41"/>
      <c r="P308" s="23"/>
      <c r="Q308" s="23"/>
      <c r="R308" s="23"/>
      <c r="S308" s="23"/>
      <c r="T308" s="23"/>
      <c r="U308" s="47">
        <f>SUM(E308:T308)</f>
        <v>80.06</v>
      </c>
      <c r="V308" s="48">
        <f>COUNTA(E308:T308)</f>
        <v>1</v>
      </c>
      <c r="W308" s="49">
        <f>U308-$U$5</f>
        <v>-1129.3475182695117</v>
      </c>
      <c r="X308" s="23">
        <f>AVERAGE(E308:T308)</f>
        <v>80.06</v>
      </c>
    </row>
    <row r="309" spans="1:24" ht="12.75">
      <c r="A309" s="18">
        <v>305</v>
      </c>
      <c r="B309" s="53">
        <v>296</v>
      </c>
      <c r="C309" s="37" t="s">
        <v>358</v>
      </c>
      <c r="D309" s="50" t="s">
        <v>37</v>
      </c>
      <c r="E309" s="23"/>
      <c r="F309" s="40"/>
      <c r="G309" s="23"/>
      <c r="H309" s="23"/>
      <c r="I309" s="23"/>
      <c r="J309" s="23"/>
      <c r="K309" s="23">
        <v>80</v>
      </c>
      <c r="L309" s="23"/>
      <c r="M309" s="23"/>
      <c r="N309" s="41"/>
      <c r="O309" s="41"/>
      <c r="P309" s="23"/>
      <c r="Q309" s="23"/>
      <c r="R309" s="23"/>
      <c r="S309" s="23"/>
      <c r="T309" s="23"/>
      <c r="U309" s="47">
        <f>SUM(E309:T309)</f>
        <v>80</v>
      </c>
      <c r="V309" s="48">
        <f>COUNTA(E309:T309)</f>
        <v>1</v>
      </c>
      <c r="W309" s="49">
        <f>U309-$U$5</f>
        <v>-1129.4075182695117</v>
      </c>
      <c r="X309" s="23">
        <f>AVERAGE(E309:T309)</f>
        <v>80</v>
      </c>
    </row>
    <row r="310" spans="1:24" ht="12.75">
      <c r="A310" s="18">
        <v>306</v>
      </c>
      <c r="B310" s="53">
        <v>297</v>
      </c>
      <c r="C310" s="38" t="s">
        <v>250</v>
      </c>
      <c r="D310" s="52" t="s">
        <v>251</v>
      </c>
      <c r="E310" s="23"/>
      <c r="F310" s="40"/>
      <c r="G310" s="23"/>
      <c r="H310" s="23"/>
      <c r="I310" s="23"/>
      <c r="J310" s="23">
        <v>79.57</v>
      </c>
      <c r="K310" s="23"/>
      <c r="L310" s="23"/>
      <c r="M310" s="23"/>
      <c r="N310" s="41"/>
      <c r="O310" s="41"/>
      <c r="P310" s="23"/>
      <c r="Q310" s="23"/>
      <c r="R310" s="23"/>
      <c r="S310" s="23"/>
      <c r="T310" s="23"/>
      <c r="U310" s="47">
        <f>SUM(E310:T310)</f>
        <v>79.57</v>
      </c>
      <c r="V310" s="48">
        <f>COUNTA(E310:T310)</f>
        <v>1</v>
      </c>
      <c r="W310" s="49">
        <f>U310-$U$5</f>
        <v>-1129.8375182695117</v>
      </c>
      <c r="X310" s="23">
        <f>AVERAGE(E310:T310)</f>
        <v>79.57</v>
      </c>
    </row>
    <row r="311" spans="1:24" ht="12.75">
      <c r="A311" s="18">
        <v>307</v>
      </c>
      <c r="B311" s="53">
        <v>298</v>
      </c>
      <c r="C311" s="37" t="s">
        <v>252</v>
      </c>
      <c r="D311" s="50" t="s">
        <v>32</v>
      </c>
      <c r="E311" s="23"/>
      <c r="F311" s="40">
        <v>79.43</v>
      </c>
      <c r="G311" s="23"/>
      <c r="H311" s="23"/>
      <c r="I311" s="23"/>
      <c r="J311" s="23"/>
      <c r="K311" s="23"/>
      <c r="L311" s="23"/>
      <c r="M311" s="23"/>
      <c r="N311" s="41"/>
      <c r="O311" s="41"/>
      <c r="P311" s="23"/>
      <c r="Q311" s="23"/>
      <c r="R311" s="23"/>
      <c r="S311" s="23"/>
      <c r="T311" s="23"/>
      <c r="U311" s="47">
        <f>SUM(E311:T311)</f>
        <v>79.43</v>
      </c>
      <c r="V311" s="48">
        <f>COUNTA(E311:T311)</f>
        <v>1</v>
      </c>
      <c r="W311" s="49">
        <f>U311-$U$5</f>
        <v>-1129.9775182695116</v>
      </c>
      <c r="X311" s="23">
        <f>AVERAGE(E311:T311)</f>
        <v>79.43</v>
      </c>
    </row>
    <row r="312" spans="1:24" ht="12.75">
      <c r="A312" s="18">
        <v>308</v>
      </c>
      <c r="B312" s="53">
        <v>300</v>
      </c>
      <c r="C312" s="37" t="s">
        <v>253</v>
      </c>
      <c r="D312" s="50" t="s">
        <v>58</v>
      </c>
      <c r="E312" s="23"/>
      <c r="F312" s="40"/>
      <c r="G312" s="23">
        <v>78.51</v>
      </c>
      <c r="H312" s="23"/>
      <c r="I312" s="23"/>
      <c r="J312" s="23"/>
      <c r="K312" s="23"/>
      <c r="L312" s="23"/>
      <c r="M312" s="23"/>
      <c r="N312" s="41"/>
      <c r="O312" s="41"/>
      <c r="P312" s="23"/>
      <c r="Q312" s="23"/>
      <c r="R312" s="23"/>
      <c r="S312" s="23"/>
      <c r="T312" s="23"/>
      <c r="U312" s="47">
        <f>SUM(E312:T312)</f>
        <v>78.51</v>
      </c>
      <c r="V312" s="48">
        <f>COUNTA(E312:T312)</f>
        <v>1</v>
      </c>
      <c r="W312" s="49">
        <f>U312-$U$5</f>
        <v>-1130.8975182695117</v>
      </c>
      <c r="X312" s="23">
        <f>AVERAGE(E312:T312)</f>
        <v>78.51</v>
      </c>
    </row>
    <row r="313" spans="1:24" ht="12.75">
      <c r="A313" s="18">
        <v>309</v>
      </c>
      <c r="B313" s="53">
        <v>301</v>
      </c>
      <c r="C313" s="39" t="s">
        <v>502</v>
      </c>
      <c r="D313" s="51" t="s">
        <v>48</v>
      </c>
      <c r="E313" s="23"/>
      <c r="F313" s="40"/>
      <c r="G313" s="448"/>
      <c r="H313" s="23"/>
      <c r="I313" s="23"/>
      <c r="J313" s="23"/>
      <c r="K313" s="23"/>
      <c r="L313" s="23"/>
      <c r="M313" s="23"/>
      <c r="N313" s="41"/>
      <c r="O313" s="41"/>
      <c r="P313" s="23"/>
      <c r="Q313" s="23"/>
      <c r="R313" s="23">
        <v>78.06</v>
      </c>
      <c r="S313" s="23"/>
      <c r="T313" s="23"/>
      <c r="U313" s="47">
        <f>SUM(E313:T313)</f>
        <v>78.06</v>
      </c>
      <c r="V313" s="48">
        <f>COUNTA(E313:T313)</f>
        <v>1</v>
      </c>
      <c r="W313" s="49">
        <f>U313-$U$5</f>
        <v>-1131.3475182695117</v>
      </c>
      <c r="X313" s="23">
        <f>AVERAGE(E313:T313)</f>
        <v>78.06</v>
      </c>
    </row>
    <row r="314" spans="1:24" ht="12.75">
      <c r="A314" s="18">
        <v>310</v>
      </c>
      <c r="B314" s="53">
        <v>342</v>
      </c>
      <c r="C314" s="38" t="s">
        <v>159</v>
      </c>
      <c r="D314" s="52" t="s">
        <v>273</v>
      </c>
      <c r="E314" s="23"/>
      <c r="F314" s="40"/>
      <c r="G314" s="23"/>
      <c r="H314" s="23"/>
      <c r="I314" s="23">
        <v>31.91</v>
      </c>
      <c r="J314" s="23"/>
      <c r="K314" s="23"/>
      <c r="L314" s="23"/>
      <c r="M314" s="23"/>
      <c r="N314" s="41"/>
      <c r="O314" s="41"/>
      <c r="P314" s="23"/>
      <c r="Q314" s="23"/>
      <c r="R314" s="23"/>
      <c r="S314" s="23">
        <v>24.6</v>
      </c>
      <c r="T314" s="23">
        <v>21.12</v>
      </c>
      <c r="U314" s="47">
        <f>SUM(E314:T314)</f>
        <v>77.63000000000001</v>
      </c>
      <c r="V314" s="48">
        <f>COUNTA(E314:T314)</f>
        <v>3</v>
      </c>
      <c r="W314" s="49">
        <f>U314-$U$5</f>
        <v>-1131.7775182695116</v>
      </c>
      <c r="X314" s="23">
        <f>AVERAGE(E314:T314)</f>
        <v>25.87666666666667</v>
      </c>
    </row>
    <row r="315" spans="1:24" ht="12.75">
      <c r="A315" s="18">
        <v>311</v>
      </c>
      <c r="B315" s="53">
        <v>302</v>
      </c>
      <c r="C315" s="37" t="s">
        <v>432</v>
      </c>
      <c r="D315" s="50" t="s">
        <v>288</v>
      </c>
      <c r="E315" s="23"/>
      <c r="F315" s="40"/>
      <c r="G315" s="23"/>
      <c r="H315" s="23"/>
      <c r="I315" s="23"/>
      <c r="J315" s="23"/>
      <c r="K315" s="23">
        <v>77.42</v>
      </c>
      <c r="L315" s="23"/>
      <c r="M315" s="23"/>
      <c r="N315" s="41"/>
      <c r="O315" s="41"/>
      <c r="P315" s="23"/>
      <c r="Q315" s="23"/>
      <c r="R315" s="23"/>
      <c r="S315" s="23"/>
      <c r="T315" s="23"/>
      <c r="U315" s="47">
        <f>SUM(E315:T315)</f>
        <v>77.42</v>
      </c>
      <c r="V315" s="48">
        <f>COUNTA(E315:T315)</f>
        <v>1</v>
      </c>
      <c r="W315" s="49">
        <f>U315-$U$5</f>
        <v>-1131.9875182695116</v>
      </c>
      <c r="X315" s="23">
        <f>AVERAGE(E315:T315)</f>
        <v>77.42</v>
      </c>
    </row>
    <row r="316" spans="1:24" ht="12.75">
      <c r="A316" s="18">
        <v>312</v>
      </c>
      <c r="B316" s="53">
        <v>303</v>
      </c>
      <c r="C316" s="37" t="s">
        <v>365</v>
      </c>
      <c r="D316" s="50" t="s">
        <v>366</v>
      </c>
      <c r="E316" s="23"/>
      <c r="F316" s="40"/>
      <c r="G316" s="23"/>
      <c r="H316" s="23"/>
      <c r="I316" s="23"/>
      <c r="J316" s="23"/>
      <c r="K316" s="23"/>
      <c r="L316" s="23">
        <v>77.32</v>
      </c>
      <c r="M316" s="23"/>
      <c r="N316" s="41"/>
      <c r="O316" s="41"/>
      <c r="P316" s="23"/>
      <c r="Q316" s="23"/>
      <c r="R316" s="23"/>
      <c r="S316" s="23"/>
      <c r="T316" s="23"/>
      <c r="U316" s="47">
        <f>SUM(E316:T316)</f>
        <v>77.32</v>
      </c>
      <c r="V316" s="48">
        <f>COUNTA(E316:T316)</f>
        <v>1</v>
      </c>
      <c r="W316" s="49">
        <f>U316-$U$5</f>
        <v>-1132.0875182695117</v>
      </c>
      <c r="X316" s="23">
        <f>AVERAGE(E316:T316)</f>
        <v>77.32</v>
      </c>
    </row>
    <row r="317" spans="1:24" ht="12.75">
      <c r="A317" s="18">
        <v>313</v>
      </c>
      <c r="B317" s="53">
        <v>305</v>
      </c>
      <c r="C317" s="37" t="s">
        <v>434</v>
      </c>
      <c r="D317" s="50" t="s">
        <v>221</v>
      </c>
      <c r="E317" s="23"/>
      <c r="F317" s="40"/>
      <c r="G317" s="23"/>
      <c r="H317" s="23"/>
      <c r="I317" s="23"/>
      <c r="J317" s="23"/>
      <c r="K317" s="23">
        <v>76.71</v>
      </c>
      <c r="L317" s="23"/>
      <c r="M317" s="23"/>
      <c r="N317" s="41"/>
      <c r="O317" s="41"/>
      <c r="P317" s="23"/>
      <c r="Q317" s="23"/>
      <c r="R317" s="23"/>
      <c r="S317" s="23"/>
      <c r="T317" s="23"/>
      <c r="U317" s="47">
        <f>SUM(E317:T317)</f>
        <v>76.71</v>
      </c>
      <c r="V317" s="48">
        <f>COUNTA(E317:T317)</f>
        <v>1</v>
      </c>
      <c r="W317" s="49">
        <f>U317-$U$5</f>
        <v>-1132.6975182695116</v>
      </c>
      <c r="X317" s="23">
        <f>AVERAGE(E317:T317)</f>
        <v>76.71</v>
      </c>
    </row>
    <row r="318" spans="1:24" ht="12.75">
      <c r="A318" s="18">
        <v>314</v>
      </c>
      <c r="B318" s="53">
        <v>306</v>
      </c>
      <c r="C318" s="37" t="s">
        <v>255</v>
      </c>
      <c r="D318" s="50" t="s">
        <v>139</v>
      </c>
      <c r="E318" s="23"/>
      <c r="F318" s="40"/>
      <c r="G318" s="23"/>
      <c r="H318" s="23">
        <v>75.99</v>
      </c>
      <c r="I318" s="23"/>
      <c r="J318" s="23"/>
      <c r="K318" s="23"/>
      <c r="L318" s="23"/>
      <c r="M318" s="23"/>
      <c r="N318" s="41"/>
      <c r="O318" s="41"/>
      <c r="P318" s="23"/>
      <c r="Q318" s="23"/>
      <c r="R318" s="23"/>
      <c r="S318" s="23"/>
      <c r="T318" s="23"/>
      <c r="U318" s="47">
        <f>SUM(E318:T318)</f>
        <v>75.99</v>
      </c>
      <c r="V318" s="48">
        <f>COUNTA(E318:T318)</f>
        <v>1</v>
      </c>
      <c r="W318" s="49">
        <f>U318-$U$5</f>
        <v>-1133.4175182695117</v>
      </c>
      <c r="X318" s="23">
        <f>AVERAGE(E318:T318)</f>
        <v>75.99</v>
      </c>
    </row>
    <row r="319" spans="1:24" ht="12.75">
      <c r="A319" s="18">
        <v>315</v>
      </c>
      <c r="B319" s="53">
        <v>372</v>
      </c>
      <c r="C319" s="38" t="s">
        <v>411</v>
      </c>
      <c r="D319" s="52" t="s">
        <v>406</v>
      </c>
      <c r="E319" s="23"/>
      <c r="F319" s="40"/>
      <c r="G319" s="23"/>
      <c r="H319" s="23"/>
      <c r="I319" s="23"/>
      <c r="J319" s="23"/>
      <c r="K319" s="23"/>
      <c r="L319" s="23"/>
      <c r="M319" s="23"/>
      <c r="N319" s="41"/>
      <c r="O319" s="41"/>
      <c r="P319" s="23"/>
      <c r="Q319" s="23"/>
      <c r="R319" s="23"/>
      <c r="S319" s="23"/>
      <c r="T319" s="23">
        <v>74.96</v>
      </c>
      <c r="U319" s="47">
        <f>SUM(E319:T319)</f>
        <v>74.96</v>
      </c>
      <c r="V319" s="48">
        <f>COUNTA(E319:T319)</f>
        <v>1</v>
      </c>
      <c r="W319" s="49">
        <f>U319-$U$5</f>
        <v>-1134.4475182695116</v>
      </c>
      <c r="X319" s="23">
        <f>AVERAGE(E319:T319)</f>
        <v>74.96</v>
      </c>
    </row>
    <row r="320" spans="1:24" ht="12.75">
      <c r="A320" s="18">
        <v>316</v>
      </c>
      <c r="B320" s="53">
        <v>307</v>
      </c>
      <c r="C320" s="37" t="s">
        <v>157</v>
      </c>
      <c r="D320" s="50" t="s">
        <v>123</v>
      </c>
      <c r="E320" s="23"/>
      <c r="F320" s="40"/>
      <c r="G320" s="23">
        <v>74</v>
      </c>
      <c r="H320" s="23"/>
      <c r="I320" s="23"/>
      <c r="J320" s="23"/>
      <c r="K320" s="23"/>
      <c r="L320" s="23"/>
      <c r="M320" s="23"/>
      <c r="N320" s="41"/>
      <c r="O320" s="41"/>
      <c r="P320" s="23"/>
      <c r="Q320" s="23"/>
      <c r="R320" s="23"/>
      <c r="S320" s="23"/>
      <c r="T320" s="23"/>
      <c r="U320" s="47">
        <f>SUM(E320:T320)</f>
        <v>74</v>
      </c>
      <c r="V320" s="48">
        <f>COUNTA(E320:T320)</f>
        <v>1</v>
      </c>
      <c r="W320" s="49">
        <f>U320-$U$5</f>
        <v>-1135.4075182695117</v>
      </c>
      <c r="X320" s="23">
        <f>AVERAGE(E320:T320)</f>
        <v>74</v>
      </c>
    </row>
    <row r="321" spans="1:24" ht="12.75">
      <c r="A321" s="18">
        <v>317</v>
      </c>
      <c r="B321" s="53">
        <v>308</v>
      </c>
      <c r="C321" s="37" t="s">
        <v>151</v>
      </c>
      <c r="D321" s="50" t="s">
        <v>86</v>
      </c>
      <c r="E321" s="23"/>
      <c r="F321" s="40"/>
      <c r="G321" s="23"/>
      <c r="H321" s="23"/>
      <c r="I321" s="23">
        <v>73.27</v>
      </c>
      <c r="J321" s="23"/>
      <c r="K321" s="23"/>
      <c r="L321" s="23"/>
      <c r="M321" s="23"/>
      <c r="N321" s="41"/>
      <c r="O321" s="41"/>
      <c r="P321" s="23"/>
      <c r="Q321" s="23"/>
      <c r="R321" s="20"/>
      <c r="S321" s="23"/>
      <c r="T321" s="23"/>
      <c r="U321" s="47">
        <f>SUM(E321:T321)</f>
        <v>73.27</v>
      </c>
      <c r="V321" s="48">
        <f>COUNTA(E321:T321)</f>
        <v>1</v>
      </c>
      <c r="W321" s="49">
        <f>U321-$U$5</f>
        <v>-1136.1375182695117</v>
      </c>
      <c r="X321" s="23">
        <f>AVERAGE(E321:T321)</f>
        <v>73.27</v>
      </c>
    </row>
    <row r="322" spans="1:24" ht="12.75">
      <c r="A322" s="18">
        <v>318</v>
      </c>
      <c r="B322" s="53">
        <v>309</v>
      </c>
      <c r="C322" s="39" t="s">
        <v>257</v>
      </c>
      <c r="D322" s="51" t="s">
        <v>14</v>
      </c>
      <c r="E322" s="23"/>
      <c r="F322" s="40"/>
      <c r="G322" s="23">
        <v>72.97</v>
      </c>
      <c r="H322" s="23"/>
      <c r="I322" s="23"/>
      <c r="J322" s="23"/>
      <c r="K322" s="23"/>
      <c r="L322" s="23"/>
      <c r="M322" s="23"/>
      <c r="N322" s="41"/>
      <c r="O322" s="41"/>
      <c r="P322" s="23"/>
      <c r="Q322" s="23"/>
      <c r="R322" s="23"/>
      <c r="S322" s="23"/>
      <c r="T322" s="23"/>
      <c r="U322" s="47">
        <f>SUM(E322:T322)</f>
        <v>72.97</v>
      </c>
      <c r="V322" s="48">
        <f>COUNTA(E322:T322)</f>
        <v>1</v>
      </c>
      <c r="W322" s="49">
        <f>U322-$U$5</f>
        <v>-1136.4375182695117</v>
      </c>
      <c r="X322" s="23">
        <f>AVERAGE(E322:T322)</f>
        <v>72.97</v>
      </c>
    </row>
    <row r="323" spans="1:24" ht="12.75">
      <c r="A323" s="18">
        <v>319</v>
      </c>
      <c r="B323" s="53">
        <v>310</v>
      </c>
      <c r="C323" s="37" t="s">
        <v>258</v>
      </c>
      <c r="D323" s="50" t="s">
        <v>150</v>
      </c>
      <c r="E323" s="23"/>
      <c r="F323" s="40"/>
      <c r="G323" s="23"/>
      <c r="H323" s="23"/>
      <c r="I323" s="23">
        <v>72.82</v>
      </c>
      <c r="J323" s="23"/>
      <c r="K323" s="23"/>
      <c r="L323" s="23"/>
      <c r="M323" s="23"/>
      <c r="N323" s="41"/>
      <c r="O323" s="41"/>
      <c r="P323" s="23"/>
      <c r="Q323" s="23"/>
      <c r="R323" s="23"/>
      <c r="S323" s="23"/>
      <c r="T323" s="23"/>
      <c r="U323" s="47">
        <f>SUM(E323:T323)</f>
        <v>72.82</v>
      </c>
      <c r="V323" s="48">
        <f>COUNTA(E323:T323)</f>
        <v>1</v>
      </c>
      <c r="W323" s="49">
        <f>U323-$U$5</f>
        <v>-1136.5875182695117</v>
      </c>
      <c r="X323" s="23">
        <f>AVERAGE(E323:T323)</f>
        <v>72.82</v>
      </c>
    </row>
    <row r="324" spans="1:24" ht="12.75">
      <c r="A324" s="18">
        <v>320</v>
      </c>
      <c r="B324" s="53">
        <v>359</v>
      </c>
      <c r="C324" s="37" t="s">
        <v>298</v>
      </c>
      <c r="D324" s="50" t="s">
        <v>20</v>
      </c>
      <c r="E324" s="23"/>
      <c r="F324" s="40"/>
      <c r="G324" s="23"/>
      <c r="H324" s="23"/>
      <c r="I324" s="23">
        <v>45.55</v>
      </c>
      <c r="J324" s="23"/>
      <c r="K324" s="23"/>
      <c r="L324" s="23"/>
      <c r="M324" s="23"/>
      <c r="N324" s="41"/>
      <c r="O324" s="41"/>
      <c r="P324" s="23"/>
      <c r="Q324" s="23"/>
      <c r="R324" s="23"/>
      <c r="S324" s="23"/>
      <c r="T324" s="23">
        <v>27.04</v>
      </c>
      <c r="U324" s="47">
        <f>SUM(E324:T324)</f>
        <v>72.59</v>
      </c>
      <c r="V324" s="48">
        <f>COUNTA(E324:T324)</f>
        <v>2</v>
      </c>
      <c r="W324" s="49">
        <f>U324-$U$5</f>
        <v>-1136.8175182695118</v>
      </c>
      <c r="X324" s="23">
        <f>AVERAGE(E324:T324)</f>
        <v>36.295</v>
      </c>
    </row>
    <row r="325" spans="1:24" ht="12.75">
      <c r="A325" s="18">
        <v>321</v>
      </c>
      <c r="B325" s="53">
        <v>373</v>
      </c>
      <c r="C325" s="38" t="s">
        <v>530</v>
      </c>
      <c r="D325" s="52" t="s">
        <v>20</v>
      </c>
      <c r="E325" s="23"/>
      <c r="F325" s="40"/>
      <c r="G325" s="23"/>
      <c r="H325" s="23"/>
      <c r="I325" s="23"/>
      <c r="J325" s="23"/>
      <c r="K325" s="23"/>
      <c r="L325" s="23"/>
      <c r="M325" s="23"/>
      <c r="N325" s="41"/>
      <c r="O325" s="41"/>
      <c r="P325" s="23"/>
      <c r="Q325" s="23"/>
      <c r="R325" s="23"/>
      <c r="S325" s="23"/>
      <c r="T325" s="23">
        <v>72.01</v>
      </c>
      <c r="U325" s="47">
        <f>SUM(E325:T325)</f>
        <v>72.01</v>
      </c>
      <c r="V325" s="48">
        <f>COUNTA(E325:T325)</f>
        <v>1</v>
      </c>
      <c r="W325" s="49">
        <f>U325-$U$5</f>
        <v>-1137.3975182695117</v>
      </c>
      <c r="X325" s="23">
        <f>AVERAGE(E325:T325)</f>
        <v>72.01</v>
      </c>
    </row>
    <row r="326" spans="1:24" ht="12.75">
      <c r="A326" s="18">
        <v>322</v>
      </c>
      <c r="B326" s="53">
        <v>311</v>
      </c>
      <c r="C326" s="37" t="s">
        <v>439</v>
      </c>
      <c r="D326" s="50" t="s">
        <v>421</v>
      </c>
      <c r="E326" s="23"/>
      <c r="F326" s="40"/>
      <c r="G326" s="23"/>
      <c r="H326" s="23"/>
      <c r="I326" s="23"/>
      <c r="J326" s="23"/>
      <c r="K326" s="23">
        <v>71.89</v>
      </c>
      <c r="L326" s="23"/>
      <c r="M326" s="23"/>
      <c r="N326" s="41"/>
      <c r="O326" s="41"/>
      <c r="P326" s="23"/>
      <c r="Q326" s="23"/>
      <c r="R326" s="23"/>
      <c r="S326" s="23"/>
      <c r="T326" s="23"/>
      <c r="U326" s="47">
        <f>SUM(E326:T326)</f>
        <v>71.89</v>
      </c>
      <c r="V326" s="48">
        <f>COUNTA(E326:T326)</f>
        <v>1</v>
      </c>
      <c r="W326" s="49">
        <f>U326-$U$5</f>
        <v>-1137.5175182695116</v>
      </c>
      <c r="X326" s="23">
        <f>AVERAGE(E326:T326)</f>
        <v>71.89</v>
      </c>
    </row>
    <row r="327" spans="1:24" ht="12.75">
      <c r="A327" s="18">
        <v>323</v>
      </c>
      <c r="B327" s="53">
        <v>312</v>
      </c>
      <c r="C327" s="37" t="s">
        <v>516</v>
      </c>
      <c r="D327" s="50" t="s">
        <v>230</v>
      </c>
      <c r="E327" s="23"/>
      <c r="F327" s="40"/>
      <c r="G327" s="23"/>
      <c r="H327" s="23"/>
      <c r="I327" s="23"/>
      <c r="J327" s="23"/>
      <c r="K327" s="23"/>
      <c r="L327" s="23"/>
      <c r="M327" s="23"/>
      <c r="N327" s="41"/>
      <c r="O327" s="41"/>
      <c r="P327" s="23"/>
      <c r="Q327" s="23"/>
      <c r="R327" s="23"/>
      <c r="S327" s="23">
        <v>70.94</v>
      </c>
      <c r="T327" s="23"/>
      <c r="U327" s="47">
        <f>SUM(E327:T327)</f>
        <v>70.94</v>
      </c>
      <c r="V327" s="48">
        <f>COUNTA(E327:T327)</f>
        <v>1</v>
      </c>
      <c r="W327" s="49">
        <f>U327-$U$5</f>
        <v>-1138.4675182695116</v>
      </c>
      <c r="X327" s="23">
        <f>AVERAGE(E327:T327)</f>
        <v>70.94</v>
      </c>
    </row>
    <row r="328" spans="1:24" ht="12.75">
      <c r="A328" s="18">
        <v>324</v>
      </c>
      <c r="B328" s="53">
        <v>313</v>
      </c>
      <c r="C328" s="37" t="s">
        <v>446</v>
      </c>
      <c r="D328" s="50" t="s">
        <v>447</v>
      </c>
      <c r="E328" s="23"/>
      <c r="F328" s="40"/>
      <c r="G328" s="23"/>
      <c r="H328" s="23"/>
      <c r="I328" s="23"/>
      <c r="J328" s="23"/>
      <c r="K328" s="23"/>
      <c r="L328" s="23">
        <v>70.23</v>
      </c>
      <c r="M328" s="23"/>
      <c r="N328" s="41"/>
      <c r="O328" s="41"/>
      <c r="P328" s="23"/>
      <c r="Q328" s="23"/>
      <c r="R328" s="23"/>
      <c r="S328" s="23"/>
      <c r="T328" s="23"/>
      <c r="U328" s="47">
        <f>SUM(E328:T328)</f>
        <v>70.23</v>
      </c>
      <c r="V328" s="48">
        <f>COUNTA(E328:T328)</f>
        <v>1</v>
      </c>
      <c r="W328" s="49">
        <f>U328-$U$5</f>
        <v>-1139.1775182695117</v>
      </c>
      <c r="X328" s="23">
        <f>AVERAGE(E328:T328)</f>
        <v>70.23</v>
      </c>
    </row>
    <row r="329" spans="1:24" ht="12.75">
      <c r="A329" s="18">
        <v>325</v>
      </c>
      <c r="B329" s="53">
        <v>314</v>
      </c>
      <c r="C329" s="37" t="s">
        <v>264</v>
      </c>
      <c r="D329" s="50" t="s">
        <v>58</v>
      </c>
      <c r="E329" s="23"/>
      <c r="F329" s="40"/>
      <c r="G329" s="23"/>
      <c r="H329" s="23"/>
      <c r="I329" s="23"/>
      <c r="J329" s="23"/>
      <c r="K329" s="23">
        <v>69.59</v>
      </c>
      <c r="L329" s="23"/>
      <c r="M329" s="23"/>
      <c r="N329" s="41"/>
      <c r="O329" s="41"/>
      <c r="P329" s="23"/>
      <c r="Q329" s="23"/>
      <c r="R329" s="23"/>
      <c r="S329" s="23"/>
      <c r="T329" s="23"/>
      <c r="U329" s="47">
        <f>SUM(E329:T329)</f>
        <v>69.59</v>
      </c>
      <c r="V329" s="48">
        <f>COUNTA(E329:T329)</f>
        <v>1</v>
      </c>
      <c r="W329" s="49">
        <f>U329-$U$5</f>
        <v>-1139.8175182695118</v>
      </c>
      <c r="X329" s="23">
        <f>AVERAGE(E329:T329)</f>
        <v>69.59</v>
      </c>
    </row>
    <row r="330" spans="1:24" ht="12.75">
      <c r="A330" s="18">
        <v>326</v>
      </c>
      <c r="B330" s="53">
        <v>315</v>
      </c>
      <c r="C330" s="37" t="s">
        <v>433</v>
      </c>
      <c r="D330" s="50" t="s">
        <v>278</v>
      </c>
      <c r="E330" s="23"/>
      <c r="F330" s="40"/>
      <c r="G330" s="23"/>
      <c r="H330" s="23"/>
      <c r="I330" s="23"/>
      <c r="J330" s="23"/>
      <c r="K330" s="23">
        <v>69.53</v>
      </c>
      <c r="L330" s="23"/>
      <c r="M330" s="23"/>
      <c r="N330" s="41"/>
      <c r="O330" s="41"/>
      <c r="P330" s="23"/>
      <c r="Q330" s="23"/>
      <c r="R330" s="23"/>
      <c r="S330" s="23"/>
      <c r="T330" s="23"/>
      <c r="U330" s="47">
        <f>SUM(E330:T330)</f>
        <v>69.53</v>
      </c>
      <c r="V330" s="48">
        <f>COUNTA(E330:T330)</f>
        <v>1</v>
      </c>
      <c r="W330" s="49">
        <f>U330-$U$5</f>
        <v>-1139.8775182695117</v>
      </c>
      <c r="X330" s="23">
        <f>AVERAGE(E330:T330)</f>
        <v>69.53</v>
      </c>
    </row>
    <row r="331" spans="1:24" ht="12.75">
      <c r="A331" s="18">
        <v>327</v>
      </c>
      <c r="B331" s="53">
        <v>316</v>
      </c>
      <c r="C331" s="37" t="s">
        <v>184</v>
      </c>
      <c r="D331" s="50" t="s">
        <v>261</v>
      </c>
      <c r="E331" s="23">
        <v>69.37513261192446</v>
      </c>
      <c r="F331" s="40"/>
      <c r="G331" s="23"/>
      <c r="H331" s="23"/>
      <c r="I331" s="23"/>
      <c r="J331" s="23"/>
      <c r="K331" s="23"/>
      <c r="L331" s="23"/>
      <c r="M331" s="23"/>
      <c r="N331" s="41"/>
      <c r="O331" s="41"/>
      <c r="P331" s="23"/>
      <c r="Q331" s="23"/>
      <c r="R331" s="23"/>
      <c r="S331" s="23"/>
      <c r="T331" s="23"/>
      <c r="U331" s="47">
        <f>SUM(E331:T331)</f>
        <v>69.37513261192446</v>
      </c>
      <c r="V331" s="48">
        <f>COUNTA(E331:T331)</f>
        <v>1</v>
      </c>
      <c r="W331" s="49">
        <f>U331-$U$5</f>
        <v>-1140.0323856575872</v>
      </c>
      <c r="X331" s="23">
        <f>AVERAGE(E331:T331)</f>
        <v>69.37513261192446</v>
      </c>
    </row>
    <row r="332" spans="1:24" ht="12.75">
      <c r="A332" s="18">
        <v>328</v>
      </c>
      <c r="B332" s="53">
        <v>317</v>
      </c>
      <c r="C332" s="37" t="s">
        <v>454</v>
      </c>
      <c r="D332" s="50" t="s">
        <v>415</v>
      </c>
      <c r="E332" s="23"/>
      <c r="F332" s="40"/>
      <c r="G332" s="23"/>
      <c r="H332" s="23"/>
      <c r="I332" s="23"/>
      <c r="J332" s="23"/>
      <c r="K332" s="23"/>
      <c r="L332" s="23"/>
      <c r="M332" s="23">
        <v>68.98</v>
      </c>
      <c r="N332" s="41"/>
      <c r="O332" s="41"/>
      <c r="P332" s="23"/>
      <c r="Q332" s="23"/>
      <c r="R332" s="23"/>
      <c r="S332" s="23"/>
      <c r="T332" s="23"/>
      <c r="U332" s="47">
        <f>SUM(E332:T332)</f>
        <v>68.98</v>
      </c>
      <c r="V332" s="48">
        <f>COUNTA(E332:T332)</f>
        <v>1</v>
      </c>
      <c r="W332" s="49">
        <f>U332-$U$5</f>
        <v>-1140.4275182695117</v>
      </c>
      <c r="X332" s="23">
        <f>AVERAGE(E332:T332)</f>
        <v>68.98</v>
      </c>
    </row>
    <row r="333" spans="1:24" ht="12.75">
      <c r="A333" s="18">
        <v>329</v>
      </c>
      <c r="B333" s="53">
        <v>318</v>
      </c>
      <c r="C333" s="37" t="s">
        <v>498</v>
      </c>
      <c r="D333" s="50" t="s">
        <v>58</v>
      </c>
      <c r="E333" s="23"/>
      <c r="F333" s="40"/>
      <c r="G333" s="23"/>
      <c r="H333" s="23"/>
      <c r="I333" s="23"/>
      <c r="J333" s="23">
        <v>68.58</v>
      </c>
      <c r="K333" s="23"/>
      <c r="L333" s="23"/>
      <c r="M333" s="23"/>
      <c r="N333" s="41"/>
      <c r="O333" s="41"/>
      <c r="P333" s="23"/>
      <c r="Q333" s="23"/>
      <c r="R333" s="23"/>
      <c r="S333" s="23"/>
      <c r="T333" s="23"/>
      <c r="U333" s="47">
        <f>SUM(E333:T333)</f>
        <v>68.58</v>
      </c>
      <c r="V333" s="48">
        <f>COUNTA(E333:T333)</f>
        <v>1</v>
      </c>
      <c r="W333" s="49">
        <f>U333-$U$5</f>
        <v>-1140.8275182695118</v>
      </c>
      <c r="X333" s="23">
        <f>AVERAGE(E333:T333)</f>
        <v>68.58</v>
      </c>
    </row>
    <row r="334" spans="1:24" ht="12.75">
      <c r="A334" s="18">
        <v>330</v>
      </c>
      <c r="B334" s="53">
        <v>319</v>
      </c>
      <c r="C334" s="37" t="s">
        <v>265</v>
      </c>
      <c r="D334" s="50" t="s">
        <v>26</v>
      </c>
      <c r="E334" s="23"/>
      <c r="F334" s="40"/>
      <c r="G334" s="23"/>
      <c r="H334" s="23"/>
      <c r="I334" s="23">
        <v>68.27</v>
      </c>
      <c r="J334" s="23"/>
      <c r="K334" s="23"/>
      <c r="L334" s="23"/>
      <c r="M334" s="23"/>
      <c r="N334" s="41"/>
      <c r="O334" s="41"/>
      <c r="P334" s="23"/>
      <c r="Q334" s="23"/>
      <c r="R334" s="23"/>
      <c r="S334" s="23"/>
      <c r="T334" s="23"/>
      <c r="U334" s="47">
        <f>SUM(E334:T334)</f>
        <v>68.27</v>
      </c>
      <c r="V334" s="48">
        <f>COUNTA(E334:T334)</f>
        <v>1</v>
      </c>
      <c r="W334" s="49">
        <f>U334-$U$5</f>
        <v>-1141.1375182695117</v>
      </c>
      <c r="X334" s="23">
        <f>AVERAGE(E334:T334)</f>
        <v>68.27</v>
      </c>
    </row>
    <row r="335" spans="1:24" ht="12.75">
      <c r="A335" s="18">
        <v>331</v>
      </c>
      <c r="B335" s="53">
        <v>320</v>
      </c>
      <c r="C335" s="37" t="s">
        <v>367</v>
      </c>
      <c r="D335" s="50" t="s">
        <v>273</v>
      </c>
      <c r="E335" s="23"/>
      <c r="F335" s="40"/>
      <c r="G335" s="23"/>
      <c r="H335" s="23"/>
      <c r="I335" s="23"/>
      <c r="J335" s="23"/>
      <c r="K335" s="23"/>
      <c r="L335" s="23">
        <v>67.41</v>
      </c>
      <c r="M335" s="23"/>
      <c r="N335" s="41"/>
      <c r="O335" s="41"/>
      <c r="P335" s="23"/>
      <c r="Q335" s="23"/>
      <c r="R335" s="23"/>
      <c r="S335" s="23"/>
      <c r="T335" s="23"/>
      <c r="U335" s="47">
        <f>SUM(E335:T335)</f>
        <v>67.41</v>
      </c>
      <c r="V335" s="48">
        <f>COUNTA(E335:T335)</f>
        <v>1</v>
      </c>
      <c r="W335" s="49">
        <f>U335-$U$5</f>
        <v>-1141.9975182695116</v>
      </c>
      <c r="X335" s="23">
        <f>AVERAGE(E335:T335)</f>
        <v>67.41</v>
      </c>
    </row>
    <row r="336" spans="1:24" ht="12.75">
      <c r="A336" s="18">
        <v>332</v>
      </c>
      <c r="B336" s="53">
        <v>321</v>
      </c>
      <c r="C336" s="37" t="s">
        <v>503</v>
      </c>
      <c r="D336" s="50" t="s">
        <v>20</v>
      </c>
      <c r="E336" s="23"/>
      <c r="F336" s="40"/>
      <c r="G336" s="23"/>
      <c r="H336" s="23"/>
      <c r="I336" s="23"/>
      <c r="J336" s="23"/>
      <c r="K336" s="23"/>
      <c r="L336" s="23"/>
      <c r="M336" s="23"/>
      <c r="N336" s="41"/>
      <c r="O336" s="41"/>
      <c r="P336" s="23"/>
      <c r="Q336" s="23"/>
      <c r="R336" s="23">
        <v>67.33</v>
      </c>
      <c r="S336" s="23"/>
      <c r="T336" s="23"/>
      <c r="U336" s="47">
        <f>SUM(E336:T336)</f>
        <v>67.33</v>
      </c>
      <c r="V336" s="48">
        <f>COUNTA(E336:T336)</f>
        <v>1</v>
      </c>
      <c r="W336" s="49">
        <f>U336-$U$5</f>
        <v>-1142.0775182695118</v>
      </c>
      <c r="X336" s="23">
        <f>AVERAGE(E336:T336)</f>
        <v>67.33</v>
      </c>
    </row>
    <row r="337" spans="1:24" ht="12.75">
      <c r="A337" s="18">
        <v>333</v>
      </c>
      <c r="B337" s="53">
        <v>323</v>
      </c>
      <c r="C337" s="37" t="s">
        <v>269</v>
      </c>
      <c r="D337" s="50" t="s">
        <v>268</v>
      </c>
      <c r="E337" s="23"/>
      <c r="F337" s="40"/>
      <c r="G337" s="23"/>
      <c r="H337" s="23"/>
      <c r="I337" s="23">
        <v>65.09</v>
      </c>
      <c r="J337" s="23"/>
      <c r="K337" s="23"/>
      <c r="L337" s="23"/>
      <c r="M337" s="23"/>
      <c r="N337" s="41"/>
      <c r="O337" s="41"/>
      <c r="P337" s="23"/>
      <c r="Q337" s="23"/>
      <c r="R337" s="23"/>
      <c r="S337" s="23"/>
      <c r="T337" s="23"/>
      <c r="U337" s="47">
        <f>SUM(E337:T337)</f>
        <v>65.09</v>
      </c>
      <c r="V337" s="48">
        <f>COUNTA(E337:T337)</f>
        <v>1</v>
      </c>
      <c r="W337" s="49">
        <f>U337-$U$5</f>
        <v>-1144.3175182695118</v>
      </c>
      <c r="X337" s="23">
        <f>AVERAGE(E337:T337)</f>
        <v>65.09</v>
      </c>
    </row>
    <row r="338" spans="1:24" ht="12.75">
      <c r="A338" s="18">
        <v>334</v>
      </c>
      <c r="B338" s="53">
        <v>324</v>
      </c>
      <c r="C338" s="37" t="s">
        <v>517</v>
      </c>
      <c r="D338" s="50" t="s">
        <v>268</v>
      </c>
      <c r="E338" s="23"/>
      <c r="F338" s="40"/>
      <c r="G338" s="23"/>
      <c r="H338" s="23"/>
      <c r="I338" s="23"/>
      <c r="J338" s="23"/>
      <c r="K338" s="23"/>
      <c r="L338" s="23"/>
      <c r="M338" s="23"/>
      <c r="N338" s="41"/>
      <c r="O338" s="41"/>
      <c r="P338" s="23"/>
      <c r="Q338" s="23"/>
      <c r="R338" s="23"/>
      <c r="S338" s="23">
        <v>65.04</v>
      </c>
      <c r="T338" s="23"/>
      <c r="U338" s="47">
        <f>SUM(E338:T338)</f>
        <v>65.04</v>
      </c>
      <c r="V338" s="48">
        <f>COUNTA(E338:T338)</f>
        <v>1</v>
      </c>
      <c r="W338" s="49">
        <f>U338-$U$5</f>
        <v>-1144.3675182695117</v>
      </c>
      <c r="X338" s="23">
        <f>AVERAGE(E338:T338)</f>
        <v>65.04</v>
      </c>
    </row>
    <row r="339" spans="1:24" ht="12.75">
      <c r="A339" s="18">
        <v>335</v>
      </c>
      <c r="B339" s="53">
        <v>326</v>
      </c>
      <c r="C339" s="39" t="s">
        <v>272</v>
      </c>
      <c r="D339" s="51" t="s">
        <v>273</v>
      </c>
      <c r="E339" s="23"/>
      <c r="F339" s="40"/>
      <c r="G339" s="447"/>
      <c r="H339" s="23">
        <v>63.98</v>
      </c>
      <c r="I339" s="23"/>
      <c r="J339" s="23"/>
      <c r="K339" s="23"/>
      <c r="L339" s="23"/>
      <c r="M339" s="23"/>
      <c r="N339" s="41"/>
      <c r="O339" s="41"/>
      <c r="P339" s="23"/>
      <c r="Q339" s="23"/>
      <c r="R339" s="23"/>
      <c r="S339" s="23"/>
      <c r="T339" s="23"/>
      <c r="U339" s="47">
        <f>SUM(E339:T339)</f>
        <v>63.98</v>
      </c>
      <c r="V339" s="48">
        <f>COUNTA(E339:T339)</f>
        <v>1</v>
      </c>
      <c r="W339" s="49">
        <f>U339-$U$5</f>
        <v>-1145.4275182695117</v>
      </c>
      <c r="X339" s="23">
        <f>AVERAGE(E339:T339)</f>
        <v>63.98</v>
      </c>
    </row>
    <row r="340" spans="1:24" ht="12.75">
      <c r="A340" s="18">
        <v>336</v>
      </c>
      <c r="B340" s="53">
        <v>327</v>
      </c>
      <c r="C340" s="37" t="s">
        <v>427</v>
      </c>
      <c r="D340" s="50" t="s">
        <v>428</v>
      </c>
      <c r="E340" s="23"/>
      <c r="F340" s="40"/>
      <c r="G340" s="23"/>
      <c r="H340" s="23"/>
      <c r="I340" s="23"/>
      <c r="J340" s="23"/>
      <c r="K340" s="23">
        <v>63.02</v>
      </c>
      <c r="L340" s="23"/>
      <c r="M340" s="23"/>
      <c r="N340" s="41"/>
      <c r="O340" s="41"/>
      <c r="P340" s="23"/>
      <c r="Q340" s="23"/>
      <c r="R340" s="23"/>
      <c r="S340" s="23"/>
      <c r="T340" s="23"/>
      <c r="U340" s="47">
        <f>SUM(E340:T340)</f>
        <v>63.02</v>
      </c>
      <c r="V340" s="48">
        <f>COUNTA(E340:T340)</f>
        <v>1</v>
      </c>
      <c r="W340" s="49">
        <f>U340-$U$5</f>
        <v>-1146.3875182695117</v>
      </c>
      <c r="X340" s="23">
        <f>AVERAGE(E340:T340)</f>
        <v>63.02</v>
      </c>
    </row>
    <row r="341" spans="1:24" ht="12.75">
      <c r="A341" s="18">
        <v>337</v>
      </c>
      <c r="B341" s="53">
        <v>328</v>
      </c>
      <c r="C341" s="37" t="s">
        <v>275</v>
      </c>
      <c r="D341" s="50" t="s">
        <v>276</v>
      </c>
      <c r="E341" s="23"/>
      <c r="F341" s="40"/>
      <c r="G341" s="23"/>
      <c r="H341" s="23"/>
      <c r="I341" s="23">
        <v>62.36</v>
      </c>
      <c r="J341" s="23"/>
      <c r="K341" s="23"/>
      <c r="L341" s="23"/>
      <c r="M341" s="23"/>
      <c r="N341" s="41"/>
      <c r="O341" s="41"/>
      <c r="P341" s="23"/>
      <c r="Q341" s="23"/>
      <c r="R341" s="23"/>
      <c r="S341" s="23"/>
      <c r="T341" s="23"/>
      <c r="U341" s="47">
        <f>SUM(E341:T341)</f>
        <v>62.36</v>
      </c>
      <c r="V341" s="48">
        <f>COUNTA(E341:T341)</f>
        <v>1</v>
      </c>
      <c r="W341" s="49">
        <f>U341-$U$5</f>
        <v>-1147.0475182695118</v>
      </c>
      <c r="X341" s="23">
        <f>AVERAGE(E341:T341)</f>
        <v>62.36</v>
      </c>
    </row>
    <row r="342" spans="1:24" ht="12.75">
      <c r="A342" s="18">
        <v>338</v>
      </c>
      <c r="B342" s="53">
        <v>329</v>
      </c>
      <c r="C342" s="37" t="s">
        <v>280</v>
      </c>
      <c r="D342" s="50" t="s">
        <v>268</v>
      </c>
      <c r="E342" s="23"/>
      <c r="F342" s="40"/>
      <c r="G342" s="23"/>
      <c r="H342" s="23"/>
      <c r="I342" s="23">
        <v>61</v>
      </c>
      <c r="J342" s="23"/>
      <c r="K342" s="23"/>
      <c r="L342" s="23"/>
      <c r="M342" s="23"/>
      <c r="N342" s="41"/>
      <c r="O342" s="41"/>
      <c r="P342" s="23"/>
      <c r="Q342" s="23"/>
      <c r="R342" s="23"/>
      <c r="S342" s="23"/>
      <c r="T342" s="23"/>
      <c r="U342" s="47">
        <f>SUM(E342:T342)</f>
        <v>61</v>
      </c>
      <c r="V342" s="48">
        <f>COUNTA(E342:T342)</f>
        <v>1</v>
      </c>
      <c r="W342" s="49">
        <f>U342-$U$5</f>
        <v>-1148.4075182695117</v>
      </c>
      <c r="X342" s="23">
        <f>AVERAGE(E342:T342)</f>
        <v>61</v>
      </c>
    </row>
    <row r="343" spans="1:24" ht="12.75">
      <c r="A343" s="18">
        <v>339</v>
      </c>
      <c r="B343" s="53">
        <v>374</v>
      </c>
      <c r="C343" s="38" t="s">
        <v>409</v>
      </c>
      <c r="D343" s="52" t="s">
        <v>421</v>
      </c>
      <c r="E343" s="23"/>
      <c r="F343" s="40"/>
      <c r="G343" s="23"/>
      <c r="H343" s="23"/>
      <c r="I343" s="23"/>
      <c r="J343" s="23"/>
      <c r="K343" s="23"/>
      <c r="L343" s="23"/>
      <c r="M343" s="23"/>
      <c r="N343" s="41"/>
      <c r="O343" s="41"/>
      <c r="P343" s="23"/>
      <c r="Q343" s="23"/>
      <c r="R343" s="23"/>
      <c r="S343" s="23"/>
      <c r="T343" s="23">
        <v>60.76</v>
      </c>
      <c r="U343" s="47">
        <f>SUM(E343:T343)</f>
        <v>60.76</v>
      </c>
      <c r="V343" s="48">
        <f>COUNTA(E343:T343)</f>
        <v>1</v>
      </c>
      <c r="W343" s="49">
        <f>U343-$U$5</f>
        <v>-1148.6475182695117</v>
      </c>
      <c r="X343" s="23">
        <f>AVERAGE(E343:T343)</f>
        <v>60.76</v>
      </c>
    </row>
    <row r="344" spans="1:24" ht="12.75">
      <c r="A344" s="18">
        <v>340</v>
      </c>
      <c r="B344" s="53">
        <v>330</v>
      </c>
      <c r="C344" s="37" t="s">
        <v>455</v>
      </c>
      <c r="D344" s="50" t="s">
        <v>114</v>
      </c>
      <c r="E344" s="23"/>
      <c r="F344" s="40"/>
      <c r="G344" s="23"/>
      <c r="H344" s="23"/>
      <c r="I344" s="23"/>
      <c r="J344" s="23"/>
      <c r="K344" s="23"/>
      <c r="L344" s="23"/>
      <c r="M344" s="23">
        <v>60.11</v>
      </c>
      <c r="N344" s="41"/>
      <c r="O344" s="41"/>
      <c r="P344" s="23"/>
      <c r="Q344" s="23"/>
      <c r="R344" s="23"/>
      <c r="S344" s="23"/>
      <c r="T344" s="23"/>
      <c r="U344" s="47">
        <f>SUM(E344:T344)</f>
        <v>60.11</v>
      </c>
      <c r="V344" s="48">
        <f>COUNTA(E344:T344)</f>
        <v>1</v>
      </c>
      <c r="W344" s="49">
        <f>U344-$U$5</f>
        <v>-1149.2975182695118</v>
      </c>
      <c r="X344" s="23">
        <f>AVERAGE(E344:T344)</f>
        <v>60.11</v>
      </c>
    </row>
    <row r="345" spans="1:24" ht="12.75">
      <c r="A345" s="18">
        <v>341</v>
      </c>
      <c r="B345" s="53">
        <v>331</v>
      </c>
      <c r="C345" s="37" t="s">
        <v>239</v>
      </c>
      <c r="D345" s="50" t="s">
        <v>281</v>
      </c>
      <c r="E345" s="23">
        <v>59.973727124479076</v>
      </c>
      <c r="F345" s="40"/>
      <c r="G345" s="23"/>
      <c r="H345" s="23"/>
      <c r="I345" s="23"/>
      <c r="J345" s="23"/>
      <c r="K345" s="23"/>
      <c r="L345" s="23"/>
      <c r="M345" s="23"/>
      <c r="N345" s="41"/>
      <c r="O345" s="41"/>
      <c r="P345" s="23"/>
      <c r="Q345" s="23"/>
      <c r="R345" s="23"/>
      <c r="S345" s="23"/>
      <c r="T345" s="23"/>
      <c r="U345" s="47">
        <f>SUM(E345:T345)</f>
        <v>59.973727124479076</v>
      </c>
      <c r="V345" s="48">
        <f>COUNTA(E345:T345)</f>
        <v>1</v>
      </c>
      <c r="W345" s="49">
        <f>U345-$U$5</f>
        <v>-1149.4337911450325</v>
      </c>
      <c r="X345" s="23">
        <f>AVERAGE(E345:T345)</f>
        <v>59.973727124479076</v>
      </c>
    </row>
    <row r="346" spans="1:24" ht="12.75">
      <c r="A346" s="18">
        <v>342</v>
      </c>
      <c r="B346" s="53">
        <v>333</v>
      </c>
      <c r="C346" s="37" t="s">
        <v>504</v>
      </c>
      <c r="D346" s="50" t="s">
        <v>63</v>
      </c>
      <c r="E346" s="23"/>
      <c r="F346" s="40"/>
      <c r="G346" s="23"/>
      <c r="H346" s="23"/>
      <c r="I346" s="23"/>
      <c r="J346" s="23"/>
      <c r="K346" s="23"/>
      <c r="L346" s="23"/>
      <c r="M346" s="23"/>
      <c r="N346" s="41"/>
      <c r="O346" s="41"/>
      <c r="P346" s="23"/>
      <c r="Q346" s="23"/>
      <c r="R346" s="23">
        <v>59.51</v>
      </c>
      <c r="S346" s="23"/>
      <c r="T346" s="23"/>
      <c r="U346" s="47">
        <f>SUM(E346:T346)</f>
        <v>59.51</v>
      </c>
      <c r="V346" s="48">
        <f>COUNTA(E346:T346)</f>
        <v>1</v>
      </c>
      <c r="W346" s="49">
        <f>U346-$U$5</f>
        <v>-1149.8975182695117</v>
      </c>
      <c r="X346" s="23">
        <f>AVERAGE(E346:T346)</f>
        <v>59.51</v>
      </c>
    </row>
    <row r="347" spans="1:24" ht="12.75">
      <c r="A347" s="18">
        <v>343</v>
      </c>
      <c r="B347" s="53">
        <v>334</v>
      </c>
      <c r="C347" s="37" t="s">
        <v>413</v>
      </c>
      <c r="D347" s="50" t="s">
        <v>181</v>
      </c>
      <c r="E347" s="23"/>
      <c r="F347" s="40"/>
      <c r="G347" s="23"/>
      <c r="H347" s="23"/>
      <c r="I347" s="23"/>
      <c r="J347" s="23"/>
      <c r="K347" s="23"/>
      <c r="L347" s="23"/>
      <c r="M347" s="23"/>
      <c r="N347" s="41"/>
      <c r="O347" s="41"/>
      <c r="P347" s="23"/>
      <c r="Q347" s="23"/>
      <c r="R347" s="23"/>
      <c r="S347" s="23">
        <v>59.15</v>
      </c>
      <c r="T347" s="23"/>
      <c r="U347" s="47">
        <f>SUM(E347:T347)</f>
        <v>59.15</v>
      </c>
      <c r="V347" s="48">
        <f>COUNTA(E347:T347)</f>
        <v>1</v>
      </c>
      <c r="W347" s="49">
        <f>U347-$U$5</f>
        <v>-1150.2575182695116</v>
      </c>
      <c r="X347" s="23">
        <f>AVERAGE(E347:T347)</f>
        <v>59.15</v>
      </c>
    </row>
    <row r="348" spans="1:24" ht="12.75">
      <c r="A348" s="18">
        <v>344</v>
      </c>
      <c r="B348" s="53">
        <v>335</v>
      </c>
      <c r="C348" s="37" t="s">
        <v>84</v>
      </c>
      <c r="D348" s="50" t="s">
        <v>35</v>
      </c>
      <c r="E348" s="23"/>
      <c r="F348" s="40"/>
      <c r="G348" s="23"/>
      <c r="H348" s="23"/>
      <c r="I348" s="23"/>
      <c r="J348" s="23"/>
      <c r="K348" s="23">
        <v>42.65</v>
      </c>
      <c r="L348" s="23"/>
      <c r="M348" s="23"/>
      <c r="N348" s="41"/>
      <c r="O348" s="41"/>
      <c r="P348" s="23"/>
      <c r="Q348" s="23"/>
      <c r="R348" s="23"/>
      <c r="S348" s="23">
        <v>16.45</v>
      </c>
      <c r="T348" s="23"/>
      <c r="U348" s="47">
        <f>SUM(E348:T348)</f>
        <v>59.099999999999994</v>
      </c>
      <c r="V348" s="48">
        <f>COUNTA(E348:T348)</f>
        <v>2</v>
      </c>
      <c r="W348" s="49">
        <f>U348-$U$5</f>
        <v>-1150.3075182695118</v>
      </c>
      <c r="X348" s="23">
        <f>AVERAGE(E348:T348)</f>
        <v>29.549999999999997</v>
      </c>
    </row>
    <row r="349" spans="1:24" ht="12.75">
      <c r="A349" s="18">
        <v>345</v>
      </c>
      <c r="B349" s="53">
        <v>336</v>
      </c>
      <c r="C349" s="37" t="s">
        <v>505</v>
      </c>
      <c r="D349" s="50" t="s">
        <v>50</v>
      </c>
      <c r="E349" s="23"/>
      <c r="F349" s="40"/>
      <c r="G349" s="23"/>
      <c r="H349" s="23"/>
      <c r="I349" s="23"/>
      <c r="J349" s="23"/>
      <c r="K349" s="23"/>
      <c r="L349" s="23"/>
      <c r="M349" s="23"/>
      <c r="N349" s="41"/>
      <c r="O349" s="41"/>
      <c r="P349" s="23"/>
      <c r="Q349" s="23"/>
      <c r="R349" s="23">
        <v>58.97</v>
      </c>
      <c r="S349" s="23"/>
      <c r="T349" s="23"/>
      <c r="U349" s="47">
        <f>SUM(E349:T349)</f>
        <v>58.97</v>
      </c>
      <c r="V349" s="48">
        <f>COUNTA(E349:T349)</f>
        <v>1</v>
      </c>
      <c r="W349" s="49">
        <f>U349-$U$5</f>
        <v>-1150.4375182695117</v>
      </c>
      <c r="X349" s="23">
        <f>AVERAGE(E349:T349)</f>
        <v>58.97</v>
      </c>
    </row>
    <row r="350" spans="1:24" ht="12.75">
      <c r="A350" s="18">
        <v>346</v>
      </c>
      <c r="B350" s="53">
        <v>337</v>
      </c>
      <c r="C350" s="37" t="s">
        <v>193</v>
      </c>
      <c r="D350" s="50" t="s">
        <v>129</v>
      </c>
      <c r="E350" s="23"/>
      <c r="F350" s="40"/>
      <c r="G350" s="23"/>
      <c r="H350" s="23"/>
      <c r="I350" s="23"/>
      <c r="J350" s="23"/>
      <c r="K350" s="23">
        <v>58.43</v>
      </c>
      <c r="L350" s="23"/>
      <c r="M350" s="23"/>
      <c r="N350" s="41"/>
      <c r="O350" s="41"/>
      <c r="P350" s="23"/>
      <c r="Q350" s="23"/>
      <c r="R350" s="23"/>
      <c r="S350" s="23"/>
      <c r="T350" s="23"/>
      <c r="U350" s="47">
        <f>SUM(E350:T350)</f>
        <v>58.43</v>
      </c>
      <c r="V350" s="48">
        <f>COUNTA(E350:T350)</f>
        <v>1</v>
      </c>
      <c r="W350" s="49">
        <f>U350-$U$5</f>
        <v>-1150.9775182695116</v>
      </c>
      <c r="X350" s="23">
        <f>AVERAGE(E350:T350)</f>
        <v>58.43</v>
      </c>
    </row>
    <row r="351" spans="1:24" ht="12.75">
      <c r="A351" s="18">
        <v>347</v>
      </c>
      <c r="B351" s="53">
        <v>339</v>
      </c>
      <c r="C351" s="37" t="s">
        <v>520</v>
      </c>
      <c r="D351" s="50" t="s">
        <v>133</v>
      </c>
      <c r="E351" s="23"/>
      <c r="F351" s="40"/>
      <c r="G351" s="23"/>
      <c r="H351" s="23"/>
      <c r="I351" s="23"/>
      <c r="J351" s="23"/>
      <c r="K351" s="23"/>
      <c r="L351" s="23"/>
      <c r="M351" s="23"/>
      <c r="N351" s="41"/>
      <c r="O351" s="41"/>
      <c r="P351" s="23"/>
      <c r="Q351" s="23"/>
      <c r="R351" s="23"/>
      <c r="S351" s="23">
        <v>57.46</v>
      </c>
      <c r="T351" s="23"/>
      <c r="U351" s="47">
        <f>SUM(E351:T351)</f>
        <v>57.46</v>
      </c>
      <c r="V351" s="48">
        <f>COUNTA(E351:T351)</f>
        <v>1</v>
      </c>
      <c r="W351" s="49">
        <f>U351-$U$5</f>
        <v>-1151.9475182695116</v>
      </c>
      <c r="X351" s="23">
        <f>AVERAGE(E351:T351)</f>
        <v>57.46</v>
      </c>
    </row>
    <row r="352" spans="1:24" ht="12.75">
      <c r="A352" s="18">
        <v>348</v>
      </c>
      <c r="B352" s="53">
        <v>340</v>
      </c>
      <c r="C352" s="39" t="s">
        <v>283</v>
      </c>
      <c r="D352" s="51" t="s">
        <v>284</v>
      </c>
      <c r="E352" s="23"/>
      <c r="F352" s="40"/>
      <c r="G352" s="23"/>
      <c r="H352" s="23">
        <v>57.37</v>
      </c>
      <c r="I352" s="23"/>
      <c r="J352" s="23"/>
      <c r="K352" s="23"/>
      <c r="L352" s="23"/>
      <c r="M352" s="23"/>
      <c r="N352" s="41"/>
      <c r="O352" s="41"/>
      <c r="P352" s="23"/>
      <c r="Q352" s="23"/>
      <c r="R352" s="23"/>
      <c r="S352" s="23"/>
      <c r="T352" s="23"/>
      <c r="U352" s="47">
        <f>SUM(E352:T352)</f>
        <v>57.37</v>
      </c>
      <c r="V352" s="48">
        <f>COUNTA(E352:T352)</f>
        <v>1</v>
      </c>
      <c r="W352" s="49">
        <f>U352-$U$5</f>
        <v>-1152.0375182695118</v>
      </c>
      <c r="X352" s="23">
        <f>AVERAGE(E352:T352)</f>
        <v>57.37</v>
      </c>
    </row>
    <row r="353" spans="1:24" ht="12.75">
      <c r="A353" s="18">
        <v>349</v>
      </c>
      <c r="B353" s="53">
        <v>375</v>
      </c>
      <c r="C353" s="38" t="s">
        <v>105</v>
      </c>
      <c r="D353" s="52" t="s">
        <v>420</v>
      </c>
      <c r="E353" s="23"/>
      <c r="F353" s="40"/>
      <c r="G353" s="23"/>
      <c r="H353" s="23"/>
      <c r="I353" s="23"/>
      <c r="J353" s="23"/>
      <c r="K353" s="23"/>
      <c r="L353" s="23"/>
      <c r="M353" s="23"/>
      <c r="N353" s="41"/>
      <c r="O353" s="41"/>
      <c r="P353" s="23"/>
      <c r="Q353" s="23"/>
      <c r="R353" s="23"/>
      <c r="S353" s="23"/>
      <c r="T353" s="23">
        <v>56.62</v>
      </c>
      <c r="U353" s="47">
        <f>SUM(E353:T353)</f>
        <v>56.62</v>
      </c>
      <c r="V353" s="48">
        <f>COUNTA(E353:T353)</f>
        <v>1</v>
      </c>
      <c r="W353" s="49">
        <f>U353-$U$5</f>
        <v>-1152.7875182695118</v>
      </c>
      <c r="X353" s="23">
        <f>AVERAGE(E353:T353)</f>
        <v>56.62</v>
      </c>
    </row>
    <row r="354" spans="1:24" ht="12.75">
      <c r="A354" s="18">
        <v>350</v>
      </c>
      <c r="B354" s="53">
        <v>343</v>
      </c>
      <c r="C354" s="37" t="s">
        <v>289</v>
      </c>
      <c r="D354" s="50" t="s">
        <v>140</v>
      </c>
      <c r="E354" s="23"/>
      <c r="F354" s="40"/>
      <c r="G354" s="23"/>
      <c r="H354" s="23"/>
      <c r="I354" s="23">
        <v>56</v>
      </c>
      <c r="J354" s="23"/>
      <c r="K354" s="23"/>
      <c r="L354" s="23"/>
      <c r="M354" s="23"/>
      <c r="N354" s="41"/>
      <c r="O354" s="41"/>
      <c r="P354" s="23"/>
      <c r="Q354" s="23"/>
      <c r="R354" s="23"/>
      <c r="S354" s="23"/>
      <c r="T354" s="23"/>
      <c r="U354" s="47">
        <f>SUM(E354:T354)</f>
        <v>56</v>
      </c>
      <c r="V354" s="48">
        <f>COUNTA(E354:T354)</f>
        <v>1</v>
      </c>
      <c r="W354" s="49">
        <f>U354-$U$5</f>
        <v>-1153.4075182695117</v>
      </c>
      <c r="X354" s="23">
        <f>AVERAGE(E354:T354)</f>
        <v>56</v>
      </c>
    </row>
    <row r="355" spans="1:24" ht="12.75">
      <c r="A355" s="18">
        <v>351</v>
      </c>
      <c r="B355" s="53">
        <v>344</v>
      </c>
      <c r="C355" s="37" t="s">
        <v>147</v>
      </c>
      <c r="D355" s="50" t="s">
        <v>20</v>
      </c>
      <c r="E355" s="23"/>
      <c r="F355" s="40"/>
      <c r="G355" s="23"/>
      <c r="H355" s="23"/>
      <c r="I355" s="23"/>
      <c r="J355" s="23"/>
      <c r="K355" s="23"/>
      <c r="L355" s="23"/>
      <c r="M355" s="23"/>
      <c r="N355" s="41"/>
      <c r="O355" s="41"/>
      <c r="P355" s="23"/>
      <c r="Q355" s="23"/>
      <c r="R355" s="23"/>
      <c r="S355" s="23">
        <v>55.49</v>
      </c>
      <c r="T355" s="23"/>
      <c r="U355" s="47">
        <f>SUM(E355:T355)</f>
        <v>55.49</v>
      </c>
      <c r="V355" s="48">
        <f>COUNTA(E355:T355)</f>
        <v>1</v>
      </c>
      <c r="W355" s="49">
        <f>U355-$U$5</f>
        <v>-1153.9175182695117</v>
      </c>
      <c r="X355" s="23">
        <f>AVERAGE(E355:T355)</f>
        <v>55.49</v>
      </c>
    </row>
    <row r="356" spans="1:24" ht="12.75">
      <c r="A356" s="18">
        <v>352</v>
      </c>
      <c r="B356" s="53">
        <v>376</v>
      </c>
      <c r="C356" s="38" t="s">
        <v>423</v>
      </c>
      <c r="D356" s="52" t="s">
        <v>181</v>
      </c>
      <c r="E356" s="23"/>
      <c r="F356" s="40"/>
      <c r="G356" s="23"/>
      <c r="H356" s="23"/>
      <c r="I356" s="23"/>
      <c r="J356" s="23"/>
      <c r="K356" s="23"/>
      <c r="L356" s="23"/>
      <c r="M356" s="23"/>
      <c r="N356" s="41"/>
      <c r="O356" s="41"/>
      <c r="P356" s="23"/>
      <c r="Q356" s="23"/>
      <c r="R356" s="23"/>
      <c r="S356" s="23"/>
      <c r="T356" s="23">
        <v>54.85</v>
      </c>
      <c r="U356" s="47">
        <f>SUM(E356:T356)</f>
        <v>54.85</v>
      </c>
      <c r="V356" s="48">
        <f>COUNTA(E356:T356)</f>
        <v>1</v>
      </c>
      <c r="W356" s="49">
        <f>U356-$U$5</f>
        <v>-1154.5575182695118</v>
      </c>
      <c r="X356" s="23">
        <f>AVERAGE(E356:T356)</f>
        <v>54.85</v>
      </c>
    </row>
    <row r="357" spans="1:24" ht="12.75">
      <c r="A357" s="18">
        <v>353</v>
      </c>
      <c r="B357" s="53">
        <v>345</v>
      </c>
      <c r="C357" s="37" t="s">
        <v>508</v>
      </c>
      <c r="D357" s="50" t="s">
        <v>86</v>
      </c>
      <c r="E357" s="23"/>
      <c r="F357" s="40"/>
      <c r="G357" s="23"/>
      <c r="H357" s="23"/>
      <c r="I357" s="23"/>
      <c r="J357" s="23"/>
      <c r="K357" s="23"/>
      <c r="L357" s="23"/>
      <c r="M357" s="23"/>
      <c r="N357" s="41"/>
      <c r="O357" s="41"/>
      <c r="P357" s="23"/>
      <c r="Q357" s="23"/>
      <c r="R357" s="23">
        <v>54.5</v>
      </c>
      <c r="S357" s="23"/>
      <c r="T357" s="23"/>
      <c r="U357" s="47">
        <f>SUM(E357:T357)</f>
        <v>54.5</v>
      </c>
      <c r="V357" s="48">
        <f>COUNTA(E357:T357)</f>
        <v>1</v>
      </c>
      <c r="W357" s="49">
        <f>U357-$U$5</f>
        <v>-1154.9075182695117</v>
      </c>
      <c r="X357" s="23">
        <f>AVERAGE(E357:T357)</f>
        <v>54.5</v>
      </c>
    </row>
    <row r="358" spans="1:24" ht="12.75">
      <c r="A358" s="18">
        <v>354</v>
      </c>
      <c r="B358" s="53">
        <v>346</v>
      </c>
      <c r="C358" s="37" t="s">
        <v>258</v>
      </c>
      <c r="D358" s="50" t="s">
        <v>414</v>
      </c>
      <c r="E358" s="23"/>
      <c r="F358" s="40"/>
      <c r="G358" s="23"/>
      <c r="H358" s="23"/>
      <c r="I358" s="23"/>
      <c r="J358" s="23"/>
      <c r="K358" s="23"/>
      <c r="L358" s="23"/>
      <c r="M358" s="23"/>
      <c r="N358" s="41"/>
      <c r="O358" s="41"/>
      <c r="P358" s="23"/>
      <c r="Q358" s="23"/>
      <c r="R358" s="23"/>
      <c r="S358" s="23">
        <v>53.81</v>
      </c>
      <c r="T358" s="23"/>
      <c r="U358" s="47">
        <f>SUM(E358:T358)</f>
        <v>53.81</v>
      </c>
      <c r="V358" s="48">
        <f>COUNTA(E358:T358)</f>
        <v>1</v>
      </c>
      <c r="W358" s="49">
        <f>U358-$U$5</f>
        <v>-1155.5975182695117</v>
      </c>
      <c r="X358" s="23">
        <f>AVERAGE(E358:T358)</f>
        <v>53.81</v>
      </c>
    </row>
    <row r="359" spans="1:24" ht="12.75">
      <c r="A359" s="18">
        <v>355</v>
      </c>
      <c r="B359" s="53">
        <v>347</v>
      </c>
      <c r="C359" s="37" t="s">
        <v>87</v>
      </c>
      <c r="D359" s="50" t="s">
        <v>408</v>
      </c>
      <c r="E359" s="23"/>
      <c r="F359" s="40"/>
      <c r="G359" s="23"/>
      <c r="H359" s="23"/>
      <c r="I359" s="23"/>
      <c r="J359" s="23"/>
      <c r="K359" s="23"/>
      <c r="L359" s="23"/>
      <c r="M359" s="23"/>
      <c r="N359" s="41"/>
      <c r="O359" s="41"/>
      <c r="P359" s="23"/>
      <c r="Q359" s="23"/>
      <c r="R359" s="23"/>
      <c r="S359" s="23">
        <v>53.81</v>
      </c>
      <c r="T359" s="23"/>
      <c r="U359" s="47">
        <f>SUM(E359:T359)</f>
        <v>53.81</v>
      </c>
      <c r="V359" s="48">
        <f>COUNTA(E359:T359)</f>
        <v>1</v>
      </c>
      <c r="W359" s="49">
        <f>U359-$U$5</f>
        <v>-1155.5975182695117</v>
      </c>
      <c r="X359" s="23">
        <f>AVERAGE(E359:T359)</f>
        <v>53.81</v>
      </c>
    </row>
    <row r="360" spans="1:24" ht="12.75">
      <c r="A360" s="18">
        <v>356</v>
      </c>
      <c r="B360" s="53">
        <v>348</v>
      </c>
      <c r="C360" s="37" t="s">
        <v>291</v>
      </c>
      <c r="D360" s="50" t="s">
        <v>292</v>
      </c>
      <c r="E360" s="23"/>
      <c r="F360" s="40"/>
      <c r="G360" s="23"/>
      <c r="H360" s="23"/>
      <c r="I360" s="23">
        <v>53.27</v>
      </c>
      <c r="J360" s="23"/>
      <c r="K360" s="23"/>
      <c r="L360" s="23"/>
      <c r="M360" s="23"/>
      <c r="N360" s="41"/>
      <c r="O360" s="41"/>
      <c r="P360" s="23"/>
      <c r="Q360" s="23"/>
      <c r="R360" s="23"/>
      <c r="S360" s="23"/>
      <c r="T360" s="23"/>
      <c r="U360" s="47">
        <f>SUM(E360:T360)</f>
        <v>53.27</v>
      </c>
      <c r="V360" s="48">
        <f>COUNTA(E360:T360)</f>
        <v>1</v>
      </c>
      <c r="W360" s="49">
        <f>U360-$U$5</f>
        <v>-1156.1375182695117</v>
      </c>
      <c r="X360" s="23">
        <f>AVERAGE(E360:T360)</f>
        <v>53.27</v>
      </c>
    </row>
    <row r="361" spans="1:24" ht="12.75">
      <c r="A361" s="18">
        <v>357</v>
      </c>
      <c r="B361" s="53">
        <v>350</v>
      </c>
      <c r="C361" s="37" t="s">
        <v>59</v>
      </c>
      <c r="D361" s="50" t="s">
        <v>155</v>
      </c>
      <c r="E361" s="23"/>
      <c r="F361" s="40"/>
      <c r="G361" s="23"/>
      <c r="H361" s="23"/>
      <c r="I361" s="23"/>
      <c r="J361" s="23"/>
      <c r="K361" s="23">
        <v>52.83</v>
      </c>
      <c r="L361" s="23"/>
      <c r="M361" s="23"/>
      <c r="N361" s="41"/>
      <c r="O361" s="41"/>
      <c r="P361" s="23"/>
      <c r="Q361" s="23"/>
      <c r="R361" s="23"/>
      <c r="S361" s="23"/>
      <c r="T361" s="23"/>
      <c r="U361" s="47">
        <f>SUM(E361:T361)</f>
        <v>52.83</v>
      </c>
      <c r="V361" s="48">
        <f>COUNTA(E361:T361)</f>
        <v>1</v>
      </c>
      <c r="W361" s="49">
        <f>U361-$U$5</f>
        <v>-1156.5775182695118</v>
      </c>
      <c r="X361" s="23">
        <f>AVERAGE(E361:T361)</f>
        <v>52.83</v>
      </c>
    </row>
    <row r="362" spans="1:24" ht="12.75">
      <c r="A362" s="18">
        <v>358</v>
      </c>
      <c r="B362" s="53">
        <v>352</v>
      </c>
      <c r="C362" s="37" t="s">
        <v>295</v>
      </c>
      <c r="D362" s="50" t="s">
        <v>243</v>
      </c>
      <c r="E362" s="23"/>
      <c r="F362" s="40"/>
      <c r="G362" s="23"/>
      <c r="H362" s="23">
        <v>52.26</v>
      </c>
      <c r="I362" s="23"/>
      <c r="J362" s="23"/>
      <c r="K362" s="23"/>
      <c r="L362" s="23"/>
      <c r="M362" s="23"/>
      <c r="N362" s="41"/>
      <c r="O362" s="41"/>
      <c r="P362" s="23"/>
      <c r="Q362" s="23"/>
      <c r="R362" s="23"/>
      <c r="S362" s="23"/>
      <c r="T362" s="23"/>
      <c r="U362" s="47">
        <f>SUM(E362:T362)</f>
        <v>52.26</v>
      </c>
      <c r="V362" s="48">
        <f>COUNTA(E362:T362)</f>
        <v>1</v>
      </c>
      <c r="W362" s="49">
        <f>U362-$U$5</f>
        <v>-1157.1475182695117</v>
      </c>
      <c r="X362" s="23">
        <f>AVERAGE(E362:T362)</f>
        <v>52.26</v>
      </c>
    </row>
    <row r="363" spans="1:24" ht="12.75">
      <c r="A363" s="18">
        <v>359</v>
      </c>
      <c r="B363" s="53">
        <v>353</v>
      </c>
      <c r="C363" s="37" t="s">
        <v>509</v>
      </c>
      <c r="D363" s="50" t="s">
        <v>102</v>
      </c>
      <c r="E363" s="23"/>
      <c r="F363" s="40"/>
      <c r="G363" s="23"/>
      <c r="H363" s="23"/>
      <c r="I363" s="23"/>
      <c r="J363" s="23"/>
      <c r="K363" s="23"/>
      <c r="L363" s="23"/>
      <c r="M363" s="23"/>
      <c r="N363" s="41"/>
      <c r="O363" s="41"/>
      <c r="P363" s="23"/>
      <c r="Q363" s="23"/>
      <c r="R363" s="23">
        <v>51.62</v>
      </c>
      <c r="S363" s="23"/>
      <c r="T363" s="23"/>
      <c r="U363" s="47">
        <f>SUM(E363:T363)</f>
        <v>51.62</v>
      </c>
      <c r="V363" s="48">
        <f>COUNTA(E363:T363)</f>
        <v>1</v>
      </c>
      <c r="W363" s="49">
        <f>U363-$U$5</f>
        <v>-1157.7875182695118</v>
      </c>
      <c r="X363" s="23">
        <f>AVERAGE(E363:T363)</f>
        <v>51.62</v>
      </c>
    </row>
    <row r="364" spans="1:24" ht="12.75">
      <c r="A364" s="18">
        <v>360</v>
      </c>
      <c r="B364" s="53">
        <v>354</v>
      </c>
      <c r="C364" s="37" t="s">
        <v>456</v>
      </c>
      <c r="D364" s="50" t="s">
        <v>44</v>
      </c>
      <c r="E364" s="23"/>
      <c r="F364" s="40"/>
      <c r="G364" s="23"/>
      <c r="H364" s="23"/>
      <c r="I364" s="23"/>
      <c r="J364" s="23"/>
      <c r="K364" s="23"/>
      <c r="L364" s="23"/>
      <c r="M364" s="23">
        <v>51.39</v>
      </c>
      <c r="N364" s="41"/>
      <c r="O364" s="41"/>
      <c r="P364" s="23"/>
      <c r="Q364" s="23"/>
      <c r="R364" s="23"/>
      <c r="S364" s="23"/>
      <c r="T364" s="23"/>
      <c r="U364" s="47">
        <f>SUM(E364:T364)</f>
        <v>51.39</v>
      </c>
      <c r="V364" s="48">
        <f>COUNTA(E364:T364)</f>
        <v>1</v>
      </c>
      <c r="W364" s="49">
        <f>U364-$U$5</f>
        <v>-1158.0175182695116</v>
      </c>
      <c r="X364" s="23">
        <f>AVERAGE(E364:T364)</f>
        <v>51.39</v>
      </c>
    </row>
    <row r="365" spans="1:24" ht="12.75">
      <c r="A365" s="18">
        <v>361</v>
      </c>
      <c r="B365" s="53">
        <v>355</v>
      </c>
      <c r="C365" s="37" t="s">
        <v>267</v>
      </c>
      <c r="D365" s="50" t="s">
        <v>412</v>
      </c>
      <c r="E365" s="23"/>
      <c r="F365" s="40"/>
      <c r="G365" s="23"/>
      <c r="H365" s="23"/>
      <c r="I365" s="23"/>
      <c r="J365" s="23"/>
      <c r="K365" s="23"/>
      <c r="L365" s="23"/>
      <c r="M365" s="23"/>
      <c r="N365" s="41"/>
      <c r="O365" s="41"/>
      <c r="P365" s="23"/>
      <c r="Q365" s="23"/>
      <c r="R365" s="23"/>
      <c r="S365" s="23">
        <v>50.44</v>
      </c>
      <c r="T365" s="23"/>
      <c r="U365" s="47">
        <f>SUM(E365:T365)</f>
        <v>50.44</v>
      </c>
      <c r="V365" s="48">
        <f>COUNTA(E365:T365)</f>
        <v>1</v>
      </c>
      <c r="W365" s="49">
        <f>U365-$U$5</f>
        <v>-1158.9675182695116</v>
      </c>
      <c r="X365" s="23">
        <f>AVERAGE(E365:T365)</f>
        <v>50.44</v>
      </c>
    </row>
    <row r="366" spans="1:24" ht="12.75">
      <c r="A366" s="18">
        <v>362</v>
      </c>
      <c r="B366" s="53">
        <v>356</v>
      </c>
      <c r="C366" s="37" t="s">
        <v>142</v>
      </c>
      <c r="D366" s="50" t="s">
        <v>215</v>
      </c>
      <c r="E366" s="23"/>
      <c r="F366" s="40"/>
      <c r="G366" s="23"/>
      <c r="H366" s="23"/>
      <c r="I366" s="23">
        <v>49.18</v>
      </c>
      <c r="J366" s="23"/>
      <c r="K366" s="23"/>
      <c r="L366" s="23"/>
      <c r="M366" s="23"/>
      <c r="N366" s="41"/>
      <c r="O366" s="41"/>
      <c r="P366" s="23"/>
      <c r="Q366" s="23"/>
      <c r="R366" s="23"/>
      <c r="S366" s="23"/>
      <c r="T366" s="23"/>
      <c r="U366" s="47">
        <f>SUM(E366:T366)</f>
        <v>49.18</v>
      </c>
      <c r="V366" s="48">
        <f>COUNTA(E366:T366)</f>
        <v>1</v>
      </c>
      <c r="W366" s="49">
        <f>U366-$U$5</f>
        <v>-1160.2275182695116</v>
      </c>
      <c r="X366" s="23">
        <f>AVERAGE(E366:T366)</f>
        <v>49.18</v>
      </c>
    </row>
    <row r="367" spans="1:24" ht="12.75">
      <c r="A367" s="18">
        <v>363</v>
      </c>
      <c r="B367" s="53">
        <v>357</v>
      </c>
      <c r="C367" s="37" t="s">
        <v>297</v>
      </c>
      <c r="D367" s="50" t="s">
        <v>278</v>
      </c>
      <c r="E367" s="23"/>
      <c r="F367" s="40"/>
      <c r="G367" s="23"/>
      <c r="H367" s="23"/>
      <c r="I367" s="23">
        <v>46.91</v>
      </c>
      <c r="J367" s="23"/>
      <c r="K367" s="23"/>
      <c r="L367" s="23"/>
      <c r="M367" s="23"/>
      <c r="N367" s="41"/>
      <c r="O367" s="41"/>
      <c r="P367" s="23"/>
      <c r="Q367" s="23"/>
      <c r="R367" s="23"/>
      <c r="S367" s="23"/>
      <c r="T367" s="23"/>
      <c r="U367" s="47">
        <f>SUM(E367:T367)</f>
        <v>46.91</v>
      </c>
      <c r="V367" s="48">
        <f>COUNTA(E367:T367)</f>
        <v>1</v>
      </c>
      <c r="W367" s="49">
        <f>U367-$U$5</f>
        <v>-1162.4975182695116</v>
      </c>
      <c r="X367" s="23">
        <f>AVERAGE(E367:T367)</f>
        <v>46.91</v>
      </c>
    </row>
    <row r="368" spans="1:24" ht="12.75">
      <c r="A368" s="18">
        <v>364</v>
      </c>
      <c r="B368" s="53">
        <v>358</v>
      </c>
      <c r="C368" s="37" t="s">
        <v>522</v>
      </c>
      <c r="D368" s="50" t="s">
        <v>523</v>
      </c>
      <c r="E368" s="23"/>
      <c r="F368" s="40"/>
      <c r="G368" s="23"/>
      <c r="H368" s="23"/>
      <c r="I368" s="23"/>
      <c r="J368" s="23"/>
      <c r="K368" s="23"/>
      <c r="L368" s="23"/>
      <c r="M368" s="23"/>
      <c r="N368" s="41"/>
      <c r="O368" s="41"/>
      <c r="P368" s="23"/>
      <c r="Q368" s="23"/>
      <c r="R368" s="23"/>
      <c r="S368" s="23">
        <v>46.22</v>
      </c>
      <c r="T368" s="23"/>
      <c r="U368" s="47">
        <f>SUM(E368:T368)</f>
        <v>46.22</v>
      </c>
      <c r="V368" s="48">
        <f>COUNTA(E368:T368)</f>
        <v>1</v>
      </c>
      <c r="W368" s="49">
        <f>U368-$U$5</f>
        <v>-1163.1875182695117</v>
      </c>
      <c r="X368" s="23">
        <f>AVERAGE(E368:T368)</f>
        <v>46.22</v>
      </c>
    </row>
    <row r="369" spans="1:24" ht="12.75">
      <c r="A369" s="18">
        <v>365</v>
      </c>
      <c r="B369" s="53">
        <v>366</v>
      </c>
      <c r="C369" s="37" t="s">
        <v>149</v>
      </c>
      <c r="D369" s="50" t="s">
        <v>415</v>
      </c>
      <c r="E369" s="23"/>
      <c r="F369" s="40"/>
      <c r="G369" s="23"/>
      <c r="H369" s="23"/>
      <c r="I369" s="23"/>
      <c r="J369" s="23"/>
      <c r="K369" s="23"/>
      <c r="L369" s="23"/>
      <c r="M369" s="23"/>
      <c r="N369" s="41"/>
      <c r="O369" s="41"/>
      <c r="P369" s="23"/>
      <c r="Q369" s="23"/>
      <c r="R369" s="23"/>
      <c r="S369" s="23">
        <v>34.15</v>
      </c>
      <c r="T369" s="23">
        <v>11.65</v>
      </c>
      <c r="U369" s="47">
        <f>SUM(E369:T369)</f>
        <v>45.8</v>
      </c>
      <c r="V369" s="48">
        <f>COUNTA(E369:T369)</f>
        <v>2</v>
      </c>
      <c r="W369" s="49">
        <f>U369-$U$5</f>
        <v>-1163.6075182695117</v>
      </c>
      <c r="X369" s="23">
        <f>AVERAGE(E369:T369)</f>
        <v>22.9</v>
      </c>
    </row>
    <row r="370" spans="1:24" ht="12.75">
      <c r="A370" s="18">
        <v>366</v>
      </c>
      <c r="B370" s="53">
        <v>360</v>
      </c>
      <c r="C370" s="37" t="s">
        <v>512</v>
      </c>
      <c r="D370" s="50" t="s">
        <v>58</v>
      </c>
      <c r="E370" s="23"/>
      <c r="F370" s="40"/>
      <c r="G370" s="23"/>
      <c r="H370" s="23"/>
      <c r="I370" s="23"/>
      <c r="J370" s="23"/>
      <c r="K370" s="23"/>
      <c r="L370" s="23"/>
      <c r="M370" s="23"/>
      <c r="N370" s="41"/>
      <c r="O370" s="41"/>
      <c r="P370" s="23"/>
      <c r="Q370" s="23"/>
      <c r="R370" s="23">
        <v>44.79</v>
      </c>
      <c r="S370" s="23"/>
      <c r="T370" s="23"/>
      <c r="U370" s="47">
        <f>SUM(E370:T370)</f>
        <v>44.79</v>
      </c>
      <c r="V370" s="48">
        <f>COUNTA(E370:T370)</f>
        <v>1</v>
      </c>
      <c r="W370" s="49">
        <f>U370-$U$5</f>
        <v>-1164.6175182695117</v>
      </c>
      <c r="X370" s="23">
        <f>AVERAGE(E370:T370)</f>
        <v>44.79</v>
      </c>
    </row>
    <row r="371" spans="1:24" ht="12.75">
      <c r="A371" s="18">
        <v>367</v>
      </c>
      <c r="B371" s="53">
        <v>361</v>
      </c>
      <c r="C371" s="37" t="s">
        <v>524</v>
      </c>
      <c r="D371" s="37" t="s">
        <v>387</v>
      </c>
      <c r="E371" s="23"/>
      <c r="F371" s="40"/>
      <c r="G371" s="23"/>
      <c r="H371" s="23"/>
      <c r="I371" s="23"/>
      <c r="J371" s="23"/>
      <c r="K371" s="23"/>
      <c r="L371" s="23"/>
      <c r="M371" s="23"/>
      <c r="N371" s="41"/>
      <c r="O371" s="41"/>
      <c r="P371" s="23"/>
      <c r="Q371" s="23"/>
      <c r="R371" s="23"/>
      <c r="S371" s="23">
        <v>43.13</v>
      </c>
      <c r="T371" s="23"/>
      <c r="U371" s="47">
        <f>SUM(E371:T371)</f>
        <v>43.13</v>
      </c>
      <c r="V371" s="48">
        <f>COUNTA(E371:T371)</f>
        <v>1</v>
      </c>
      <c r="W371" s="49">
        <f>U371-$U$5</f>
        <v>-1166.2775182695116</v>
      </c>
      <c r="X371" s="23">
        <f>AVERAGE(E371:T371)</f>
        <v>43.13</v>
      </c>
    </row>
    <row r="372" spans="1:24" ht="12.75">
      <c r="A372" s="18">
        <v>368</v>
      </c>
      <c r="B372" s="53">
        <v>362</v>
      </c>
      <c r="C372" s="37" t="s">
        <v>132</v>
      </c>
      <c r="D372" s="37" t="s">
        <v>102</v>
      </c>
      <c r="E372" s="23"/>
      <c r="F372" s="40"/>
      <c r="G372" s="23"/>
      <c r="H372" s="23"/>
      <c r="I372" s="23"/>
      <c r="J372" s="23"/>
      <c r="K372" s="23"/>
      <c r="L372" s="23"/>
      <c r="M372" s="23"/>
      <c r="N372" s="41"/>
      <c r="O372" s="41"/>
      <c r="P372" s="23"/>
      <c r="Q372" s="23"/>
      <c r="R372" s="23"/>
      <c r="S372" s="23">
        <v>41.45</v>
      </c>
      <c r="T372" s="23"/>
      <c r="U372" s="47">
        <f>SUM(E372:T372)</f>
        <v>41.45</v>
      </c>
      <c r="V372" s="48">
        <f>COUNTA(E372:T372)</f>
        <v>1</v>
      </c>
      <c r="W372" s="49">
        <f>U372-$U$5</f>
        <v>-1167.9575182695116</v>
      </c>
      <c r="X372" s="23">
        <f>AVERAGE(E372:T372)</f>
        <v>41.45</v>
      </c>
    </row>
    <row r="373" spans="1:24" ht="12.75">
      <c r="A373" s="18">
        <v>369</v>
      </c>
      <c r="B373" s="53">
        <v>363</v>
      </c>
      <c r="C373" s="39" t="s">
        <v>38</v>
      </c>
      <c r="D373" s="39" t="s">
        <v>261</v>
      </c>
      <c r="E373" s="23"/>
      <c r="F373" s="40"/>
      <c r="G373" s="23"/>
      <c r="H373" s="23"/>
      <c r="I373" s="23"/>
      <c r="J373" s="23"/>
      <c r="K373" s="23">
        <v>40.13</v>
      </c>
      <c r="L373" s="23"/>
      <c r="M373" s="23"/>
      <c r="N373" s="41"/>
      <c r="O373" s="41"/>
      <c r="P373" s="23"/>
      <c r="Q373" s="23"/>
      <c r="R373" s="23"/>
      <c r="S373" s="23"/>
      <c r="T373" s="23"/>
      <c r="U373" s="47">
        <f>SUM(E373:T373)</f>
        <v>40.13</v>
      </c>
      <c r="V373" s="48">
        <f>COUNTA(E373:T373)</f>
        <v>1</v>
      </c>
      <c r="W373" s="49">
        <f>U373-$U$5</f>
        <v>-1169.2775182695116</v>
      </c>
      <c r="X373" s="23">
        <f>AVERAGE(E373:T373)</f>
        <v>40.13</v>
      </c>
    </row>
    <row r="374" spans="1:24" ht="12.75">
      <c r="A374" s="18">
        <v>370</v>
      </c>
      <c r="B374" s="53">
        <v>364</v>
      </c>
      <c r="C374" s="37" t="s">
        <v>360</v>
      </c>
      <c r="D374" s="37" t="s">
        <v>124</v>
      </c>
      <c r="E374" s="23"/>
      <c r="F374" s="40"/>
      <c r="G374" s="23"/>
      <c r="H374" s="23"/>
      <c r="I374" s="23"/>
      <c r="J374" s="23"/>
      <c r="K374" s="23">
        <v>39.45</v>
      </c>
      <c r="L374" s="23"/>
      <c r="M374" s="23"/>
      <c r="N374" s="41"/>
      <c r="O374" s="41"/>
      <c r="P374" s="23"/>
      <c r="Q374" s="23"/>
      <c r="R374" s="23"/>
      <c r="S374" s="23"/>
      <c r="T374" s="23"/>
      <c r="U374" s="47">
        <f>SUM(E374:T374)</f>
        <v>39.45</v>
      </c>
      <c r="V374" s="48">
        <f>COUNTA(E374:T374)</f>
        <v>1</v>
      </c>
      <c r="W374" s="49">
        <f>U374-$U$5</f>
        <v>-1169.9575182695116</v>
      </c>
      <c r="X374" s="23">
        <f>AVERAGE(E374:T374)</f>
        <v>39.45</v>
      </c>
    </row>
    <row r="375" spans="1:24" ht="12.75">
      <c r="A375" s="18">
        <v>371</v>
      </c>
      <c r="B375" s="53">
        <v>365</v>
      </c>
      <c r="C375" s="37" t="s">
        <v>84</v>
      </c>
      <c r="D375" s="50" t="s">
        <v>52</v>
      </c>
      <c r="E375" s="23"/>
      <c r="F375" s="40"/>
      <c r="G375" s="23"/>
      <c r="H375" s="23"/>
      <c r="I375" s="23"/>
      <c r="J375" s="23"/>
      <c r="K375" s="23"/>
      <c r="L375" s="23"/>
      <c r="M375" s="23"/>
      <c r="N375" s="41"/>
      <c r="O375" s="41"/>
      <c r="P375" s="23"/>
      <c r="Q375" s="23"/>
      <c r="R375" s="23"/>
      <c r="S375" s="23">
        <v>35.83</v>
      </c>
      <c r="T375" s="23"/>
      <c r="U375" s="47">
        <f>SUM(E375:T375)</f>
        <v>35.83</v>
      </c>
      <c r="V375" s="48">
        <f>COUNTA(E375:T375)</f>
        <v>1</v>
      </c>
      <c r="W375" s="49">
        <f>U375-$U$5</f>
        <v>-1173.5775182695118</v>
      </c>
      <c r="X375" s="23">
        <f>AVERAGE(E375:T375)</f>
        <v>35.83</v>
      </c>
    </row>
    <row r="376" spans="1:24" ht="12.75">
      <c r="A376" s="18">
        <v>372</v>
      </c>
      <c r="B376" s="53">
        <v>367</v>
      </c>
      <c r="C376" s="37" t="s">
        <v>526</v>
      </c>
      <c r="D376" s="50" t="s">
        <v>421</v>
      </c>
      <c r="E376" s="23"/>
      <c r="F376" s="40"/>
      <c r="G376" s="23"/>
      <c r="H376" s="23"/>
      <c r="I376" s="23"/>
      <c r="J376" s="23"/>
      <c r="K376" s="23"/>
      <c r="L376" s="23"/>
      <c r="M376" s="23"/>
      <c r="N376" s="41"/>
      <c r="O376" s="41"/>
      <c r="P376" s="23"/>
      <c r="Q376" s="23"/>
      <c r="R376" s="23"/>
      <c r="S376" s="23">
        <v>33.58</v>
      </c>
      <c r="T376" s="23"/>
      <c r="U376" s="47">
        <f>SUM(E376:T376)</f>
        <v>33.58</v>
      </c>
      <c r="V376" s="48">
        <f>COUNTA(E376:T376)</f>
        <v>1</v>
      </c>
      <c r="W376" s="49">
        <f>U376-$U$5</f>
        <v>-1175.8275182695118</v>
      </c>
      <c r="X376" s="23">
        <f>AVERAGE(E376:T376)</f>
        <v>33.58</v>
      </c>
    </row>
    <row r="377" spans="1:24" ht="12.75">
      <c r="A377" s="18">
        <v>373</v>
      </c>
      <c r="B377" s="53">
        <v>377</v>
      </c>
      <c r="C377" s="38" t="s">
        <v>149</v>
      </c>
      <c r="D377" s="52" t="s">
        <v>532</v>
      </c>
      <c r="E377" s="23"/>
      <c r="F377" s="40"/>
      <c r="G377" s="23"/>
      <c r="H377" s="23"/>
      <c r="I377" s="23"/>
      <c r="J377" s="23"/>
      <c r="K377" s="23"/>
      <c r="L377" s="23"/>
      <c r="M377" s="23"/>
      <c r="N377" s="41"/>
      <c r="O377" s="41"/>
      <c r="P377" s="23"/>
      <c r="Q377" s="23"/>
      <c r="R377" s="23"/>
      <c r="S377" s="23"/>
      <c r="T377" s="23">
        <v>32.36</v>
      </c>
      <c r="U377" s="47">
        <f>SUM(E377:T377)</f>
        <v>32.36</v>
      </c>
      <c r="V377" s="48">
        <f>COUNTA(E377:T377)</f>
        <v>1</v>
      </c>
      <c r="W377" s="49">
        <f>U377-$U$5</f>
        <v>-1177.0475182695118</v>
      </c>
      <c r="X377" s="23">
        <f>AVERAGE(E377:T377)</f>
        <v>32.36</v>
      </c>
    </row>
    <row r="378" spans="1:24" ht="12.75">
      <c r="A378" s="18">
        <v>374</v>
      </c>
      <c r="B378" s="53">
        <v>378</v>
      </c>
      <c r="C378" s="38" t="s">
        <v>533</v>
      </c>
      <c r="D378" s="52" t="s">
        <v>140</v>
      </c>
      <c r="E378" s="23"/>
      <c r="F378" s="40"/>
      <c r="G378" s="23"/>
      <c r="H378" s="23"/>
      <c r="I378" s="23"/>
      <c r="J378" s="23"/>
      <c r="K378" s="23"/>
      <c r="L378" s="23"/>
      <c r="M378" s="23"/>
      <c r="N378" s="41"/>
      <c r="O378" s="41"/>
      <c r="P378" s="23"/>
      <c r="Q378" s="23"/>
      <c r="R378" s="23"/>
      <c r="S378" s="23"/>
      <c r="T378" s="23">
        <v>31.18</v>
      </c>
      <c r="U378" s="47">
        <f>SUM(E378:T378)</f>
        <v>31.18</v>
      </c>
      <c r="V378" s="48">
        <f>COUNTA(E378:T378)</f>
        <v>1</v>
      </c>
      <c r="W378" s="49">
        <f>U378-$U$5</f>
        <v>-1178.2275182695116</v>
      </c>
      <c r="X378" s="23">
        <f>AVERAGE(E378:T378)</f>
        <v>31.18</v>
      </c>
    </row>
    <row r="379" spans="1:24" ht="12.75">
      <c r="A379" s="18">
        <v>375</v>
      </c>
      <c r="B379" s="53">
        <v>368</v>
      </c>
      <c r="C379" s="37" t="s">
        <v>424</v>
      </c>
      <c r="D379" s="50" t="s">
        <v>150</v>
      </c>
      <c r="E379" s="23"/>
      <c r="F379" s="40"/>
      <c r="G379" s="23"/>
      <c r="H379" s="23"/>
      <c r="I379" s="23"/>
      <c r="J379" s="23"/>
      <c r="K379" s="23"/>
      <c r="L379" s="23"/>
      <c r="M379" s="23"/>
      <c r="N379" s="41"/>
      <c r="O379" s="41"/>
      <c r="P379" s="23"/>
      <c r="Q379" s="23"/>
      <c r="R379" s="23"/>
      <c r="S379" s="23">
        <v>27.97</v>
      </c>
      <c r="T379" s="23"/>
      <c r="U379" s="47">
        <f>SUM(E379:T379)</f>
        <v>27.97</v>
      </c>
      <c r="V379" s="48">
        <f>COUNTA(E379:T379)</f>
        <v>1</v>
      </c>
      <c r="W379" s="49">
        <f>U379-$U$5</f>
        <v>-1181.4375182695117</v>
      </c>
      <c r="X379" s="23">
        <f>AVERAGE(E379:T379)</f>
        <v>27.97</v>
      </c>
    </row>
    <row r="380" spans="1:24" ht="12.75">
      <c r="A380" s="18">
        <v>376</v>
      </c>
      <c r="B380" s="53">
        <v>369</v>
      </c>
      <c r="C380" s="38" t="s">
        <v>302</v>
      </c>
      <c r="D380" s="52" t="s">
        <v>107</v>
      </c>
      <c r="E380" s="23"/>
      <c r="F380" s="40"/>
      <c r="G380" s="23"/>
      <c r="H380" s="23"/>
      <c r="I380" s="23">
        <v>20.09</v>
      </c>
      <c r="J380" s="23"/>
      <c r="K380" s="23"/>
      <c r="L380" s="23"/>
      <c r="M380" s="23"/>
      <c r="N380" s="41"/>
      <c r="O380" s="41"/>
      <c r="P380" s="23"/>
      <c r="Q380" s="23"/>
      <c r="R380" s="23"/>
      <c r="S380" s="23"/>
      <c r="T380" s="23"/>
      <c r="U380" s="47">
        <f>SUM(E380:T380)</f>
        <v>20.09</v>
      </c>
      <c r="V380" s="48">
        <f>COUNTA(E380:T380)</f>
        <v>1</v>
      </c>
      <c r="W380" s="49">
        <f>U380-$U$5</f>
        <v>-1189.3175182695118</v>
      </c>
      <c r="X380" s="23">
        <f>AVERAGE(E380:T380)</f>
        <v>20.09</v>
      </c>
    </row>
    <row r="381" spans="1:24" ht="12.75">
      <c r="A381" s="18">
        <v>377</v>
      </c>
      <c r="B381" s="53">
        <v>370</v>
      </c>
      <c r="C381" s="37" t="s">
        <v>524</v>
      </c>
      <c r="D381" s="50" t="s">
        <v>528</v>
      </c>
      <c r="E381" s="23"/>
      <c r="F381" s="40"/>
      <c r="G381" s="23"/>
      <c r="H381" s="23"/>
      <c r="I381" s="23"/>
      <c r="J381" s="23"/>
      <c r="K381" s="23"/>
      <c r="L381" s="23"/>
      <c r="M381" s="23"/>
      <c r="N381" s="41"/>
      <c r="O381" s="41"/>
      <c r="P381" s="23"/>
      <c r="Q381" s="23"/>
      <c r="R381" s="23"/>
      <c r="S381" s="23">
        <v>19.26</v>
      </c>
      <c r="T381" s="23"/>
      <c r="U381" s="47">
        <f>SUM(E381:T381)</f>
        <v>19.26</v>
      </c>
      <c r="V381" s="48">
        <f>COUNTA(E381:T381)</f>
        <v>1</v>
      </c>
      <c r="W381" s="49">
        <f>U381-$U$5</f>
        <v>-1190.1475182695117</v>
      </c>
      <c r="X381" s="23">
        <f>AVERAGE(E381:T381)</f>
        <v>19.26</v>
      </c>
    </row>
    <row r="382" spans="1:24" ht="12.75">
      <c r="A382" s="18">
        <v>378</v>
      </c>
      <c r="B382" s="53">
        <v>379</v>
      </c>
      <c r="C382" s="38" t="s">
        <v>138</v>
      </c>
      <c r="D382" s="52" t="s">
        <v>139</v>
      </c>
      <c r="E382" s="23"/>
      <c r="F382" s="40"/>
      <c r="G382" s="23"/>
      <c r="H382" s="23"/>
      <c r="I382" s="23"/>
      <c r="J382" s="23"/>
      <c r="K382" s="23"/>
      <c r="L382" s="23"/>
      <c r="M382" s="23"/>
      <c r="N382" s="41"/>
      <c r="O382" s="41"/>
      <c r="P382" s="23"/>
      <c r="Q382" s="23"/>
      <c r="R382" s="23"/>
      <c r="S382" s="23"/>
      <c r="T382" s="23">
        <v>15.2</v>
      </c>
      <c r="U382" s="47">
        <f>SUM(E382:T382)</f>
        <v>15.2</v>
      </c>
      <c r="V382" s="48">
        <f>COUNTA(E382:T382)</f>
        <v>1</v>
      </c>
      <c r="W382" s="49">
        <f>U382-$U$5</f>
        <v>-1194.2075182695116</v>
      </c>
      <c r="X382" s="23">
        <f>AVERAGE(E382:T382)</f>
        <v>15.2</v>
      </c>
    </row>
    <row r="383" spans="1:24" ht="12.75">
      <c r="A383" s="18">
        <v>379</v>
      </c>
      <c r="B383" s="53">
        <v>380</v>
      </c>
      <c r="C383" s="38" t="s">
        <v>530</v>
      </c>
      <c r="D383" s="52" t="s">
        <v>139</v>
      </c>
      <c r="E383" s="23"/>
      <c r="F383" s="40"/>
      <c r="G383" s="23"/>
      <c r="H383" s="23"/>
      <c r="I383" s="23"/>
      <c r="J383" s="23"/>
      <c r="K383" s="23"/>
      <c r="L383" s="23"/>
      <c r="M383" s="23"/>
      <c r="N383" s="41"/>
      <c r="O383" s="41"/>
      <c r="P383" s="23"/>
      <c r="Q383" s="23"/>
      <c r="R383" s="23"/>
      <c r="S383" s="23"/>
      <c r="T383" s="23">
        <v>5.73</v>
      </c>
      <c r="U383" s="47">
        <f>SUM(E383:T383)</f>
        <v>5.73</v>
      </c>
      <c r="V383" s="48">
        <f>COUNTA(E383:T383)</f>
        <v>1</v>
      </c>
      <c r="W383" s="49">
        <f>U383-$U$5</f>
        <v>-1203.6775182695117</v>
      </c>
      <c r="X383" s="23">
        <f>AVERAGE(E383:T383)</f>
        <v>5.73</v>
      </c>
    </row>
  </sheetData>
  <sheetProtection selectLockedCells="1" selectUnlockedCells="1"/>
  <mergeCells count="7">
    <mergeCell ref="A1:W1"/>
    <mergeCell ref="A2:B2"/>
    <mergeCell ref="U2:U4"/>
    <mergeCell ref="V2:V4"/>
    <mergeCell ref="W2:W4"/>
    <mergeCell ref="X2:X4"/>
    <mergeCell ref="A3:D4"/>
  </mergeCells>
  <conditionalFormatting sqref="E5:T5">
    <cfRule type="top10" priority="44" dxfId="0" stopIfTrue="1" rank="12"/>
  </conditionalFormatting>
  <conditionalFormatting sqref="E6:T6">
    <cfRule type="top10" priority="43" dxfId="0" stopIfTrue="1" rank="12"/>
  </conditionalFormatting>
  <conditionalFormatting sqref="E7:T7">
    <cfRule type="top10" priority="42" dxfId="0" stopIfTrue="1" rank="12"/>
  </conditionalFormatting>
  <conditionalFormatting sqref="E8:T8">
    <cfRule type="top10" priority="41" dxfId="0" stopIfTrue="1" rank="12"/>
  </conditionalFormatting>
  <conditionalFormatting sqref="E9:T9">
    <cfRule type="top10" priority="40" dxfId="0" stopIfTrue="1" rank="12"/>
  </conditionalFormatting>
  <conditionalFormatting sqref="E10:T10">
    <cfRule type="top10" priority="39" dxfId="0" stopIfTrue="1" rank="12"/>
  </conditionalFormatting>
  <conditionalFormatting sqref="E11:T11">
    <cfRule type="top10" priority="38" dxfId="0" stopIfTrue="1" rank="12"/>
  </conditionalFormatting>
  <conditionalFormatting sqref="E13:T13">
    <cfRule type="top10" priority="36" dxfId="0" stopIfTrue="1" rank="12"/>
  </conditionalFormatting>
  <conditionalFormatting sqref="E14:T14">
    <cfRule type="top10" priority="35" dxfId="0" stopIfTrue="1" rank="12"/>
  </conditionalFormatting>
  <conditionalFormatting sqref="E15:T15">
    <cfRule type="top10" priority="34" dxfId="0" stopIfTrue="1" rank="12"/>
  </conditionalFormatting>
  <conditionalFormatting sqref="E16:T16">
    <cfRule type="top10" priority="33" dxfId="0" stopIfTrue="1" rank="12"/>
  </conditionalFormatting>
  <conditionalFormatting sqref="E17:T17">
    <cfRule type="top10" priority="32" dxfId="0" stopIfTrue="1" rank="12"/>
  </conditionalFormatting>
  <conditionalFormatting sqref="E18:T18">
    <cfRule type="top10" priority="31" dxfId="0" stopIfTrue="1" rank="12"/>
  </conditionalFormatting>
  <conditionalFormatting sqref="E19:T19">
    <cfRule type="top10" priority="30" dxfId="0" stopIfTrue="1" rank="12"/>
  </conditionalFormatting>
  <conditionalFormatting sqref="E20:T20">
    <cfRule type="top10" priority="29" dxfId="0" stopIfTrue="1" rank="12"/>
  </conditionalFormatting>
  <conditionalFormatting sqref="E21:T21">
    <cfRule type="top10" priority="28" dxfId="0" stopIfTrue="1" rank="12"/>
  </conditionalFormatting>
  <conditionalFormatting sqref="E22:T22">
    <cfRule type="top10" priority="27" dxfId="0" stopIfTrue="1" rank="12"/>
  </conditionalFormatting>
  <conditionalFormatting sqref="E23:T23">
    <cfRule type="top10" priority="26" dxfId="0" stopIfTrue="1" rank="12"/>
  </conditionalFormatting>
  <conditionalFormatting sqref="E24:T24">
    <cfRule type="top10" priority="25" dxfId="0" stopIfTrue="1" rank="12"/>
  </conditionalFormatting>
  <conditionalFormatting sqref="E25:T25">
    <cfRule type="top10" priority="24" dxfId="0" stopIfTrue="1" rank="12"/>
  </conditionalFormatting>
  <conditionalFormatting sqref="E26:T26">
    <cfRule type="top10" priority="23" dxfId="0" stopIfTrue="1" rank="12"/>
  </conditionalFormatting>
  <conditionalFormatting sqref="E27:T27">
    <cfRule type="top10" priority="22" dxfId="0" stopIfTrue="1" rank="12"/>
  </conditionalFormatting>
  <conditionalFormatting sqref="E28:T28">
    <cfRule type="top10" priority="21" dxfId="0" stopIfTrue="1" rank="12"/>
  </conditionalFormatting>
  <conditionalFormatting sqref="E29:T29">
    <cfRule type="top10" priority="20" dxfId="0" stopIfTrue="1" rank="12"/>
  </conditionalFormatting>
  <conditionalFormatting sqref="E30:T30">
    <cfRule type="top10" priority="19" dxfId="0" stopIfTrue="1" rank="12"/>
  </conditionalFormatting>
  <conditionalFormatting sqref="E31:T31">
    <cfRule type="top10" priority="18" dxfId="0" stopIfTrue="1" rank="12"/>
  </conditionalFormatting>
  <conditionalFormatting sqref="E32:Q32 S32:T32">
    <cfRule type="top10" priority="17" dxfId="0" stopIfTrue="1" rank="12"/>
  </conditionalFormatting>
  <conditionalFormatting sqref="E33:T33">
    <cfRule type="top10" priority="16" dxfId="0" stopIfTrue="1" rank="12"/>
  </conditionalFormatting>
  <conditionalFormatting sqref="E34:T34">
    <cfRule type="top10" priority="15" dxfId="0" stopIfTrue="1" rank="12"/>
  </conditionalFormatting>
  <conditionalFormatting sqref="E35:T35">
    <cfRule type="top10" priority="14" dxfId="0" stopIfTrue="1" rank="12"/>
  </conditionalFormatting>
  <conditionalFormatting sqref="E36:T36">
    <cfRule type="top10" priority="13" dxfId="0" stopIfTrue="1" rank="12"/>
  </conditionalFormatting>
  <conditionalFormatting sqref="E37:T37">
    <cfRule type="top10" priority="12" dxfId="0" stopIfTrue="1" rank="12"/>
  </conditionalFormatting>
  <conditionalFormatting sqref="E38:T38">
    <cfRule type="top10" priority="11" dxfId="0" stopIfTrue="1" rank="12"/>
  </conditionalFormatting>
  <conditionalFormatting sqref="E39:S39">
    <cfRule type="top10" priority="10" dxfId="0" stopIfTrue="1" rank="12"/>
  </conditionalFormatting>
  <conditionalFormatting sqref="E42:S42">
    <cfRule type="top10" priority="9" dxfId="0" stopIfTrue="1" rank="12"/>
  </conditionalFormatting>
  <conditionalFormatting sqref="E46:T46">
    <cfRule type="top10" priority="8" dxfId="0" stopIfTrue="1" rank="12"/>
  </conditionalFormatting>
  <conditionalFormatting sqref="E40:T40">
    <cfRule type="top10" priority="7" dxfId="0" stopIfTrue="1" rank="12"/>
  </conditionalFormatting>
  <conditionalFormatting sqref="E41:T41">
    <cfRule type="top10" priority="6" dxfId="0" stopIfTrue="1" rank="12"/>
  </conditionalFormatting>
  <conditionalFormatting sqref="E43:T43">
    <cfRule type="top10" priority="5" dxfId="0" stopIfTrue="1" rank="12"/>
  </conditionalFormatting>
  <conditionalFormatting sqref="E44:T44">
    <cfRule type="top10" priority="4" dxfId="0" stopIfTrue="1" rank="12"/>
  </conditionalFormatting>
  <conditionalFormatting sqref="E45:T45">
    <cfRule type="top10" priority="3" dxfId="0" stopIfTrue="1" rank="12"/>
  </conditionalFormatting>
  <conditionalFormatting sqref="E12:T12">
    <cfRule type="top10" priority="2" dxfId="0" stopIfTrue="1" rank="12"/>
  </conditionalFormatting>
  <conditionalFormatting sqref="E47:T47">
    <cfRule type="top10" priority="1" dxfId="0" stopIfTrue="1" rank="12"/>
  </conditionalFormatting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4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2.75"/>
  <cols>
    <col min="1" max="1" width="3.625" style="0" customWidth="1"/>
    <col min="2" max="2" width="15.125" style="0" customWidth="1"/>
    <col min="3" max="3" width="11.875" style="0" customWidth="1"/>
    <col min="4" max="4" width="10.375" style="137" customWidth="1"/>
    <col min="5" max="5" width="7.375" style="0" customWidth="1"/>
    <col min="6" max="6" width="9.75390625" style="0" customWidth="1"/>
    <col min="7" max="7" width="6.75390625" style="0" customWidth="1"/>
  </cols>
  <sheetData>
    <row r="1" spans="1:7" ht="27">
      <c r="A1" s="547" t="s">
        <v>341</v>
      </c>
      <c r="B1" s="547"/>
      <c r="C1" s="547"/>
      <c r="D1" s="547"/>
      <c r="E1" s="547"/>
      <c r="F1" s="547"/>
      <c r="G1" s="547"/>
    </row>
    <row r="2" ht="12.75">
      <c r="A2" t="s">
        <v>342</v>
      </c>
    </row>
    <row r="3" spans="1:5" ht="12.75" customHeight="1">
      <c r="A3" s="548"/>
      <c r="B3" s="548"/>
      <c r="C3" s="75"/>
      <c r="E3" s="76" t="s">
        <v>306</v>
      </c>
    </row>
    <row r="4" spans="1:5" ht="12.75" customHeight="1">
      <c r="A4" s="546" t="s">
        <v>307</v>
      </c>
      <c r="B4" s="546"/>
      <c r="C4" s="77">
        <v>38101</v>
      </c>
      <c r="E4" s="76">
        <v>20</v>
      </c>
    </row>
    <row r="5" spans="1:3" ht="12.75">
      <c r="A5" s="546" t="s">
        <v>309</v>
      </c>
      <c r="B5" s="546"/>
      <c r="C5" s="184" t="s">
        <v>343</v>
      </c>
    </row>
    <row r="6" spans="1:5" ht="12.75">
      <c r="A6" s="546" t="s">
        <v>310</v>
      </c>
      <c r="B6" s="546"/>
      <c r="C6" s="553" t="s">
        <v>344</v>
      </c>
      <c r="D6" s="553"/>
      <c r="E6" s="553"/>
    </row>
    <row r="7" spans="1:3" ht="12.75">
      <c r="A7" s="546" t="s">
        <v>312</v>
      </c>
      <c r="B7" s="546"/>
      <c r="C7" s="80">
        <f>COUNTA(B9:B999)</f>
        <v>106</v>
      </c>
    </row>
    <row r="8" spans="1:7" ht="12.75">
      <c r="A8" s="185" t="s">
        <v>313</v>
      </c>
      <c r="B8" s="186" t="s">
        <v>314</v>
      </c>
      <c r="C8" s="186" t="s">
        <v>315</v>
      </c>
      <c r="D8" s="186" t="s">
        <v>316</v>
      </c>
      <c r="E8" s="187" t="s">
        <v>317</v>
      </c>
      <c r="F8" s="187" t="s">
        <v>318</v>
      </c>
      <c r="G8" s="188" t="s">
        <v>4</v>
      </c>
    </row>
    <row r="9" spans="1:7" ht="12.75">
      <c r="A9" s="87">
        <v>1</v>
      </c>
      <c r="B9" s="93" t="s">
        <v>154</v>
      </c>
      <c r="C9" s="93" t="s">
        <v>155</v>
      </c>
      <c r="D9" s="189">
        <v>0.023957407407407403</v>
      </c>
      <c r="E9" s="95">
        <f aca="true" t="shared" si="0" ref="E9:E40">(D$9/D9)*100</f>
        <v>100</v>
      </c>
      <c r="F9" s="96">
        <f aca="true" t="shared" si="1" ref="F9:F40">E9+E$4</f>
        <v>120</v>
      </c>
      <c r="G9" s="190"/>
    </row>
    <row r="10" spans="1:7" ht="12.75">
      <c r="A10" s="128">
        <v>2</v>
      </c>
      <c r="B10" s="93" t="s">
        <v>156</v>
      </c>
      <c r="C10" s="93" t="s">
        <v>48</v>
      </c>
      <c r="D10" s="189">
        <v>0.024597800925925926</v>
      </c>
      <c r="E10" s="95">
        <f t="shared" si="0"/>
        <v>97.39654158334312</v>
      </c>
      <c r="F10" s="96">
        <f t="shared" si="1"/>
        <v>117.39654158334312</v>
      </c>
      <c r="G10" s="190">
        <f aca="true" t="shared" si="2" ref="G10:G41">D10-D$9</f>
        <v>0.0006403935185185228</v>
      </c>
    </row>
    <row r="11" spans="1:7" ht="12.75">
      <c r="A11" s="128">
        <v>3</v>
      </c>
      <c r="B11" s="93" t="s">
        <v>49</v>
      </c>
      <c r="C11" s="93" t="s">
        <v>58</v>
      </c>
      <c r="D11" s="189">
        <v>0.024693865740740742</v>
      </c>
      <c r="E11" s="95">
        <f t="shared" si="0"/>
        <v>97.01764664526257</v>
      </c>
      <c r="F11" s="96">
        <f t="shared" si="1"/>
        <v>117.01764664526257</v>
      </c>
      <c r="G11" s="190">
        <f t="shared" si="2"/>
        <v>0.000736458333333339</v>
      </c>
    </row>
    <row r="12" spans="1:7" ht="12.75">
      <c r="A12" s="128">
        <v>4</v>
      </c>
      <c r="B12" s="93" t="s">
        <v>13</v>
      </c>
      <c r="C12" s="93" t="s">
        <v>14</v>
      </c>
      <c r="D12" s="189">
        <v>0.025077314814814816</v>
      </c>
      <c r="E12" s="95">
        <f t="shared" si="0"/>
        <v>95.53418132811487</v>
      </c>
      <c r="F12" s="96">
        <f t="shared" si="1"/>
        <v>115.53418132811487</v>
      </c>
      <c r="G12" s="190">
        <f t="shared" si="2"/>
        <v>0.0011199074074074132</v>
      </c>
    </row>
    <row r="13" spans="1:7" ht="12.75">
      <c r="A13" s="128">
        <v>5</v>
      </c>
      <c r="B13" s="93" t="s">
        <v>117</v>
      </c>
      <c r="C13" s="93" t="s">
        <v>75</v>
      </c>
      <c r="D13" s="189">
        <v>0.02526111111111111</v>
      </c>
      <c r="E13" s="95">
        <f t="shared" si="0"/>
        <v>94.83908804339856</v>
      </c>
      <c r="F13" s="96">
        <f t="shared" si="1"/>
        <v>114.83908804339856</v>
      </c>
      <c r="G13" s="190">
        <f t="shared" si="2"/>
        <v>0.0013037037037037062</v>
      </c>
    </row>
    <row r="14" spans="1:7" ht="12.75">
      <c r="A14" s="128">
        <v>6</v>
      </c>
      <c r="B14" s="93" t="s">
        <v>161</v>
      </c>
      <c r="C14" s="93" t="s">
        <v>20</v>
      </c>
      <c r="D14" s="189">
        <v>0.025683333333333336</v>
      </c>
      <c r="E14" s="95">
        <f t="shared" si="0"/>
        <v>93.27997692695938</v>
      </c>
      <c r="F14" s="96">
        <f t="shared" si="1"/>
        <v>113.27997692695938</v>
      </c>
      <c r="G14" s="190">
        <f t="shared" si="2"/>
        <v>0.0017259259259259328</v>
      </c>
    </row>
    <row r="15" spans="1:7" ht="12.75">
      <c r="A15" s="128">
        <v>7</v>
      </c>
      <c r="B15" s="93" t="s">
        <v>162</v>
      </c>
      <c r="C15" s="93" t="s">
        <v>58</v>
      </c>
      <c r="D15" s="189">
        <v>0.02593136574074074</v>
      </c>
      <c r="E15" s="95">
        <f t="shared" si="0"/>
        <v>92.38775792579233</v>
      </c>
      <c r="F15" s="96">
        <f t="shared" si="1"/>
        <v>112.38775792579233</v>
      </c>
      <c r="G15" s="190">
        <f t="shared" si="2"/>
        <v>0.001973958333333338</v>
      </c>
    </row>
    <row r="16" spans="1:7" ht="12.75">
      <c r="A16" s="128">
        <v>8</v>
      </c>
      <c r="B16" s="93" t="s">
        <v>61</v>
      </c>
      <c r="C16" s="93" t="s">
        <v>62</v>
      </c>
      <c r="D16" s="189">
        <v>0.026091319444444445</v>
      </c>
      <c r="E16" s="95">
        <f t="shared" si="0"/>
        <v>91.82137169574453</v>
      </c>
      <c r="F16" s="96">
        <f t="shared" si="1"/>
        <v>111.82137169574453</v>
      </c>
      <c r="G16" s="190">
        <f t="shared" si="2"/>
        <v>0.002133912037037042</v>
      </c>
    </row>
    <row r="17" spans="1:7" ht="12.75">
      <c r="A17" s="128">
        <v>9</v>
      </c>
      <c r="B17" s="93" t="s">
        <v>163</v>
      </c>
      <c r="C17" s="93" t="s">
        <v>164</v>
      </c>
      <c r="D17" s="189">
        <v>0.02621527777777778</v>
      </c>
      <c r="E17" s="95">
        <f t="shared" si="0"/>
        <v>91.38719646799115</v>
      </c>
      <c r="F17" s="96">
        <f t="shared" si="1"/>
        <v>111.38719646799115</v>
      </c>
      <c r="G17" s="190">
        <f t="shared" si="2"/>
        <v>0.0022578703703703754</v>
      </c>
    </row>
    <row r="18" spans="1:7" ht="12.75">
      <c r="A18" s="128">
        <v>10</v>
      </c>
      <c r="B18" s="93" t="s">
        <v>161</v>
      </c>
      <c r="C18" s="93" t="s">
        <v>35</v>
      </c>
      <c r="D18" s="189">
        <v>0.02630706018518519</v>
      </c>
      <c r="E18" s="95">
        <f t="shared" si="0"/>
        <v>91.0683567025821</v>
      </c>
      <c r="F18" s="96">
        <f t="shared" si="1"/>
        <v>111.0683567025821</v>
      </c>
      <c r="G18" s="190">
        <f t="shared" si="2"/>
        <v>0.0023496527777777873</v>
      </c>
    </row>
    <row r="19" spans="1:7" ht="12.75">
      <c r="A19" s="133">
        <v>11</v>
      </c>
      <c r="B19" s="180" t="s">
        <v>67</v>
      </c>
      <c r="C19" s="180" t="s">
        <v>63</v>
      </c>
      <c r="D19" s="191">
        <v>0.026430092592592592</v>
      </c>
      <c r="E19" s="111">
        <f t="shared" si="0"/>
        <v>90.6444323775158</v>
      </c>
      <c r="F19" s="112">
        <f t="shared" si="1"/>
        <v>110.6444323775158</v>
      </c>
      <c r="G19" s="192">
        <f t="shared" si="2"/>
        <v>0.002472685185185189</v>
      </c>
    </row>
    <row r="20" spans="1:7" ht="12.75">
      <c r="A20" s="97">
        <v>12</v>
      </c>
      <c r="B20" s="98" t="s">
        <v>165</v>
      </c>
      <c r="C20" s="98" t="s">
        <v>20</v>
      </c>
      <c r="D20" s="193">
        <v>0.026635648148148148</v>
      </c>
      <c r="E20" s="100">
        <f t="shared" si="0"/>
        <v>89.94490118714475</v>
      </c>
      <c r="F20" s="101">
        <f t="shared" si="1"/>
        <v>109.94490118714475</v>
      </c>
      <c r="G20" s="194">
        <f t="shared" si="2"/>
        <v>0.002678240740740745</v>
      </c>
    </row>
    <row r="21" spans="1:7" ht="12.75">
      <c r="A21" s="87">
        <v>13</v>
      </c>
      <c r="B21" s="103" t="s">
        <v>165</v>
      </c>
      <c r="C21" s="103" t="s">
        <v>40</v>
      </c>
      <c r="D21" s="195">
        <v>0.026776851851851854</v>
      </c>
      <c r="E21" s="90">
        <f t="shared" si="0"/>
        <v>89.47059026937305</v>
      </c>
      <c r="F21" s="91">
        <f t="shared" si="1"/>
        <v>109.47059026937305</v>
      </c>
      <c r="G21" s="196">
        <f t="shared" si="2"/>
        <v>0.002819444444444451</v>
      </c>
    </row>
    <row r="22" spans="1:7" ht="12.75">
      <c r="A22" s="128">
        <v>14</v>
      </c>
      <c r="B22" s="74" t="s">
        <v>165</v>
      </c>
      <c r="C22" s="74" t="s">
        <v>44</v>
      </c>
      <c r="D22" s="189">
        <v>0.026915740740740744</v>
      </c>
      <c r="E22" s="95">
        <f t="shared" si="0"/>
        <v>89.00890983521963</v>
      </c>
      <c r="F22" s="96">
        <f t="shared" si="1"/>
        <v>109.00890983521963</v>
      </c>
      <c r="G22" s="190">
        <f t="shared" si="2"/>
        <v>0.0029583333333333406</v>
      </c>
    </row>
    <row r="23" spans="1:7" ht="12.75">
      <c r="A23" s="128">
        <v>15</v>
      </c>
      <c r="B23" s="74" t="s">
        <v>168</v>
      </c>
      <c r="C23" s="74" t="s">
        <v>169</v>
      </c>
      <c r="D23" s="189">
        <v>0.027351736111111108</v>
      </c>
      <c r="E23" s="95">
        <f t="shared" si="0"/>
        <v>87.59007951116922</v>
      </c>
      <c r="F23" s="96">
        <f t="shared" si="1"/>
        <v>107.59007951116922</v>
      </c>
      <c r="G23" s="190">
        <f t="shared" si="2"/>
        <v>0.003394328703703705</v>
      </c>
    </row>
    <row r="24" spans="1:7" ht="12.75">
      <c r="A24" s="128">
        <v>16</v>
      </c>
      <c r="B24" s="74" t="s">
        <v>170</v>
      </c>
      <c r="C24" s="74" t="s">
        <v>20</v>
      </c>
      <c r="D24" s="189">
        <v>0.027396643518518518</v>
      </c>
      <c r="E24" s="95">
        <f t="shared" si="0"/>
        <v>87.44650559552525</v>
      </c>
      <c r="F24" s="96">
        <f t="shared" si="1"/>
        <v>107.44650559552525</v>
      </c>
      <c r="G24" s="190">
        <f t="shared" si="2"/>
        <v>0.003439236111111115</v>
      </c>
    </row>
    <row r="25" spans="1:7" ht="12.75">
      <c r="A25" s="128">
        <v>17</v>
      </c>
      <c r="B25" s="74" t="s">
        <v>15</v>
      </c>
      <c r="C25" s="74" t="s">
        <v>16</v>
      </c>
      <c r="D25" s="189">
        <v>0.027964004629629627</v>
      </c>
      <c r="E25" s="95">
        <f t="shared" si="0"/>
        <v>85.67230525352946</v>
      </c>
      <c r="F25" s="96">
        <f t="shared" si="1"/>
        <v>105.67230525352946</v>
      </c>
      <c r="G25" s="190">
        <f t="shared" si="2"/>
        <v>0.004006597222222224</v>
      </c>
    </row>
    <row r="26" spans="1:7" ht="409.5">
      <c r="A26" s="128">
        <v>18</v>
      </c>
      <c r="B26" s="74" t="s">
        <v>19</v>
      </c>
      <c r="C26" s="74" t="s">
        <v>20</v>
      </c>
      <c r="D26" s="189">
        <v>0.027974537037037034</v>
      </c>
      <c r="E26" s="95">
        <f t="shared" si="0"/>
        <v>85.64004964832436</v>
      </c>
      <c r="F26" s="96">
        <f t="shared" si="1"/>
        <v>105.64004964832436</v>
      </c>
      <c r="G26" s="190">
        <f t="shared" si="2"/>
        <v>0.004017129629629631</v>
      </c>
    </row>
    <row r="27" spans="1:7" ht="409.5">
      <c r="A27" s="128">
        <v>19</v>
      </c>
      <c r="B27" s="74" t="s">
        <v>120</v>
      </c>
      <c r="C27" s="74" t="s">
        <v>86</v>
      </c>
      <c r="D27" s="189">
        <v>0.02808726851851852</v>
      </c>
      <c r="E27" s="95">
        <f t="shared" si="0"/>
        <v>85.29632346275248</v>
      </c>
      <c r="F27" s="96">
        <f t="shared" si="1"/>
        <v>105.29632346275248</v>
      </c>
      <c r="G27" s="190">
        <f t="shared" si="2"/>
        <v>0.004129861111111115</v>
      </c>
    </row>
    <row r="28" spans="1:7" ht="409.5">
      <c r="A28" s="128">
        <v>20</v>
      </c>
      <c r="B28" s="74" t="s">
        <v>74</v>
      </c>
      <c r="C28" s="74" t="s">
        <v>58</v>
      </c>
      <c r="D28" s="189">
        <v>0.028170949074074077</v>
      </c>
      <c r="E28" s="95">
        <f t="shared" si="0"/>
        <v>85.04295451464067</v>
      </c>
      <c r="F28" s="96">
        <f t="shared" si="1"/>
        <v>105.04295451464067</v>
      </c>
      <c r="G28" s="190">
        <f t="shared" si="2"/>
        <v>0.0042135416666666745</v>
      </c>
    </row>
    <row r="29" spans="1:7" ht="409.5">
      <c r="A29" s="128">
        <v>21</v>
      </c>
      <c r="B29" s="74" t="s">
        <v>34</v>
      </c>
      <c r="C29" s="74" t="s">
        <v>35</v>
      </c>
      <c r="D29" s="189">
        <v>0.028364351851851852</v>
      </c>
      <c r="E29" s="95">
        <f t="shared" si="0"/>
        <v>84.46308779604027</v>
      </c>
      <c r="F29" s="96">
        <f t="shared" si="1"/>
        <v>104.46308779604027</v>
      </c>
      <c r="G29" s="190">
        <f t="shared" si="2"/>
        <v>0.0044069444444444494</v>
      </c>
    </row>
    <row r="30" spans="1:7" ht="409.5">
      <c r="A30" s="128">
        <v>22</v>
      </c>
      <c r="B30" s="74" t="s">
        <v>174</v>
      </c>
      <c r="C30" s="74" t="s">
        <v>86</v>
      </c>
      <c r="D30" s="189">
        <v>0.02848101851851852</v>
      </c>
      <c r="E30" s="95">
        <f t="shared" si="0"/>
        <v>84.11710203351808</v>
      </c>
      <c r="F30" s="96">
        <f t="shared" si="1"/>
        <v>104.11710203351808</v>
      </c>
      <c r="G30" s="190">
        <f t="shared" si="2"/>
        <v>0.004523611111111117</v>
      </c>
    </row>
    <row r="31" spans="1:7" ht="409.5">
      <c r="A31" s="128">
        <v>23</v>
      </c>
      <c r="B31" s="74" t="s">
        <v>17</v>
      </c>
      <c r="C31" s="74" t="s">
        <v>33</v>
      </c>
      <c r="D31" s="189">
        <v>0.028507060185185187</v>
      </c>
      <c r="E31" s="95">
        <f t="shared" si="0"/>
        <v>84.04025968225868</v>
      </c>
      <c r="F31" s="96">
        <f t="shared" si="1"/>
        <v>104.04025968225868</v>
      </c>
      <c r="G31" s="190">
        <f t="shared" si="2"/>
        <v>0.004549652777777784</v>
      </c>
    </row>
    <row r="32" spans="1:7" ht="409.5">
      <c r="A32" s="128">
        <v>24</v>
      </c>
      <c r="B32" s="74" t="s">
        <v>97</v>
      </c>
      <c r="C32" s="74" t="s">
        <v>20</v>
      </c>
      <c r="D32" s="189">
        <v>0.02862951388888889</v>
      </c>
      <c r="E32" s="95">
        <f t="shared" si="0"/>
        <v>83.68080401359965</v>
      </c>
      <c r="F32" s="96">
        <f t="shared" si="1"/>
        <v>103.68080401359965</v>
      </c>
      <c r="G32" s="190">
        <f t="shared" si="2"/>
        <v>0.004672106481481485</v>
      </c>
    </row>
    <row r="33" spans="1:7" ht="409.5">
      <c r="A33" s="128">
        <v>25</v>
      </c>
      <c r="B33" s="74" t="s">
        <v>175</v>
      </c>
      <c r="C33" s="74" t="s">
        <v>99</v>
      </c>
      <c r="D33" s="189">
        <v>0.028715509259259257</v>
      </c>
      <c r="E33" s="95">
        <f t="shared" si="0"/>
        <v>83.43020209429991</v>
      </c>
      <c r="F33" s="96">
        <f t="shared" si="1"/>
        <v>103.43020209429991</v>
      </c>
      <c r="G33" s="190">
        <f t="shared" si="2"/>
        <v>0.004758101851851854</v>
      </c>
    </row>
    <row r="34" spans="1:7" ht="409.5">
      <c r="A34" s="128">
        <v>26</v>
      </c>
      <c r="B34" s="74" t="s">
        <v>79</v>
      </c>
      <c r="C34" s="74" t="s">
        <v>48</v>
      </c>
      <c r="D34" s="189">
        <v>0.028747569444444444</v>
      </c>
      <c r="E34" s="95">
        <f t="shared" si="0"/>
        <v>83.33715813333654</v>
      </c>
      <c r="F34" s="96">
        <f t="shared" si="1"/>
        <v>103.33715813333654</v>
      </c>
      <c r="G34" s="190">
        <f t="shared" si="2"/>
        <v>0.004790162037037041</v>
      </c>
    </row>
    <row r="35" spans="1:7" ht="409.5">
      <c r="A35" s="128">
        <v>27</v>
      </c>
      <c r="B35" s="74" t="s">
        <v>17</v>
      </c>
      <c r="C35" s="74" t="s">
        <v>18</v>
      </c>
      <c r="D35" s="189">
        <v>0.029076967592592592</v>
      </c>
      <c r="E35" s="95">
        <f t="shared" si="0"/>
        <v>82.39307393770522</v>
      </c>
      <c r="F35" s="96">
        <f t="shared" si="1"/>
        <v>102.39307393770522</v>
      </c>
      <c r="G35" s="190">
        <f t="shared" si="2"/>
        <v>0.005119560185185189</v>
      </c>
    </row>
    <row r="36" spans="1:7" ht="409.5">
      <c r="A36" s="128">
        <v>28</v>
      </c>
      <c r="B36" s="74" t="s">
        <v>156</v>
      </c>
      <c r="C36" s="74" t="s">
        <v>35</v>
      </c>
      <c r="D36" s="189">
        <v>0.029173148148148146</v>
      </c>
      <c r="E36" s="95">
        <f t="shared" si="0"/>
        <v>82.12143333227536</v>
      </c>
      <c r="F36" s="96">
        <f t="shared" si="1"/>
        <v>102.12143333227536</v>
      </c>
      <c r="G36" s="190">
        <f t="shared" si="2"/>
        <v>0.005215740740740743</v>
      </c>
    </row>
    <row r="37" spans="1:7" ht="409.5">
      <c r="A37" s="128">
        <v>29</v>
      </c>
      <c r="B37" s="74" t="s">
        <v>180</v>
      </c>
      <c r="C37" s="74" t="s">
        <v>44</v>
      </c>
      <c r="D37" s="189">
        <v>0.029199305555555555</v>
      </c>
      <c r="E37" s="95">
        <f t="shared" si="0"/>
        <v>82.04786706939059</v>
      </c>
      <c r="F37" s="96">
        <f t="shared" si="1"/>
        <v>102.04786706939059</v>
      </c>
      <c r="G37" s="190">
        <f t="shared" si="2"/>
        <v>0.005241898148148152</v>
      </c>
    </row>
    <row r="38" spans="1:7" ht="409.5">
      <c r="A38" s="128">
        <v>30</v>
      </c>
      <c r="B38" s="74" t="s">
        <v>154</v>
      </c>
      <c r="C38" s="74" t="s">
        <v>181</v>
      </c>
      <c r="D38" s="189">
        <v>0.02923784722222222</v>
      </c>
      <c r="E38" s="95">
        <f t="shared" si="0"/>
        <v>81.93971062684321</v>
      </c>
      <c r="F38" s="96">
        <f t="shared" si="1"/>
        <v>101.93971062684321</v>
      </c>
      <c r="G38" s="190">
        <f t="shared" si="2"/>
        <v>0.005280439814814818</v>
      </c>
    </row>
    <row r="39" spans="1:7" ht="409.5">
      <c r="A39" s="128">
        <v>31</v>
      </c>
      <c r="B39" s="74" t="s">
        <v>49</v>
      </c>
      <c r="C39" s="74" t="s">
        <v>50</v>
      </c>
      <c r="D39" s="189">
        <v>0.029317129629629634</v>
      </c>
      <c r="E39" s="95">
        <f t="shared" si="0"/>
        <v>81.7181208053691</v>
      </c>
      <c r="F39" s="96">
        <f t="shared" si="1"/>
        <v>101.7181208053691</v>
      </c>
      <c r="G39" s="190">
        <f t="shared" si="2"/>
        <v>0.005359722222222231</v>
      </c>
    </row>
    <row r="40" spans="1:7" ht="409.5">
      <c r="A40" s="128">
        <v>32</v>
      </c>
      <c r="B40" s="74" t="s">
        <v>38</v>
      </c>
      <c r="C40" s="74" t="s">
        <v>28</v>
      </c>
      <c r="D40" s="189">
        <v>0.02947152777777778</v>
      </c>
      <c r="E40" s="95">
        <f t="shared" si="0"/>
        <v>81.29000840421938</v>
      </c>
      <c r="F40" s="96">
        <f t="shared" si="1"/>
        <v>101.29000840421938</v>
      </c>
      <c r="G40" s="190">
        <f t="shared" si="2"/>
        <v>0.0055141203703703776</v>
      </c>
    </row>
    <row r="41" spans="1:7" ht="409.5">
      <c r="A41" s="128">
        <v>33</v>
      </c>
      <c r="B41" s="74" t="s">
        <v>182</v>
      </c>
      <c r="C41" s="74" t="s">
        <v>99</v>
      </c>
      <c r="D41" s="189">
        <v>0.029486458333333337</v>
      </c>
      <c r="E41" s="95">
        <f aca="true" t="shared" si="3" ref="E41:E72">(D$9/D41)*100</f>
        <v>81.24884696757377</v>
      </c>
      <c r="F41" s="96">
        <f aca="true" t="shared" si="4" ref="F41:F72">E41+E$4</f>
        <v>101.24884696757377</v>
      </c>
      <c r="G41" s="190">
        <f t="shared" si="2"/>
        <v>0.005529050925925934</v>
      </c>
    </row>
    <row r="42" spans="1:7" ht="409.5">
      <c r="A42" s="128">
        <v>34</v>
      </c>
      <c r="B42" s="74" t="s">
        <v>183</v>
      </c>
      <c r="C42" s="74" t="s">
        <v>178</v>
      </c>
      <c r="D42" s="189">
        <v>0.02950196759259259</v>
      </c>
      <c r="E42" s="95">
        <f t="shared" si="3"/>
        <v>81.2061342424587</v>
      </c>
      <c r="F42" s="96">
        <f t="shared" si="4"/>
        <v>101.2061342424587</v>
      </c>
      <c r="G42" s="190">
        <f aca="true" t="shared" si="5" ref="G42:G73">D42-D$9</f>
        <v>0.005544560185185187</v>
      </c>
    </row>
    <row r="43" spans="1:7" ht="409.5">
      <c r="A43" s="128">
        <v>35</v>
      </c>
      <c r="B43" s="74" t="s">
        <v>68</v>
      </c>
      <c r="C43" s="74" t="s">
        <v>69</v>
      </c>
      <c r="D43" s="189">
        <v>0.029517708333333333</v>
      </c>
      <c r="E43" s="95">
        <f t="shared" si="3"/>
        <v>81.16282990828635</v>
      </c>
      <c r="F43" s="96">
        <f t="shared" si="4"/>
        <v>101.16282990828635</v>
      </c>
      <c r="G43" s="190">
        <f t="shared" si="5"/>
        <v>0.00556030092592593</v>
      </c>
    </row>
    <row r="44" spans="1:7" ht="409.5">
      <c r="A44" s="128">
        <v>36</v>
      </c>
      <c r="B44" s="74" t="s">
        <v>70</v>
      </c>
      <c r="C44" s="74" t="s">
        <v>71</v>
      </c>
      <c r="D44" s="189">
        <v>0.029557291666666666</v>
      </c>
      <c r="E44" s="95">
        <f t="shared" si="3"/>
        <v>81.05413607440038</v>
      </c>
      <c r="F44" s="96">
        <f t="shared" si="4"/>
        <v>101.05413607440038</v>
      </c>
      <c r="G44" s="190">
        <f t="shared" si="5"/>
        <v>0.005599884259259263</v>
      </c>
    </row>
    <row r="45" spans="1:7" ht="409.5">
      <c r="A45" s="128">
        <v>37</v>
      </c>
      <c r="B45" s="74" t="s">
        <v>31</v>
      </c>
      <c r="C45" s="74" t="s">
        <v>32</v>
      </c>
      <c r="D45" s="189">
        <v>0.029644444444444445</v>
      </c>
      <c r="E45" s="95">
        <f t="shared" si="3"/>
        <v>80.8158420789605</v>
      </c>
      <c r="F45" s="96">
        <f t="shared" si="4"/>
        <v>100.8158420789605</v>
      </c>
      <c r="G45" s="190">
        <f t="shared" si="5"/>
        <v>0.0056870370370370425</v>
      </c>
    </row>
    <row r="46" spans="1:7" ht="409.5">
      <c r="A46" s="128">
        <v>38</v>
      </c>
      <c r="B46" s="74" t="s">
        <v>185</v>
      </c>
      <c r="C46" s="74" t="s">
        <v>186</v>
      </c>
      <c r="D46" s="189">
        <v>0.02994363425925926</v>
      </c>
      <c r="E46" s="95">
        <f t="shared" si="3"/>
        <v>80.00834901995646</v>
      </c>
      <c r="F46" s="96">
        <f t="shared" si="4"/>
        <v>100.00834901995646</v>
      </c>
      <c r="G46" s="190">
        <f t="shared" si="5"/>
        <v>0.005986226851851857</v>
      </c>
    </row>
    <row r="47" spans="1:7" ht="409.5">
      <c r="A47" s="128">
        <v>39</v>
      </c>
      <c r="B47" s="74" t="s">
        <v>39</v>
      </c>
      <c r="C47" s="74" t="s">
        <v>40</v>
      </c>
      <c r="D47" s="189">
        <v>0.03005833333333333</v>
      </c>
      <c r="E47" s="95">
        <f t="shared" si="3"/>
        <v>79.70304654529772</v>
      </c>
      <c r="F47" s="96">
        <f t="shared" si="4"/>
        <v>99.70304654529772</v>
      </c>
      <c r="G47" s="190">
        <f t="shared" si="5"/>
        <v>0.006100925925925926</v>
      </c>
    </row>
    <row r="48" spans="1:7" ht="409.5">
      <c r="A48" s="128">
        <v>40</v>
      </c>
      <c r="B48" s="74" t="s">
        <v>188</v>
      </c>
      <c r="C48" s="74" t="s">
        <v>123</v>
      </c>
      <c r="D48" s="189">
        <v>0.030180787037037037</v>
      </c>
      <c r="E48" s="95">
        <f t="shared" si="3"/>
        <v>79.37966421487792</v>
      </c>
      <c r="F48" s="96">
        <f t="shared" si="4"/>
        <v>99.37966421487792</v>
      </c>
      <c r="G48" s="190">
        <f t="shared" si="5"/>
        <v>0.006223379629629634</v>
      </c>
    </row>
    <row r="49" spans="1:7" ht="409.5">
      <c r="A49" s="128">
        <v>41</v>
      </c>
      <c r="B49" s="74" t="s">
        <v>191</v>
      </c>
      <c r="C49" s="74" t="s">
        <v>114</v>
      </c>
      <c r="D49" s="189">
        <v>0.030460185185185187</v>
      </c>
      <c r="E49" s="95">
        <f t="shared" si="3"/>
        <v>78.65154877344438</v>
      </c>
      <c r="F49" s="96">
        <f t="shared" si="4"/>
        <v>98.65154877344438</v>
      </c>
      <c r="G49" s="190">
        <f t="shared" si="5"/>
        <v>0.006502777777777784</v>
      </c>
    </row>
    <row r="50" spans="1:7" ht="409.5">
      <c r="A50" s="128">
        <v>42</v>
      </c>
      <c r="B50" s="74" t="s">
        <v>113</v>
      </c>
      <c r="C50" s="74" t="s">
        <v>114</v>
      </c>
      <c r="D50" s="189">
        <v>0.030498842592592595</v>
      </c>
      <c r="E50" s="95">
        <f t="shared" si="3"/>
        <v>78.55185761451176</v>
      </c>
      <c r="F50" s="96">
        <f t="shared" si="4"/>
        <v>98.55185761451176</v>
      </c>
      <c r="G50" s="190">
        <f t="shared" si="5"/>
        <v>0.006541435185185192</v>
      </c>
    </row>
    <row r="51" spans="1:7" ht="409.5">
      <c r="A51" s="128">
        <v>43</v>
      </c>
      <c r="B51" s="74" t="s">
        <v>192</v>
      </c>
      <c r="C51" s="74" t="s">
        <v>58</v>
      </c>
      <c r="D51" s="189">
        <v>0.030532870370370373</v>
      </c>
      <c r="E51" s="95">
        <f t="shared" si="3"/>
        <v>78.46431441524766</v>
      </c>
      <c r="F51" s="96">
        <f t="shared" si="4"/>
        <v>98.46431441524766</v>
      </c>
      <c r="G51" s="190">
        <f t="shared" si="5"/>
        <v>0.0065754629629629704</v>
      </c>
    </row>
    <row r="52" spans="1:7" ht="409.5">
      <c r="A52" s="128">
        <v>44</v>
      </c>
      <c r="B52" s="74" t="s">
        <v>193</v>
      </c>
      <c r="C52" s="74" t="s">
        <v>48</v>
      </c>
      <c r="D52" s="189">
        <v>0.030540277777777777</v>
      </c>
      <c r="E52" s="95">
        <f t="shared" si="3"/>
        <v>78.44528324768444</v>
      </c>
      <c r="F52" s="96">
        <f t="shared" si="4"/>
        <v>98.44528324768444</v>
      </c>
      <c r="G52" s="190">
        <f t="shared" si="5"/>
        <v>0.006582870370370374</v>
      </c>
    </row>
    <row r="53" spans="1:7" ht="409.5">
      <c r="A53" s="128">
        <v>45</v>
      </c>
      <c r="B53" s="74" t="s">
        <v>84</v>
      </c>
      <c r="C53" s="74" t="s">
        <v>85</v>
      </c>
      <c r="D53" s="189">
        <v>0.030708449074074076</v>
      </c>
      <c r="E53" s="95">
        <f t="shared" si="3"/>
        <v>78.01568665880197</v>
      </c>
      <c r="F53" s="96">
        <f t="shared" si="4"/>
        <v>98.01568665880197</v>
      </c>
      <c r="G53" s="190">
        <f t="shared" si="5"/>
        <v>0.0067510416666666725</v>
      </c>
    </row>
    <row r="54" spans="1:7" ht="409.5">
      <c r="A54" s="128">
        <v>46</v>
      </c>
      <c r="B54" s="74" t="s">
        <v>27</v>
      </c>
      <c r="C54" s="74" t="s">
        <v>28</v>
      </c>
      <c r="D54" s="189">
        <v>0.030744097222222225</v>
      </c>
      <c r="E54" s="95">
        <f t="shared" si="3"/>
        <v>77.92522653776506</v>
      </c>
      <c r="F54" s="96">
        <f t="shared" si="4"/>
        <v>97.92522653776506</v>
      </c>
      <c r="G54" s="190">
        <f t="shared" si="5"/>
        <v>0.006786689814814822</v>
      </c>
    </row>
    <row r="55" spans="1:7" ht="409.5">
      <c r="A55" s="128">
        <v>47</v>
      </c>
      <c r="B55" s="74" t="s">
        <v>23</v>
      </c>
      <c r="C55" s="74" t="s">
        <v>24</v>
      </c>
      <c r="D55" s="189">
        <v>0.03082106481481482</v>
      </c>
      <c r="E55" s="95">
        <f t="shared" si="3"/>
        <v>77.73062855340336</v>
      </c>
      <c r="F55" s="96">
        <f t="shared" si="4"/>
        <v>97.73062855340336</v>
      </c>
      <c r="G55" s="190">
        <f t="shared" si="5"/>
        <v>0.0068636574074074155</v>
      </c>
    </row>
    <row r="56" spans="1:7" ht="409.5">
      <c r="A56" s="128">
        <v>48</v>
      </c>
      <c r="B56" s="74" t="s">
        <v>130</v>
      </c>
      <c r="C56" s="74" t="s">
        <v>131</v>
      </c>
      <c r="D56" s="189">
        <v>0.03082106481481482</v>
      </c>
      <c r="E56" s="95">
        <f t="shared" si="3"/>
        <v>77.73062855340336</v>
      </c>
      <c r="F56" s="96">
        <f t="shared" si="4"/>
        <v>97.73062855340336</v>
      </c>
      <c r="G56" s="190">
        <f t="shared" si="5"/>
        <v>0.0068636574074074155</v>
      </c>
    </row>
    <row r="57" spans="1:7" ht="409.5">
      <c r="A57" s="128">
        <v>49</v>
      </c>
      <c r="B57" s="74" t="s">
        <v>29</v>
      </c>
      <c r="C57" s="74" t="s">
        <v>30</v>
      </c>
      <c r="D57" s="189">
        <v>0.030896180555555555</v>
      </c>
      <c r="E57" s="95">
        <f t="shared" si="3"/>
        <v>77.54164746781147</v>
      </c>
      <c r="F57" s="96">
        <f t="shared" si="4"/>
        <v>97.54164746781147</v>
      </c>
      <c r="G57" s="190">
        <f t="shared" si="5"/>
        <v>0.006938773148148152</v>
      </c>
    </row>
    <row r="58" spans="1:7" ht="409.5">
      <c r="A58" s="128">
        <v>50</v>
      </c>
      <c r="B58" s="74" t="s">
        <v>45</v>
      </c>
      <c r="C58" s="74" t="s">
        <v>46</v>
      </c>
      <c r="D58" s="189">
        <v>0.030950925925925923</v>
      </c>
      <c r="E58" s="95">
        <f t="shared" si="3"/>
        <v>77.40449337362011</v>
      </c>
      <c r="F58" s="96">
        <f t="shared" si="4"/>
        <v>97.40449337362011</v>
      </c>
      <c r="G58" s="190">
        <f t="shared" si="5"/>
        <v>0.0069935185185185204</v>
      </c>
    </row>
    <row r="59" spans="1:7" ht="409.5">
      <c r="A59" s="128">
        <v>51</v>
      </c>
      <c r="B59" s="74" t="s">
        <v>25</v>
      </c>
      <c r="C59" s="74" t="s">
        <v>26</v>
      </c>
      <c r="D59" s="189">
        <v>0.031082175925925926</v>
      </c>
      <c r="E59" s="95">
        <f t="shared" si="3"/>
        <v>77.07763917333828</v>
      </c>
      <c r="F59" s="96">
        <f t="shared" si="4"/>
        <v>97.07763917333828</v>
      </c>
      <c r="G59" s="190">
        <f t="shared" si="5"/>
        <v>0.007124768518518523</v>
      </c>
    </row>
    <row r="60" spans="1:7" ht="409.5">
      <c r="A60" s="128">
        <v>52</v>
      </c>
      <c r="B60" s="74" t="s">
        <v>15</v>
      </c>
      <c r="C60" s="74" t="s">
        <v>44</v>
      </c>
      <c r="D60" s="189">
        <v>0.031129282407407408</v>
      </c>
      <c r="E60" s="95">
        <f t="shared" si="3"/>
        <v>76.96100120093546</v>
      </c>
      <c r="F60" s="96">
        <f t="shared" si="4"/>
        <v>96.96100120093546</v>
      </c>
      <c r="G60" s="190">
        <f t="shared" si="5"/>
        <v>0.007171875000000005</v>
      </c>
    </row>
    <row r="61" spans="1:7" ht="409.5">
      <c r="A61" s="128">
        <v>53</v>
      </c>
      <c r="B61" s="74" t="s">
        <v>197</v>
      </c>
      <c r="C61" s="74" t="s">
        <v>26</v>
      </c>
      <c r="D61" s="189">
        <v>0.03115</v>
      </c>
      <c r="E61" s="95">
        <f t="shared" si="3"/>
        <v>76.90981511206229</v>
      </c>
      <c r="F61" s="96">
        <f t="shared" si="4"/>
        <v>96.90981511206229</v>
      </c>
      <c r="G61" s="190">
        <f t="shared" si="5"/>
        <v>0.007192592592592598</v>
      </c>
    </row>
    <row r="62" spans="1:7" ht="409.5">
      <c r="A62" s="128">
        <v>54</v>
      </c>
      <c r="B62" s="74" t="s">
        <v>90</v>
      </c>
      <c r="C62" s="74" t="s">
        <v>91</v>
      </c>
      <c r="D62" s="189">
        <v>0.03129178240740741</v>
      </c>
      <c r="E62" s="95">
        <f t="shared" si="3"/>
        <v>76.56133835871296</v>
      </c>
      <c r="F62" s="96">
        <f t="shared" si="4"/>
        <v>96.56133835871296</v>
      </c>
      <c r="G62" s="190">
        <f t="shared" si="5"/>
        <v>0.0073343750000000076</v>
      </c>
    </row>
    <row r="63" spans="1:7" ht="409.5">
      <c r="A63" s="128">
        <v>55</v>
      </c>
      <c r="B63" s="74" t="s">
        <v>79</v>
      </c>
      <c r="C63" s="74" t="s">
        <v>199</v>
      </c>
      <c r="D63" s="189">
        <v>0.03134525462962963</v>
      </c>
      <c r="E63" s="95">
        <f t="shared" si="3"/>
        <v>76.43073151098687</v>
      </c>
      <c r="F63" s="96">
        <f t="shared" si="4"/>
        <v>96.43073151098687</v>
      </c>
      <c r="G63" s="190">
        <f t="shared" si="5"/>
        <v>0.007387847222222226</v>
      </c>
    </row>
    <row r="64" spans="1:7" ht="409.5">
      <c r="A64" s="128">
        <v>56</v>
      </c>
      <c r="B64" s="74" t="s">
        <v>200</v>
      </c>
      <c r="C64" s="74" t="s">
        <v>201</v>
      </c>
      <c r="D64" s="189">
        <v>0.031424421296296294</v>
      </c>
      <c r="E64" s="95">
        <f t="shared" si="3"/>
        <v>76.2381817043391</v>
      </c>
      <c r="F64" s="96">
        <f t="shared" si="4"/>
        <v>96.2381817043391</v>
      </c>
      <c r="G64" s="190">
        <f t="shared" si="5"/>
        <v>0.007467013888888891</v>
      </c>
    </row>
    <row r="65" spans="1:7" ht="409.5">
      <c r="A65" s="128">
        <v>57</v>
      </c>
      <c r="B65" s="74" t="s">
        <v>200</v>
      </c>
      <c r="C65" s="74" t="s">
        <v>63</v>
      </c>
      <c r="D65" s="189">
        <v>0.03142916666666667</v>
      </c>
      <c r="E65" s="95">
        <f t="shared" si="3"/>
        <v>76.22667079116766</v>
      </c>
      <c r="F65" s="96">
        <f t="shared" si="4"/>
        <v>96.22667079116766</v>
      </c>
      <c r="G65" s="190">
        <f t="shared" si="5"/>
        <v>0.007471759259259265</v>
      </c>
    </row>
    <row r="66" spans="1:7" ht="409.5">
      <c r="A66" s="128">
        <v>58</v>
      </c>
      <c r="B66" s="74" t="s">
        <v>202</v>
      </c>
      <c r="C66" s="74" t="s">
        <v>37</v>
      </c>
      <c r="D66" s="189">
        <v>0.03155011574074074</v>
      </c>
      <c r="E66" s="95">
        <f t="shared" si="3"/>
        <v>75.93445172840093</v>
      </c>
      <c r="F66" s="96">
        <f t="shared" si="4"/>
        <v>95.93445172840093</v>
      </c>
      <c r="G66" s="190">
        <f t="shared" si="5"/>
        <v>0.00759270833333334</v>
      </c>
    </row>
    <row r="67" spans="1:7" ht="409.5">
      <c r="A67" s="128">
        <v>59</v>
      </c>
      <c r="B67" s="74" t="s">
        <v>47</v>
      </c>
      <c r="C67" s="74" t="s">
        <v>48</v>
      </c>
      <c r="D67" s="189">
        <v>0.03161030092592593</v>
      </c>
      <c r="E67" s="95">
        <f t="shared" si="3"/>
        <v>75.78987452080273</v>
      </c>
      <c r="F67" s="96">
        <f t="shared" si="4"/>
        <v>95.78987452080273</v>
      </c>
      <c r="G67" s="190">
        <f t="shared" si="5"/>
        <v>0.007652893518518524</v>
      </c>
    </row>
    <row r="68" spans="1:7" ht="409.5">
      <c r="A68" s="128">
        <v>60</v>
      </c>
      <c r="B68" s="74" t="s">
        <v>21</v>
      </c>
      <c r="C68" s="74" t="s">
        <v>22</v>
      </c>
      <c r="D68" s="189">
        <v>0.03167731481481482</v>
      </c>
      <c r="E68" s="95">
        <f t="shared" si="3"/>
        <v>75.62953977463717</v>
      </c>
      <c r="F68" s="96">
        <f t="shared" si="4"/>
        <v>95.62953977463717</v>
      </c>
      <c r="G68" s="190">
        <f t="shared" si="5"/>
        <v>0.007719907407407415</v>
      </c>
    </row>
    <row r="69" spans="1:7" ht="409.5">
      <c r="A69" s="128">
        <v>61</v>
      </c>
      <c r="B69" s="74" t="s">
        <v>21</v>
      </c>
      <c r="C69" s="74" t="s">
        <v>48</v>
      </c>
      <c r="D69" s="189">
        <v>0.03198217592592593</v>
      </c>
      <c r="E69" s="95">
        <f t="shared" si="3"/>
        <v>74.90862242423802</v>
      </c>
      <c r="F69" s="96">
        <f t="shared" si="4"/>
        <v>94.90862242423802</v>
      </c>
      <c r="G69" s="190">
        <f t="shared" si="5"/>
        <v>0.008024768518518525</v>
      </c>
    </row>
    <row r="70" spans="1:7" ht="409.5">
      <c r="A70" s="128">
        <v>62</v>
      </c>
      <c r="B70" s="74" t="s">
        <v>207</v>
      </c>
      <c r="C70" s="74" t="s">
        <v>85</v>
      </c>
      <c r="D70" s="189">
        <v>0.03228888888888889</v>
      </c>
      <c r="E70" s="95">
        <f t="shared" si="3"/>
        <v>74.197063546685</v>
      </c>
      <c r="F70" s="96">
        <f t="shared" si="4"/>
        <v>94.197063546685</v>
      </c>
      <c r="G70" s="190">
        <f t="shared" si="5"/>
        <v>0.008331481481481485</v>
      </c>
    </row>
    <row r="71" spans="1:7" ht="409.5">
      <c r="A71" s="128">
        <v>63</v>
      </c>
      <c r="B71" s="74" t="s">
        <v>43</v>
      </c>
      <c r="C71" s="74" t="s">
        <v>26</v>
      </c>
      <c r="D71" s="189">
        <v>0.03265960648148148</v>
      </c>
      <c r="E71" s="95">
        <f t="shared" si="3"/>
        <v>73.3548563146088</v>
      </c>
      <c r="F71" s="96">
        <f t="shared" si="4"/>
        <v>93.3548563146088</v>
      </c>
      <c r="G71" s="190">
        <f t="shared" si="5"/>
        <v>0.008702199074074077</v>
      </c>
    </row>
    <row r="72" spans="1:7" ht="409.5">
      <c r="A72" s="128">
        <v>64</v>
      </c>
      <c r="B72" s="74" t="s">
        <v>57</v>
      </c>
      <c r="C72" s="74" t="s">
        <v>58</v>
      </c>
      <c r="D72" s="189">
        <v>0.0329324074074074</v>
      </c>
      <c r="E72" s="95">
        <f t="shared" si="3"/>
        <v>72.74720949194477</v>
      </c>
      <c r="F72" s="96">
        <f t="shared" si="4"/>
        <v>92.74720949194477</v>
      </c>
      <c r="G72" s="190">
        <f t="shared" si="5"/>
        <v>0.008975</v>
      </c>
    </row>
    <row r="73" spans="1:7" ht="409.5">
      <c r="A73" s="128">
        <v>65</v>
      </c>
      <c r="B73" s="74" t="s">
        <v>72</v>
      </c>
      <c r="C73" s="74" t="s">
        <v>26</v>
      </c>
      <c r="D73" s="189">
        <v>0.033091550925925924</v>
      </c>
      <c r="E73" s="95">
        <f aca="true" t="shared" si="6" ref="E73:E98">(D$9/D73)*100</f>
        <v>72.3973544214808</v>
      </c>
      <c r="F73" s="96">
        <f aca="true" t="shared" si="7" ref="F73:F98">E73+E$4</f>
        <v>92.3973544214808</v>
      </c>
      <c r="G73" s="190">
        <f t="shared" si="5"/>
        <v>0.00913414351851852</v>
      </c>
    </row>
    <row r="74" spans="1:7" ht="409.5">
      <c r="A74" s="128">
        <v>66</v>
      </c>
      <c r="B74" s="74" t="s">
        <v>217</v>
      </c>
      <c r="C74" s="74" t="s">
        <v>153</v>
      </c>
      <c r="D74" s="189">
        <v>0.03352523148148148</v>
      </c>
      <c r="E74" s="95">
        <f t="shared" si="6"/>
        <v>71.46082621574406</v>
      </c>
      <c r="F74" s="96">
        <f t="shared" si="7"/>
        <v>91.46082621574406</v>
      </c>
      <c r="G74" s="190">
        <f aca="true" t="shared" si="8" ref="G74:G98">D74-D$9</f>
        <v>0.00956782407407408</v>
      </c>
    </row>
    <row r="75" spans="1:7" ht="409.5">
      <c r="A75" s="128">
        <v>67</v>
      </c>
      <c r="B75" s="74" t="s">
        <v>218</v>
      </c>
      <c r="C75" s="74" t="s">
        <v>20</v>
      </c>
      <c r="D75" s="189">
        <v>0.033541203703703705</v>
      </c>
      <c r="E75" s="95">
        <f t="shared" si="6"/>
        <v>71.42679678118398</v>
      </c>
      <c r="F75" s="96">
        <f t="shared" si="7"/>
        <v>91.42679678118398</v>
      </c>
      <c r="G75" s="190">
        <f t="shared" si="8"/>
        <v>0.009583796296296302</v>
      </c>
    </row>
    <row r="76" spans="1:7" ht="409.5">
      <c r="A76" s="128">
        <v>68</v>
      </c>
      <c r="B76" s="74" t="s">
        <v>39</v>
      </c>
      <c r="C76" s="74" t="s">
        <v>66</v>
      </c>
      <c r="D76" s="189">
        <v>0.03373518518518518</v>
      </c>
      <c r="E76" s="95">
        <f t="shared" si="6"/>
        <v>71.01608387769666</v>
      </c>
      <c r="F76" s="96">
        <f t="shared" si="7"/>
        <v>91.01608387769666</v>
      </c>
      <c r="G76" s="190">
        <f t="shared" si="8"/>
        <v>0.009777777777777778</v>
      </c>
    </row>
    <row r="77" spans="1:7" ht="409.5">
      <c r="A77" s="128">
        <v>69</v>
      </c>
      <c r="B77" s="74" t="s">
        <v>15</v>
      </c>
      <c r="C77" s="74" t="s">
        <v>63</v>
      </c>
      <c r="D77" s="189">
        <v>0.03376122685185185</v>
      </c>
      <c r="E77" s="95">
        <f t="shared" si="6"/>
        <v>70.9613057384889</v>
      </c>
      <c r="F77" s="96">
        <f t="shared" si="7"/>
        <v>90.9613057384889</v>
      </c>
      <c r="G77" s="190">
        <f t="shared" si="8"/>
        <v>0.009803819444444448</v>
      </c>
    </row>
    <row r="78" spans="1:7" ht="409.5">
      <c r="A78" s="128">
        <v>70</v>
      </c>
      <c r="B78" s="74" t="s">
        <v>89</v>
      </c>
      <c r="C78" s="74" t="s">
        <v>22</v>
      </c>
      <c r="D78" s="189">
        <v>0.03393993055555556</v>
      </c>
      <c r="E78" s="95">
        <f t="shared" si="6"/>
        <v>70.58767361999172</v>
      </c>
      <c r="F78" s="96">
        <f t="shared" si="7"/>
        <v>90.58767361999172</v>
      </c>
      <c r="G78" s="190">
        <f t="shared" si="8"/>
        <v>0.009982523148148157</v>
      </c>
    </row>
    <row r="79" spans="1:7" ht="409.5">
      <c r="A79" s="128">
        <v>71</v>
      </c>
      <c r="B79" s="74" t="s">
        <v>165</v>
      </c>
      <c r="C79" s="74" t="s">
        <v>58</v>
      </c>
      <c r="D79" s="189">
        <v>0.03408993055555556</v>
      </c>
      <c r="E79" s="95">
        <f t="shared" si="6"/>
        <v>70.27707894084612</v>
      </c>
      <c r="F79" s="96">
        <f t="shared" si="7"/>
        <v>90.27707894084612</v>
      </c>
      <c r="G79" s="190">
        <f t="shared" si="8"/>
        <v>0.010132523148148154</v>
      </c>
    </row>
    <row r="80" spans="1:7" ht="409.5">
      <c r="A80" s="128">
        <v>72</v>
      </c>
      <c r="B80" s="74" t="s">
        <v>138</v>
      </c>
      <c r="C80" s="74" t="s">
        <v>139</v>
      </c>
      <c r="D80" s="189">
        <v>0.034131944444444444</v>
      </c>
      <c r="E80" s="95">
        <f t="shared" si="6"/>
        <v>70.19057307561884</v>
      </c>
      <c r="F80" s="96">
        <f t="shared" si="7"/>
        <v>90.19057307561884</v>
      </c>
      <c r="G80" s="190">
        <f t="shared" si="8"/>
        <v>0.010174537037037041</v>
      </c>
    </row>
    <row r="81" spans="1:7" ht="409.5">
      <c r="A81" s="128">
        <v>73</v>
      </c>
      <c r="B81" s="74" t="s">
        <v>226</v>
      </c>
      <c r="C81" s="74" t="s">
        <v>150</v>
      </c>
      <c r="D81" s="189">
        <v>0.03468854166666667</v>
      </c>
      <c r="E81" s="95">
        <f t="shared" si="6"/>
        <v>69.06432572929073</v>
      </c>
      <c r="F81" s="96">
        <f t="shared" si="7"/>
        <v>89.06432572929073</v>
      </c>
      <c r="G81" s="190">
        <f t="shared" si="8"/>
        <v>0.010731134259259267</v>
      </c>
    </row>
    <row r="82" spans="1:7" ht="409.5">
      <c r="A82" s="128">
        <v>74</v>
      </c>
      <c r="B82" s="74" t="s">
        <v>105</v>
      </c>
      <c r="C82" s="74" t="s">
        <v>28</v>
      </c>
      <c r="D82" s="189">
        <v>0.034778935185185184</v>
      </c>
      <c r="E82" s="95">
        <f t="shared" si="6"/>
        <v>68.88482145828479</v>
      </c>
      <c r="F82" s="96">
        <f t="shared" si="7"/>
        <v>88.88482145828479</v>
      </c>
      <c r="G82" s="190">
        <f t="shared" si="8"/>
        <v>0.01082152777777778</v>
      </c>
    </row>
    <row r="83" spans="1:7" ht="409.5">
      <c r="A83" s="128">
        <v>75</v>
      </c>
      <c r="B83" s="74" t="s">
        <v>80</v>
      </c>
      <c r="C83" s="74" t="s">
        <v>26</v>
      </c>
      <c r="D83" s="189">
        <v>0.03493472222222222</v>
      </c>
      <c r="E83" s="95">
        <f t="shared" si="6"/>
        <v>68.57763818762506</v>
      </c>
      <c r="F83" s="96">
        <f t="shared" si="7"/>
        <v>88.57763818762506</v>
      </c>
      <c r="G83" s="190">
        <f t="shared" si="8"/>
        <v>0.010977314814814818</v>
      </c>
    </row>
    <row r="84" spans="1:7" ht="409.5">
      <c r="A84" s="128">
        <v>76</v>
      </c>
      <c r="B84" s="74" t="s">
        <v>41</v>
      </c>
      <c r="C84" s="74" t="s">
        <v>42</v>
      </c>
      <c r="D84" s="189">
        <v>0.03502986111111111</v>
      </c>
      <c r="E84" s="95">
        <f t="shared" si="6"/>
        <v>68.39138565641747</v>
      </c>
      <c r="F84" s="96">
        <f t="shared" si="7"/>
        <v>88.39138565641747</v>
      </c>
      <c r="G84" s="190">
        <f t="shared" si="8"/>
        <v>0.011072453703703706</v>
      </c>
    </row>
    <row r="85" spans="1:7" ht="409.5">
      <c r="A85" s="128">
        <v>77</v>
      </c>
      <c r="B85" s="74" t="s">
        <v>73</v>
      </c>
      <c r="C85" s="74" t="s">
        <v>26</v>
      </c>
      <c r="D85" s="189">
        <v>0.035032175925925925</v>
      </c>
      <c r="E85" s="95">
        <f t="shared" si="6"/>
        <v>68.38686657107552</v>
      </c>
      <c r="F85" s="96">
        <f t="shared" si="7"/>
        <v>88.38686657107552</v>
      </c>
      <c r="G85" s="190">
        <f t="shared" si="8"/>
        <v>0.011074768518518522</v>
      </c>
    </row>
    <row r="86" spans="1:7" ht="409.5">
      <c r="A86" s="128">
        <v>78</v>
      </c>
      <c r="B86" s="74" t="s">
        <v>53</v>
      </c>
      <c r="C86" s="74" t="s">
        <v>26</v>
      </c>
      <c r="D86" s="189">
        <v>0.03536712962962963</v>
      </c>
      <c r="E86" s="95">
        <f t="shared" si="6"/>
        <v>67.73919076355162</v>
      </c>
      <c r="F86" s="96">
        <f t="shared" si="7"/>
        <v>87.73919076355162</v>
      </c>
      <c r="G86" s="190">
        <f t="shared" si="8"/>
        <v>0.011409722222222227</v>
      </c>
    </row>
    <row r="87" spans="1:7" ht="409.5">
      <c r="A87" s="128">
        <v>79</v>
      </c>
      <c r="B87" s="74" t="s">
        <v>233</v>
      </c>
      <c r="C87" s="74" t="s">
        <v>221</v>
      </c>
      <c r="D87" s="189">
        <v>0.035484375</v>
      </c>
      <c r="E87" s="95">
        <f t="shared" si="6"/>
        <v>67.51537094117455</v>
      </c>
      <c r="F87" s="96">
        <f t="shared" si="7"/>
        <v>87.51537094117455</v>
      </c>
      <c r="G87" s="190">
        <f t="shared" si="8"/>
        <v>0.011526967592592596</v>
      </c>
    </row>
    <row r="88" spans="1:7" ht="409.5">
      <c r="A88" s="128">
        <v>80</v>
      </c>
      <c r="B88" s="74" t="s">
        <v>218</v>
      </c>
      <c r="C88" s="74" t="s">
        <v>26</v>
      </c>
      <c r="D88" s="189">
        <v>0.03590104166666667</v>
      </c>
      <c r="E88" s="95">
        <f t="shared" si="6"/>
        <v>66.73178909360541</v>
      </c>
      <c r="F88" s="96">
        <f t="shared" si="7"/>
        <v>86.73178909360541</v>
      </c>
      <c r="G88" s="190">
        <f t="shared" si="8"/>
        <v>0.011943634259259265</v>
      </c>
    </row>
    <row r="89" spans="1:7" ht="409.5">
      <c r="A89" s="128">
        <v>81</v>
      </c>
      <c r="B89" s="74" t="s">
        <v>36</v>
      </c>
      <c r="C89" s="74" t="s">
        <v>37</v>
      </c>
      <c r="D89" s="189">
        <v>0.03596030092592593</v>
      </c>
      <c r="E89" s="95">
        <f t="shared" si="6"/>
        <v>66.62182125994134</v>
      </c>
      <c r="F89" s="96">
        <f t="shared" si="7"/>
        <v>86.62182125994134</v>
      </c>
      <c r="G89" s="190">
        <f t="shared" si="8"/>
        <v>0.012002893518518524</v>
      </c>
    </row>
    <row r="90" spans="1:7" ht="409.5">
      <c r="A90" s="128">
        <v>82</v>
      </c>
      <c r="B90" s="74" t="s">
        <v>54</v>
      </c>
      <c r="C90" s="74" t="s">
        <v>44</v>
      </c>
      <c r="D90" s="189">
        <v>0.0361744212962963</v>
      </c>
      <c r="E90" s="95">
        <f t="shared" si="6"/>
        <v>66.22747938710016</v>
      </c>
      <c r="F90" s="96">
        <f t="shared" si="7"/>
        <v>86.22747938710016</v>
      </c>
      <c r="G90" s="190">
        <f t="shared" si="8"/>
        <v>0.012217013888888895</v>
      </c>
    </row>
    <row r="91" spans="1:7" ht="409.5">
      <c r="A91" s="128">
        <v>83</v>
      </c>
      <c r="B91" s="74" t="s">
        <v>109</v>
      </c>
      <c r="C91" s="74" t="s">
        <v>110</v>
      </c>
      <c r="D91" s="189">
        <v>0.036455092592592594</v>
      </c>
      <c r="E91" s="95">
        <f t="shared" si="6"/>
        <v>65.7175875950878</v>
      </c>
      <c r="F91" s="96">
        <f t="shared" si="7"/>
        <v>85.7175875950878</v>
      </c>
      <c r="G91" s="190">
        <f t="shared" si="8"/>
        <v>0.012497685185185192</v>
      </c>
    </row>
    <row r="92" spans="1:7" ht="409.5">
      <c r="A92" s="128">
        <v>84</v>
      </c>
      <c r="B92" s="74" t="s">
        <v>122</v>
      </c>
      <c r="C92" s="74" t="s">
        <v>123</v>
      </c>
      <c r="D92" s="189">
        <v>0.036455092592592594</v>
      </c>
      <c r="E92" s="95">
        <f t="shared" si="6"/>
        <v>65.7175875950878</v>
      </c>
      <c r="F92" s="96">
        <f t="shared" si="7"/>
        <v>85.7175875950878</v>
      </c>
      <c r="G92" s="190">
        <f t="shared" si="8"/>
        <v>0.012497685185185192</v>
      </c>
    </row>
    <row r="93" spans="1:7" ht="409.5">
      <c r="A93" s="128">
        <v>85</v>
      </c>
      <c r="B93" s="74" t="s">
        <v>234</v>
      </c>
      <c r="C93" s="74" t="s">
        <v>235</v>
      </c>
      <c r="D93" s="189">
        <v>0.03662696759259259</v>
      </c>
      <c r="E93" s="95">
        <f t="shared" si="6"/>
        <v>65.40920251408564</v>
      </c>
      <c r="F93" s="96">
        <f t="shared" si="7"/>
        <v>85.40920251408564</v>
      </c>
      <c r="G93" s="190">
        <f t="shared" si="8"/>
        <v>0.012669560185185186</v>
      </c>
    </row>
    <row r="94" spans="1:7" ht="409.5">
      <c r="A94" s="128">
        <v>86</v>
      </c>
      <c r="B94" s="74" t="s">
        <v>14</v>
      </c>
      <c r="C94" s="74" t="s">
        <v>52</v>
      </c>
      <c r="D94" s="189">
        <v>0.036746759259259264</v>
      </c>
      <c r="E94" s="95">
        <f t="shared" si="6"/>
        <v>65.19597344185048</v>
      </c>
      <c r="F94" s="96">
        <f t="shared" si="7"/>
        <v>85.19597344185048</v>
      </c>
      <c r="G94" s="190">
        <f t="shared" si="8"/>
        <v>0.01278935185185186</v>
      </c>
    </row>
    <row r="95" spans="1:7" ht="409.5">
      <c r="A95" s="128">
        <v>87</v>
      </c>
      <c r="B95" s="74" t="s">
        <v>81</v>
      </c>
      <c r="C95" s="74" t="s">
        <v>37</v>
      </c>
      <c r="D95" s="189">
        <v>0.03680555555555556</v>
      </c>
      <c r="E95" s="95">
        <f t="shared" si="6"/>
        <v>65.09182389937106</v>
      </c>
      <c r="F95" s="96">
        <f t="shared" si="7"/>
        <v>85.09182389937106</v>
      </c>
      <c r="G95" s="190">
        <f t="shared" si="8"/>
        <v>0.012848148148148154</v>
      </c>
    </row>
    <row r="96" spans="1:7" ht="409.5">
      <c r="A96" s="128">
        <v>88</v>
      </c>
      <c r="B96" s="74" t="s">
        <v>242</v>
      </c>
      <c r="C96" s="74" t="s">
        <v>243</v>
      </c>
      <c r="D96" s="189">
        <v>0.037270254629629636</v>
      </c>
      <c r="E96" s="95">
        <f t="shared" si="6"/>
        <v>64.28023539276118</v>
      </c>
      <c r="F96" s="96">
        <f t="shared" si="7"/>
        <v>84.28023539276118</v>
      </c>
      <c r="G96" s="190">
        <f t="shared" si="8"/>
        <v>0.013312847222222233</v>
      </c>
    </row>
    <row r="97" spans="1:7" ht="409.5">
      <c r="A97" s="128">
        <v>89</v>
      </c>
      <c r="B97" s="74" t="s">
        <v>147</v>
      </c>
      <c r="C97" s="74" t="s">
        <v>148</v>
      </c>
      <c r="D97" s="189">
        <v>0.0374505787037037</v>
      </c>
      <c r="E97" s="95">
        <f t="shared" si="6"/>
        <v>63.970726852982175</v>
      </c>
      <c r="F97" s="96">
        <f t="shared" si="7"/>
        <v>83.97072685298218</v>
      </c>
      <c r="G97" s="190">
        <f t="shared" si="8"/>
        <v>0.013493171296296295</v>
      </c>
    </row>
    <row r="98" spans="1:7" ht="409.5">
      <c r="A98" s="133">
        <v>90</v>
      </c>
      <c r="B98" s="73" t="s">
        <v>138</v>
      </c>
      <c r="C98" s="73" t="s">
        <v>140</v>
      </c>
      <c r="D98" s="197">
        <v>0.0375037037037037</v>
      </c>
      <c r="E98" s="111">
        <f t="shared" si="6"/>
        <v>63.880110606359864</v>
      </c>
      <c r="F98" s="96">
        <f t="shared" si="7"/>
        <v>83.88011060635986</v>
      </c>
      <c r="G98" s="190">
        <f t="shared" si="8"/>
        <v>0.013546296296296296</v>
      </c>
    </row>
    <row r="99" spans="1:7" ht="409.5">
      <c r="A99" s="133">
        <v>91</v>
      </c>
      <c r="B99" s="73" t="s">
        <v>129</v>
      </c>
      <c r="C99" s="73" t="s">
        <v>20</v>
      </c>
      <c r="D99" s="197">
        <v>0.03804560185185185</v>
      </c>
      <c r="E99" s="111">
        <f aca="true" t="shared" si="9" ref="E99:E114">(D$9/D99)*100</f>
        <v>62.970241608206514</v>
      </c>
      <c r="F99" s="96">
        <f aca="true" t="shared" si="10" ref="F99:F114">E99+E$4</f>
        <v>82.97024160820652</v>
      </c>
      <c r="G99" s="190">
        <f aca="true" t="shared" si="11" ref="G99:G114">D99-D$9</f>
        <v>0.014088194444444448</v>
      </c>
    </row>
    <row r="100" spans="1:7" ht="409.5">
      <c r="A100" s="133">
        <v>92</v>
      </c>
      <c r="B100" s="73" t="s">
        <v>55</v>
      </c>
      <c r="C100" s="73" t="s">
        <v>56</v>
      </c>
      <c r="D100" s="197">
        <v>0.03813900462962963</v>
      </c>
      <c r="E100" s="111">
        <f t="shared" si="9"/>
        <v>62.8160268996513</v>
      </c>
      <c r="F100" s="96">
        <f t="shared" si="10"/>
        <v>82.81602689965129</v>
      </c>
      <c r="G100" s="190">
        <f t="shared" si="11"/>
        <v>0.014181597222222227</v>
      </c>
    </row>
    <row r="101" spans="1:7" ht="409.5">
      <c r="A101" s="133">
        <v>93</v>
      </c>
      <c r="B101" s="73" t="s">
        <v>59</v>
      </c>
      <c r="C101" s="73" t="s">
        <v>60</v>
      </c>
      <c r="D101" s="197">
        <v>0.03817835648148148</v>
      </c>
      <c r="E101" s="111">
        <f t="shared" si="9"/>
        <v>62.75128008464171</v>
      </c>
      <c r="F101" s="96">
        <f t="shared" si="10"/>
        <v>82.7512800846417</v>
      </c>
      <c r="G101" s="190">
        <f t="shared" si="11"/>
        <v>0.01422094907407408</v>
      </c>
    </row>
    <row r="102" spans="1:7" ht="409.5">
      <c r="A102" s="133">
        <v>94</v>
      </c>
      <c r="B102" s="73" t="s">
        <v>77</v>
      </c>
      <c r="C102" s="73" t="s">
        <v>78</v>
      </c>
      <c r="D102" s="197">
        <v>0.03851400462962963</v>
      </c>
      <c r="E102" s="111">
        <f t="shared" si="9"/>
        <v>62.20440496332201</v>
      </c>
      <c r="F102" s="96">
        <f t="shared" si="10"/>
        <v>82.20440496332202</v>
      </c>
      <c r="G102" s="190">
        <f t="shared" si="11"/>
        <v>0.014556597222222228</v>
      </c>
    </row>
    <row r="103" spans="1:7" ht="409.5">
      <c r="A103" s="133">
        <v>95</v>
      </c>
      <c r="B103" s="73" t="s">
        <v>188</v>
      </c>
      <c r="C103" s="73" t="s">
        <v>246</v>
      </c>
      <c r="D103" s="197">
        <v>0.03895451388888888</v>
      </c>
      <c r="E103" s="111">
        <f t="shared" si="9"/>
        <v>61.500979002694855</v>
      </c>
      <c r="F103" s="96">
        <f t="shared" si="10"/>
        <v>81.50097900269486</v>
      </c>
      <c r="G103" s="190">
        <f t="shared" si="11"/>
        <v>0.01499710648148148</v>
      </c>
    </row>
    <row r="104" spans="1:7" ht="409.5">
      <c r="A104" s="133">
        <v>96</v>
      </c>
      <c r="B104" s="73" t="s">
        <v>249</v>
      </c>
      <c r="C104" s="73" t="s">
        <v>235</v>
      </c>
      <c r="D104" s="197">
        <v>0.04006446759259259</v>
      </c>
      <c r="E104" s="111">
        <f t="shared" si="9"/>
        <v>59.79714407046512</v>
      </c>
      <c r="F104" s="96">
        <f t="shared" si="10"/>
        <v>79.79714407046512</v>
      </c>
      <c r="G104" s="190">
        <f t="shared" si="11"/>
        <v>0.01610706018518519</v>
      </c>
    </row>
    <row r="105" spans="1:7" ht="409.5">
      <c r="A105" s="133">
        <v>97</v>
      </c>
      <c r="B105" s="73" t="s">
        <v>149</v>
      </c>
      <c r="C105" s="73" t="s">
        <v>150</v>
      </c>
      <c r="D105" s="197">
        <v>0.04007928240740741</v>
      </c>
      <c r="E105" s="111">
        <f t="shared" si="9"/>
        <v>59.77504079010063</v>
      </c>
      <c r="F105" s="96">
        <f t="shared" si="10"/>
        <v>79.77504079010063</v>
      </c>
      <c r="G105" s="190">
        <f t="shared" si="11"/>
        <v>0.016121875000000004</v>
      </c>
    </row>
    <row r="106" spans="1:7" ht="409.5">
      <c r="A106" s="133">
        <v>98</v>
      </c>
      <c r="B106" s="73" t="s">
        <v>250</v>
      </c>
      <c r="C106" s="73" t="s">
        <v>251</v>
      </c>
      <c r="D106" s="197">
        <v>0.040215509259259256</v>
      </c>
      <c r="E106" s="111">
        <f t="shared" si="9"/>
        <v>59.57255757464125</v>
      </c>
      <c r="F106" s="96">
        <f t="shared" si="10"/>
        <v>79.57255757464125</v>
      </c>
      <c r="G106" s="190">
        <f t="shared" si="11"/>
        <v>0.016258101851851853</v>
      </c>
    </row>
    <row r="107" spans="1:7" ht="409.5">
      <c r="A107" s="133">
        <v>99</v>
      </c>
      <c r="B107" s="73" t="s">
        <v>87</v>
      </c>
      <c r="C107" s="73" t="s">
        <v>88</v>
      </c>
      <c r="D107" s="197">
        <v>0.04027453703703704</v>
      </c>
      <c r="E107" s="111">
        <f t="shared" si="9"/>
        <v>59.485245939328436</v>
      </c>
      <c r="F107" s="96">
        <f t="shared" si="10"/>
        <v>79.48524593932844</v>
      </c>
      <c r="G107" s="190">
        <f t="shared" si="11"/>
        <v>0.016317129629629636</v>
      </c>
    </row>
    <row r="108" spans="1:7" ht="409.5">
      <c r="A108" s="133">
        <v>100</v>
      </c>
      <c r="B108" s="73" t="s">
        <v>101</v>
      </c>
      <c r="C108" s="73" t="s">
        <v>102</v>
      </c>
      <c r="D108" s="197">
        <v>0.04064236111111111</v>
      </c>
      <c r="E108" s="111">
        <f t="shared" si="9"/>
        <v>58.946888793962685</v>
      </c>
      <c r="F108" s="96">
        <f t="shared" si="10"/>
        <v>78.94688879396269</v>
      </c>
      <c r="G108" s="190">
        <f t="shared" si="11"/>
        <v>0.016684953703703705</v>
      </c>
    </row>
    <row r="109" spans="1:7" ht="409.5">
      <c r="A109" s="133">
        <v>101</v>
      </c>
      <c r="B109" s="73" t="s">
        <v>332</v>
      </c>
      <c r="C109" s="73" t="s">
        <v>93</v>
      </c>
      <c r="D109" s="198">
        <v>0.04166782407407407</v>
      </c>
      <c r="E109" s="111">
        <f t="shared" si="9"/>
        <v>57.496180661648275</v>
      </c>
      <c r="F109" s="96">
        <f t="shared" si="10"/>
        <v>77.49618066164828</v>
      </c>
      <c r="G109" s="190">
        <f t="shared" si="11"/>
        <v>0.01771041666666667</v>
      </c>
    </row>
    <row r="110" spans="1:7" ht="409.5">
      <c r="A110" s="133">
        <v>102</v>
      </c>
      <c r="B110" s="73" t="s">
        <v>264</v>
      </c>
      <c r="C110" s="73" t="s">
        <v>58</v>
      </c>
      <c r="D110" s="198">
        <v>0.049311342592592594</v>
      </c>
      <c r="E110" s="111">
        <f t="shared" si="9"/>
        <v>48.58396901772091</v>
      </c>
      <c r="F110" s="96">
        <f t="shared" si="10"/>
        <v>68.5839690177209</v>
      </c>
      <c r="G110" s="190">
        <f t="shared" si="11"/>
        <v>0.02535393518518519</v>
      </c>
    </row>
    <row r="111" spans="1:7" ht="409.5">
      <c r="A111" s="133">
        <v>103</v>
      </c>
      <c r="B111" s="73" t="s">
        <v>264</v>
      </c>
      <c r="C111" s="73" t="s">
        <v>222</v>
      </c>
      <c r="D111" s="198">
        <v>0.0493125</v>
      </c>
      <c r="E111" s="111">
        <f t="shared" si="9"/>
        <v>48.582828709571416</v>
      </c>
      <c r="F111" s="96">
        <f t="shared" si="10"/>
        <v>68.58282870957142</v>
      </c>
      <c r="G111" s="190">
        <f t="shared" si="11"/>
        <v>0.0253550925925926</v>
      </c>
    </row>
    <row r="112" spans="1:7" ht="409.5">
      <c r="A112" s="133">
        <v>104</v>
      </c>
      <c r="B112" s="73" t="s">
        <v>142</v>
      </c>
      <c r="C112" s="73" t="s">
        <v>143</v>
      </c>
      <c r="D112" s="198">
        <v>0.12222222222222222</v>
      </c>
      <c r="E112" s="111">
        <f t="shared" si="9"/>
        <v>19.601515151515148</v>
      </c>
      <c r="F112" s="96">
        <f t="shared" si="10"/>
        <v>39.601515151515144</v>
      </c>
      <c r="G112" s="190">
        <f t="shared" si="11"/>
        <v>0.09826481481481482</v>
      </c>
    </row>
    <row r="113" spans="1:7" ht="409.5">
      <c r="A113" s="133">
        <v>105</v>
      </c>
      <c r="B113" s="73" t="s">
        <v>94</v>
      </c>
      <c r="C113" s="73" t="s">
        <v>178</v>
      </c>
      <c r="D113" s="198">
        <v>0.12222222222222222</v>
      </c>
      <c r="E113" s="111">
        <f t="shared" si="9"/>
        <v>19.601515151515148</v>
      </c>
      <c r="F113" s="96">
        <f t="shared" si="10"/>
        <v>39.601515151515144</v>
      </c>
      <c r="G113" s="190">
        <f t="shared" si="11"/>
        <v>0.09826481481481482</v>
      </c>
    </row>
    <row r="114" spans="1:7" ht="409.5">
      <c r="A114" s="128">
        <v>106</v>
      </c>
      <c r="B114" s="74" t="s">
        <v>94</v>
      </c>
      <c r="C114" s="74" t="s">
        <v>95</v>
      </c>
      <c r="D114" s="198">
        <v>0.12222222222222222</v>
      </c>
      <c r="E114" s="95">
        <f t="shared" si="9"/>
        <v>19.601515151515148</v>
      </c>
      <c r="F114" s="96">
        <f t="shared" si="10"/>
        <v>39.601515151515144</v>
      </c>
      <c r="G114" s="190">
        <f t="shared" si="11"/>
        <v>0.09826481481481482</v>
      </c>
    </row>
  </sheetData>
  <sheetProtection selectLockedCells="1" selectUnlockedCells="1"/>
  <mergeCells count="7">
    <mergeCell ref="A7:B7"/>
    <mergeCell ref="A1:G1"/>
    <mergeCell ref="A3:B3"/>
    <mergeCell ref="A4:B4"/>
    <mergeCell ref="A5:B5"/>
    <mergeCell ref="A6:B6"/>
    <mergeCell ref="C6:E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90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zoomScale="110" zoomScaleNormal="110" workbookViewId="0" topLeftCell="A1">
      <selection activeCell="F96" sqref="F96"/>
    </sheetView>
  </sheetViews>
  <sheetFormatPr defaultColWidth="9.00390625" defaultRowHeight="12.75"/>
  <cols>
    <col min="1" max="1" width="7.00390625" style="0" customWidth="1"/>
    <col min="2" max="2" width="12.25390625" style="0" customWidth="1"/>
    <col min="3" max="3" width="12.00390625" style="0" customWidth="1"/>
    <col min="4" max="4" width="8.25390625" style="0" customWidth="1"/>
    <col min="5" max="5" width="6.625" style="0" customWidth="1"/>
    <col min="6" max="6" width="13.125" style="0" customWidth="1"/>
    <col min="7" max="7" width="6.625" style="199" customWidth="1"/>
    <col min="8" max="8" width="8.00390625" style="199" customWidth="1"/>
    <col min="9" max="9" width="7.875" style="199" customWidth="1"/>
    <col min="10" max="10" width="8.125" style="199" customWidth="1"/>
    <col min="11" max="11" width="9.875" style="199" customWidth="1"/>
    <col min="12" max="12" width="9.75390625" style="199" customWidth="1"/>
  </cols>
  <sheetData>
    <row r="1" spans="1:12" ht="27">
      <c r="A1" s="547" t="s">
        <v>345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</row>
    <row r="2" spans="1:12" ht="12.75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</row>
    <row r="3" spans="1:12" ht="12.75" customHeight="1">
      <c r="A3" s="549"/>
      <c r="B3" s="549"/>
      <c r="C3" s="549"/>
      <c r="D3" s="549"/>
      <c r="E3" s="76" t="s">
        <v>306</v>
      </c>
      <c r="F3" s="137"/>
      <c r="G3" s="200"/>
      <c r="H3" s="200"/>
      <c r="I3" s="200"/>
      <c r="J3" s="200"/>
      <c r="K3" s="200"/>
      <c r="L3" s="200"/>
    </row>
    <row r="4" spans="1:12" ht="12.75" customHeight="1">
      <c r="A4" s="546" t="s">
        <v>307</v>
      </c>
      <c r="B4" s="546"/>
      <c r="C4" s="77" t="s">
        <v>321</v>
      </c>
      <c r="D4" s="555"/>
      <c r="E4" s="76">
        <v>10</v>
      </c>
      <c r="F4" s="137"/>
      <c r="G4" s="200"/>
      <c r="H4" s="200"/>
      <c r="I4" s="200"/>
      <c r="J4" s="200"/>
      <c r="K4" s="200"/>
      <c r="L4" s="200"/>
    </row>
    <row r="5" spans="1:12" ht="12.75">
      <c r="A5" s="546" t="s">
        <v>309</v>
      </c>
      <c r="B5" s="546"/>
      <c r="C5" s="184">
        <v>40686</v>
      </c>
      <c r="D5" s="555"/>
      <c r="E5" s="137"/>
      <c r="F5" s="137"/>
      <c r="G5" s="200"/>
      <c r="H5" s="200"/>
      <c r="I5" s="200"/>
      <c r="J5" s="200"/>
      <c r="K5" s="200"/>
      <c r="L5" s="200"/>
    </row>
    <row r="6" spans="1:12" ht="12.75">
      <c r="A6" s="546" t="s">
        <v>310</v>
      </c>
      <c r="B6" s="546"/>
      <c r="C6" s="554" t="s">
        <v>346</v>
      </c>
      <c r="D6" s="554"/>
      <c r="E6" s="554"/>
      <c r="F6" s="137"/>
      <c r="G6" s="200"/>
      <c r="H6" s="200"/>
      <c r="I6" s="200"/>
      <c r="J6" s="200"/>
      <c r="K6" s="200"/>
      <c r="L6" s="200"/>
    </row>
    <row r="7" spans="1:12" ht="12.75">
      <c r="A7" s="546" t="s">
        <v>312</v>
      </c>
      <c r="B7" s="546"/>
      <c r="C7" s="80">
        <f>COUNTA(B10:B129)</f>
        <v>100</v>
      </c>
      <c r="D7" s="201"/>
      <c r="E7" s="137"/>
      <c r="F7" s="137"/>
      <c r="G7" s="200"/>
      <c r="H7" s="200"/>
      <c r="I7" s="200"/>
      <c r="J7" s="200"/>
      <c r="K7" s="200"/>
      <c r="L7" s="200"/>
    </row>
    <row r="8" spans="1:12" ht="16.5" customHeight="1" thickBot="1">
      <c r="A8" s="202"/>
      <c r="B8" s="202"/>
      <c r="C8" s="80"/>
      <c r="D8" s="201"/>
      <c r="E8" s="137"/>
      <c r="F8" s="346">
        <v>12</v>
      </c>
      <c r="G8" s="75"/>
      <c r="H8" s="75"/>
      <c r="I8" s="203">
        <v>0.0002766203703703704</v>
      </c>
      <c r="J8" s="200"/>
      <c r="K8" s="200"/>
      <c r="L8" s="200"/>
    </row>
    <row r="9" spans="1:12" ht="33" customHeight="1">
      <c r="A9" s="351" t="s">
        <v>313</v>
      </c>
      <c r="B9" s="347" t="s">
        <v>314</v>
      </c>
      <c r="C9" s="348" t="s">
        <v>315</v>
      </c>
      <c r="D9" s="348" t="s">
        <v>347</v>
      </c>
      <c r="E9" s="348" t="s">
        <v>348</v>
      </c>
      <c r="F9" s="349" t="s">
        <v>349</v>
      </c>
      <c r="G9" s="347" t="s">
        <v>347</v>
      </c>
      <c r="H9" s="348" t="s">
        <v>348</v>
      </c>
      <c r="I9" s="349" t="s">
        <v>349</v>
      </c>
      <c r="J9" s="366" t="s">
        <v>2</v>
      </c>
      <c r="K9" s="366" t="s">
        <v>350</v>
      </c>
      <c r="L9" s="352" t="s">
        <v>351</v>
      </c>
    </row>
    <row r="10" spans="1:12" ht="15" customHeight="1">
      <c r="A10" s="374">
        <v>1</v>
      </c>
      <c r="B10" s="376" t="s">
        <v>352</v>
      </c>
      <c r="C10" s="359" t="s">
        <v>107</v>
      </c>
      <c r="D10" s="350">
        <v>46.75</v>
      </c>
      <c r="E10" s="353">
        <v>465</v>
      </c>
      <c r="F10" s="350">
        <v>13.6</v>
      </c>
      <c r="G10" s="350">
        <f aca="true" t="shared" si="0" ref="G10:G41">(D10/46.75)*100</f>
        <v>100</v>
      </c>
      <c r="H10" s="350">
        <f aca="true" t="shared" si="1" ref="H10:H41">(E10/554)*100</f>
        <v>83.93501805054152</v>
      </c>
      <c r="I10" s="363">
        <f aca="true" t="shared" si="2" ref="I10:I41">($F$8/F10)*100</f>
        <v>88.23529411764706</v>
      </c>
      <c r="J10" s="367">
        <f aca="true" t="shared" si="3" ref="J10:J41">SUM(G10:I10)</f>
        <v>272.17031216818856</v>
      </c>
      <c r="K10" s="371">
        <f aca="true" t="shared" si="4" ref="K10:K41">(J10/J$10)*100</f>
        <v>100</v>
      </c>
      <c r="L10" s="377">
        <f aca="true" t="shared" si="5" ref="L10:L41">K10+E$4</f>
        <v>110</v>
      </c>
    </row>
    <row r="11" spans="1:12" ht="15" customHeight="1">
      <c r="A11" s="374">
        <v>2</v>
      </c>
      <c r="B11" s="376" t="s">
        <v>70</v>
      </c>
      <c r="C11" s="359" t="s">
        <v>71</v>
      </c>
      <c r="D11" s="350">
        <v>24.54</v>
      </c>
      <c r="E11" s="353">
        <v>554</v>
      </c>
      <c r="F11" s="350">
        <v>12.5</v>
      </c>
      <c r="G11" s="350">
        <f t="shared" si="0"/>
        <v>52.49197860962567</v>
      </c>
      <c r="H11" s="350">
        <f t="shared" si="1"/>
        <v>100</v>
      </c>
      <c r="I11" s="363">
        <f t="shared" si="2"/>
        <v>96</v>
      </c>
      <c r="J11" s="367">
        <f t="shared" si="3"/>
        <v>248.49197860962568</v>
      </c>
      <c r="K11" s="371">
        <f t="shared" si="4"/>
        <v>91.30017768288748</v>
      </c>
      <c r="L11" s="377">
        <f t="shared" si="5"/>
        <v>101.30017768288748</v>
      </c>
    </row>
    <row r="12" spans="1:12" ht="15" customHeight="1">
      <c r="A12" s="374">
        <v>3</v>
      </c>
      <c r="B12" s="376" t="s">
        <v>259</v>
      </c>
      <c r="C12" s="359" t="s">
        <v>22</v>
      </c>
      <c r="D12" s="350">
        <v>23.14</v>
      </c>
      <c r="E12" s="353">
        <v>501</v>
      </c>
      <c r="F12" s="350">
        <v>12.4</v>
      </c>
      <c r="G12" s="350">
        <f t="shared" si="0"/>
        <v>49.49732620320856</v>
      </c>
      <c r="H12" s="350">
        <f t="shared" si="1"/>
        <v>90.43321299638988</v>
      </c>
      <c r="I12" s="363">
        <f t="shared" si="2"/>
        <v>96.77419354838709</v>
      </c>
      <c r="J12" s="367">
        <f t="shared" si="3"/>
        <v>236.70473274798553</v>
      </c>
      <c r="K12" s="371">
        <f t="shared" si="4"/>
        <v>86.96934315220723</v>
      </c>
      <c r="L12" s="377">
        <f t="shared" si="5"/>
        <v>96.96934315220723</v>
      </c>
    </row>
    <row r="13" spans="1:12" ht="15" customHeight="1">
      <c r="A13" s="374">
        <v>4</v>
      </c>
      <c r="B13" s="376" t="s">
        <v>353</v>
      </c>
      <c r="C13" s="359" t="s">
        <v>20</v>
      </c>
      <c r="D13" s="350">
        <v>24.47</v>
      </c>
      <c r="E13" s="353">
        <v>486</v>
      </c>
      <c r="F13" s="350">
        <v>12.6</v>
      </c>
      <c r="G13" s="350">
        <f t="shared" si="0"/>
        <v>52.342245989304814</v>
      </c>
      <c r="H13" s="350">
        <f t="shared" si="1"/>
        <v>87.72563176895306</v>
      </c>
      <c r="I13" s="363">
        <f t="shared" si="2"/>
        <v>95.23809523809524</v>
      </c>
      <c r="J13" s="367">
        <f t="shared" si="3"/>
        <v>235.30597299635312</v>
      </c>
      <c r="K13" s="371">
        <f t="shared" si="4"/>
        <v>86.45541503841352</v>
      </c>
      <c r="L13" s="377">
        <f t="shared" si="5"/>
        <v>96.45541503841352</v>
      </c>
    </row>
    <row r="14" spans="1:12" ht="15" customHeight="1">
      <c r="A14" s="374">
        <v>5</v>
      </c>
      <c r="B14" s="378" t="s">
        <v>354</v>
      </c>
      <c r="C14" s="360" t="s">
        <v>20</v>
      </c>
      <c r="D14" s="350">
        <v>15.64</v>
      </c>
      <c r="E14" s="353">
        <v>533</v>
      </c>
      <c r="F14" s="350">
        <v>12</v>
      </c>
      <c r="G14" s="350">
        <f t="shared" si="0"/>
        <v>33.45454545454545</v>
      </c>
      <c r="H14" s="350">
        <f t="shared" si="1"/>
        <v>96.20938628158845</v>
      </c>
      <c r="I14" s="363">
        <f t="shared" si="2"/>
        <v>100</v>
      </c>
      <c r="J14" s="367">
        <f t="shared" si="3"/>
        <v>229.66393173613392</v>
      </c>
      <c r="K14" s="371">
        <f t="shared" si="4"/>
        <v>84.38243315612333</v>
      </c>
      <c r="L14" s="377">
        <f t="shared" si="5"/>
        <v>94.38243315612333</v>
      </c>
    </row>
    <row r="15" spans="1:12" ht="15" customHeight="1">
      <c r="A15" s="374">
        <v>6</v>
      </c>
      <c r="B15" s="376" t="s">
        <v>127</v>
      </c>
      <c r="C15" s="359" t="s">
        <v>124</v>
      </c>
      <c r="D15" s="350">
        <v>19.36</v>
      </c>
      <c r="E15" s="353">
        <v>515</v>
      </c>
      <c r="F15" s="350">
        <v>12.6</v>
      </c>
      <c r="G15" s="350">
        <f t="shared" si="0"/>
        <v>41.411764705882355</v>
      </c>
      <c r="H15" s="350">
        <f t="shared" si="1"/>
        <v>92.96028880866426</v>
      </c>
      <c r="I15" s="363">
        <f t="shared" si="2"/>
        <v>95.23809523809524</v>
      </c>
      <c r="J15" s="367">
        <f t="shared" si="3"/>
        <v>229.61014875264186</v>
      </c>
      <c r="K15" s="371">
        <f t="shared" si="4"/>
        <v>84.3626723735958</v>
      </c>
      <c r="L15" s="377">
        <f t="shared" si="5"/>
        <v>94.3626723735958</v>
      </c>
    </row>
    <row r="16" spans="1:12" ht="15" customHeight="1">
      <c r="A16" s="374">
        <v>7</v>
      </c>
      <c r="B16" s="376" t="s">
        <v>254</v>
      </c>
      <c r="C16" s="359" t="s">
        <v>48</v>
      </c>
      <c r="D16" s="350">
        <v>23.41</v>
      </c>
      <c r="E16" s="353">
        <v>478</v>
      </c>
      <c r="F16" s="350">
        <v>13</v>
      </c>
      <c r="G16" s="350">
        <f t="shared" si="0"/>
        <v>50.074866310160424</v>
      </c>
      <c r="H16" s="350">
        <f t="shared" si="1"/>
        <v>86.28158844765343</v>
      </c>
      <c r="I16" s="363">
        <f t="shared" si="2"/>
        <v>92.3076923076923</v>
      </c>
      <c r="J16" s="367">
        <f t="shared" si="3"/>
        <v>228.66414706550614</v>
      </c>
      <c r="K16" s="371">
        <f t="shared" si="4"/>
        <v>84.01509527027414</v>
      </c>
      <c r="L16" s="377">
        <f t="shared" si="5"/>
        <v>94.01509527027414</v>
      </c>
    </row>
    <row r="17" spans="1:12" ht="15" customHeight="1">
      <c r="A17" s="374">
        <v>8</v>
      </c>
      <c r="B17" s="376" t="s">
        <v>34</v>
      </c>
      <c r="C17" s="359" t="s">
        <v>35</v>
      </c>
      <c r="D17" s="350">
        <v>20.6</v>
      </c>
      <c r="E17" s="353">
        <v>500</v>
      </c>
      <c r="F17" s="350">
        <v>13.3</v>
      </c>
      <c r="G17" s="350">
        <f t="shared" si="0"/>
        <v>44.06417112299466</v>
      </c>
      <c r="H17" s="350">
        <f t="shared" si="1"/>
        <v>90.25270758122743</v>
      </c>
      <c r="I17" s="363">
        <f t="shared" si="2"/>
        <v>90.22556390977444</v>
      </c>
      <c r="J17" s="367">
        <f t="shared" si="3"/>
        <v>224.5424426139965</v>
      </c>
      <c r="K17" s="371">
        <f t="shared" si="4"/>
        <v>82.50071097954275</v>
      </c>
      <c r="L17" s="377">
        <f t="shared" si="5"/>
        <v>92.50071097954275</v>
      </c>
    </row>
    <row r="18" spans="1:12" ht="15" customHeight="1">
      <c r="A18" s="374">
        <v>9</v>
      </c>
      <c r="B18" s="376" t="s">
        <v>431</v>
      </c>
      <c r="C18" s="359" t="s">
        <v>167</v>
      </c>
      <c r="D18" s="350">
        <v>26.38</v>
      </c>
      <c r="E18" s="353">
        <v>445</v>
      </c>
      <c r="F18" s="350">
        <v>13.8</v>
      </c>
      <c r="G18" s="350">
        <f t="shared" si="0"/>
        <v>56.42780748663101</v>
      </c>
      <c r="H18" s="350">
        <f t="shared" si="1"/>
        <v>80.32490974729242</v>
      </c>
      <c r="I18" s="363">
        <f t="shared" si="2"/>
        <v>86.95652173913044</v>
      </c>
      <c r="J18" s="367">
        <f t="shared" si="3"/>
        <v>223.70923897305386</v>
      </c>
      <c r="K18" s="371">
        <f t="shared" si="4"/>
        <v>82.19457779613082</v>
      </c>
      <c r="L18" s="377">
        <f t="shared" si="5"/>
        <v>92.19457779613082</v>
      </c>
    </row>
    <row r="19" spans="1:12" ht="15" customHeight="1">
      <c r="A19" s="374">
        <v>10</v>
      </c>
      <c r="B19" s="376" t="s">
        <v>97</v>
      </c>
      <c r="C19" s="359" t="s">
        <v>20</v>
      </c>
      <c r="D19" s="350">
        <v>21.85</v>
      </c>
      <c r="E19" s="353">
        <v>465</v>
      </c>
      <c r="F19" s="350">
        <v>13.2</v>
      </c>
      <c r="G19" s="350">
        <f t="shared" si="0"/>
        <v>46.73796791443851</v>
      </c>
      <c r="H19" s="350">
        <f t="shared" si="1"/>
        <v>83.93501805054152</v>
      </c>
      <c r="I19" s="363">
        <f t="shared" si="2"/>
        <v>90.90909090909092</v>
      </c>
      <c r="J19" s="367">
        <f t="shared" si="3"/>
        <v>221.58207687407094</v>
      </c>
      <c r="K19" s="371">
        <f t="shared" si="4"/>
        <v>81.4130222759724</v>
      </c>
      <c r="L19" s="377">
        <f t="shared" si="5"/>
        <v>91.4130222759724</v>
      </c>
    </row>
    <row r="20" spans="1:12" ht="15" customHeight="1">
      <c r="A20" s="374">
        <v>11</v>
      </c>
      <c r="B20" s="376" t="s">
        <v>356</v>
      </c>
      <c r="C20" s="359" t="s">
        <v>48</v>
      </c>
      <c r="D20" s="350">
        <v>16.22</v>
      </c>
      <c r="E20" s="353">
        <v>500</v>
      </c>
      <c r="F20" s="350">
        <v>12.6</v>
      </c>
      <c r="G20" s="350">
        <f t="shared" si="0"/>
        <v>34.6951871657754</v>
      </c>
      <c r="H20" s="350">
        <f t="shared" si="1"/>
        <v>90.25270758122743</v>
      </c>
      <c r="I20" s="363">
        <f t="shared" si="2"/>
        <v>95.23809523809524</v>
      </c>
      <c r="J20" s="367">
        <f t="shared" si="3"/>
        <v>220.18598998509808</v>
      </c>
      <c r="K20" s="371">
        <f t="shared" si="4"/>
        <v>80.90007621736254</v>
      </c>
      <c r="L20" s="377">
        <f t="shared" si="5"/>
        <v>90.90007621736254</v>
      </c>
    </row>
    <row r="21" spans="1:12" ht="15" customHeight="1" thickBot="1">
      <c r="A21" s="374">
        <v>12</v>
      </c>
      <c r="B21" s="379" t="s">
        <v>57</v>
      </c>
      <c r="C21" s="361" t="s">
        <v>58</v>
      </c>
      <c r="D21" s="356">
        <v>22.48</v>
      </c>
      <c r="E21" s="357">
        <v>470</v>
      </c>
      <c r="F21" s="356">
        <v>14.1</v>
      </c>
      <c r="G21" s="356">
        <f t="shared" si="0"/>
        <v>48.0855614973262</v>
      </c>
      <c r="H21" s="356">
        <f t="shared" si="1"/>
        <v>84.83754512635379</v>
      </c>
      <c r="I21" s="364">
        <f t="shared" si="2"/>
        <v>85.1063829787234</v>
      </c>
      <c r="J21" s="368">
        <f t="shared" si="3"/>
        <v>218.02948960240337</v>
      </c>
      <c r="K21" s="372">
        <f t="shared" si="4"/>
        <v>80.10774131297292</v>
      </c>
      <c r="L21" s="380">
        <f t="shared" si="5"/>
        <v>90.10774131297292</v>
      </c>
    </row>
    <row r="22" spans="1:12" ht="15" customHeight="1">
      <c r="A22" s="374">
        <v>13</v>
      </c>
      <c r="B22" s="381" t="s">
        <v>80</v>
      </c>
      <c r="C22" s="362" t="s">
        <v>26</v>
      </c>
      <c r="D22" s="354">
        <v>19.8</v>
      </c>
      <c r="E22" s="355">
        <v>480</v>
      </c>
      <c r="F22" s="354">
        <v>13.6</v>
      </c>
      <c r="G22" s="354">
        <f t="shared" si="0"/>
        <v>42.35294117647059</v>
      </c>
      <c r="H22" s="354">
        <f t="shared" si="1"/>
        <v>86.64259927797833</v>
      </c>
      <c r="I22" s="365">
        <f t="shared" si="2"/>
        <v>88.23529411764706</v>
      </c>
      <c r="J22" s="369">
        <f t="shared" si="3"/>
        <v>217.230834572096</v>
      </c>
      <c r="K22" s="373">
        <f t="shared" si="4"/>
        <v>79.81430187648735</v>
      </c>
      <c r="L22" s="382">
        <f t="shared" si="5"/>
        <v>89.81430187648735</v>
      </c>
    </row>
    <row r="23" spans="1:12" ht="15" customHeight="1">
      <c r="A23" s="374">
        <v>14</v>
      </c>
      <c r="B23" s="383" t="s">
        <v>126</v>
      </c>
      <c r="C23" s="358" t="s">
        <v>63</v>
      </c>
      <c r="D23" s="350">
        <v>18.56</v>
      </c>
      <c r="E23" s="353">
        <v>449</v>
      </c>
      <c r="F23" s="350">
        <v>12.5</v>
      </c>
      <c r="G23" s="350">
        <f t="shared" si="0"/>
        <v>39.700534759358284</v>
      </c>
      <c r="H23" s="350">
        <f t="shared" si="1"/>
        <v>81.04693140794224</v>
      </c>
      <c r="I23" s="363">
        <f t="shared" si="2"/>
        <v>96</v>
      </c>
      <c r="J23" s="367">
        <f t="shared" si="3"/>
        <v>216.74746616730053</v>
      </c>
      <c r="K23" s="371">
        <f t="shared" si="4"/>
        <v>79.63670410656718</v>
      </c>
      <c r="L23" s="377">
        <f t="shared" si="5"/>
        <v>89.63670410656718</v>
      </c>
    </row>
    <row r="24" spans="1:12" ht="15" customHeight="1">
      <c r="A24" s="374">
        <v>15</v>
      </c>
      <c r="B24" s="383" t="s">
        <v>120</v>
      </c>
      <c r="C24" s="358" t="s">
        <v>86</v>
      </c>
      <c r="D24" s="350">
        <v>15.48</v>
      </c>
      <c r="E24" s="353">
        <v>497</v>
      </c>
      <c r="F24" s="350">
        <v>12.8</v>
      </c>
      <c r="G24" s="350">
        <f t="shared" si="0"/>
        <v>33.11229946524064</v>
      </c>
      <c r="H24" s="350">
        <f t="shared" si="1"/>
        <v>89.71119133574007</v>
      </c>
      <c r="I24" s="363">
        <f t="shared" si="2"/>
        <v>93.75</v>
      </c>
      <c r="J24" s="367">
        <f t="shared" si="3"/>
        <v>216.57349080098072</v>
      </c>
      <c r="K24" s="371">
        <f t="shared" si="4"/>
        <v>79.57278259913535</v>
      </c>
      <c r="L24" s="377">
        <f t="shared" si="5"/>
        <v>89.57278259913535</v>
      </c>
    </row>
    <row r="25" spans="1:14" ht="15" customHeight="1">
      <c r="A25" s="374">
        <v>16</v>
      </c>
      <c r="B25" s="383" t="s">
        <v>17</v>
      </c>
      <c r="C25" s="358" t="s">
        <v>18</v>
      </c>
      <c r="D25" s="350">
        <v>18.85</v>
      </c>
      <c r="E25" s="353">
        <v>463</v>
      </c>
      <c r="F25" s="350">
        <v>13.2</v>
      </c>
      <c r="G25" s="350">
        <f t="shared" si="0"/>
        <v>40.32085561497327</v>
      </c>
      <c r="H25" s="350">
        <f t="shared" si="1"/>
        <v>83.5740072202166</v>
      </c>
      <c r="I25" s="363">
        <f t="shared" si="2"/>
        <v>90.90909090909092</v>
      </c>
      <c r="J25" s="367">
        <f t="shared" si="3"/>
        <v>214.8039537442808</v>
      </c>
      <c r="K25" s="371">
        <f t="shared" si="4"/>
        <v>78.92262459968153</v>
      </c>
      <c r="L25" s="377">
        <f t="shared" si="5"/>
        <v>88.92262459968153</v>
      </c>
      <c r="N25" t="s">
        <v>1</v>
      </c>
    </row>
    <row r="26" spans="1:12" ht="15" customHeight="1">
      <c r="A26" s="374">
        <v>17</v>
      </c>
      <c r="B26" s="383" t="s">
        <v>31</v>
      </c>
      <c r="C26" s="358" t="s">
        <v>32</v>
      </c>
      <c r="D26" s="350">
        <v>20.71</v>
      </c>
      <c r="E26" s="353">
        <v>432</v>
      </c>
      <c r="F26" s="350">
        <v>13.2</v>
      </c>
      <c r="G26" s="350">
        <f t="shared" si="0"/>
        <v>44.29946524064171</v>
      </c>
      <c r="H26" s="350">
        <f t="shared" si="1"/>
        <v>77.9783393501805</v>
      </c>
      <c r="I26" s="363">
        <f t="shared" si="2"/>
        <v>90.90909090909092</v>
      </c>
      <c r="J26" s="367">
        <f t="shared" si="3"/>
        <v>213.18689549991313</v>
      </c>
      <c r="K26" s="371">
        <f t="shared" si="4"/>
        <v>78.32848990825038</v>
      </c>
      <c r="L26" s="377">
        <f t="shared" si="5"/>
        <v>88.32848990825038</v>
      </c>
    </row>
    <row r="27" spans="1:15" ht="15" customHeight="1">
      <c r="A27" s="374">
        <v>18</v>
      </c>
      <c r="B27" s="383" t="s">
        <v>89</v>
      </c>
      <c r="C27" s="358" t="s">
        <v>22</v>
      </c>
      <c r="D27" s="350">
        <v>22.08</v>
      </c>
      <c r="E27" s="353">
        <v>439</v>
      </c>
      <c r="F27" s="350">
        <v>13.9</v>
      </c>
      <c r="G27" s="350">
        <f t="shared" si="0"/>
        <v>47.22994652406417</v>
      </c>
      <c r="H27" s="350">
        <f t="shared" si="1"/>
        <v>79.2418772563177</v>
      </c>
      <c r="I27" s="363">
        <f t="shared" si="2"/>
        <v>86.33093525179856</v>
      </c>
      <c r="J27" s="367">
        <f t="shared" si="3"/>
        <v>212.80275903218043</v>
      </c>
      <c r="K27" s="371">
        <f t="shared" si="4"/>
        <v>78.18735163910098</v>
      </c>
      <c r="L27" s="377">
        <f t="shared" si="5"/>
        <v>88.18735163910098</v>
      </c>
      <c r="N27" s="136"/>
      <c r="O27" s="136"/>
    </row>
    <row r="28" spans="1:12" ht="15" customHeight="1">
      <c r="A28" s="374">
        <v>19</v>
      </c>
      <c r="B28" s="383" t="s">
        <v>21</v>
      </c>
      <c r="C28" s="358" t="s">
        <v>22</v>
      </c>
      <c r="D28" s="350">
        <v>19.7</v>
      </c>
      <c r="E28" s="353">
        <v>453</v>
      </c>
      <c r="F28" s="350">
        <v>13.5</v>
      </c>
      <c r="G28" s="350">
        <f t="shared" si="0"/>
        <v>42.13903743315508</v>
      </c>
      <c r="H28" s="350">
        <f t="shared" si="1"/>
        <v>81.76895306859205</v>
      </c>
      <c r="I28" s="363">
        <f t="shared" si="2"/>
        <v>88.88888888888889</v>
      </c>
      <c r="J28" s="367">
        <f t="shared" si="3"/>
        <v>212.79687939063604</v>
      </c>
      <c r="K28" s="371">
        <f t="shared" si="4"/>
        <v>78.18519135883471</v>
      </c>
      <c r="L28" s="377">
        <f t="shared" si="5"/>
        <v>88.18519135883471</v>
      </c>
    </row>
    <row r="29" spans="1:12" ht="15" customHeight="1">
      <c r="A29" s="374">
        <v>20</v>
      </c>
      <c r="B29" s="383" t="s">
        <v>301</v>
      </c>
      <c r="C29" s="358" t="s">
        <v>20</v>
      </c>
      <c r="D29" s="350">
        <v>16.75</v>
      </c>
      <c r="E29" s="353">
        <v>471</v>
      </c>
      <c r="F29" s="350">
        <v>13.6</v>
      </c>
      <c r="G29" s="350">
        <f t="shared" si="0"/>
        <v>35.82887700534759</v>
      </c>
      <c r="H29" s="350">
        <f t="shared" si="1"/>
        <v>85.01805054151625</v>
      </c>
      <c r="I29" s="363">
        <f t="shared" si="2"/>
        <v>88.23529411764706</v>
      </c>
      <c r="J29" s="367">
        <f t="shared" si="3"/>
        <v>209.08222166451088</v>
      </c>
      <c r="K29" s="371">
        <f t="shared" si="4"/>
        <v>76.82036295542322</v>
      </c>
      <c r="L29" s="377">
        <f t="shared" si="5"/>
        <v>86.82036295542322</v>
      </c>
    </row>
    <row r="30" spans="1:12" ht="15" customHeight="1">
      <c r="A30" s="374">
        <v>21</v>
      </c>
      <c r="B30" s="383" t="s">
        <v>112</v>
      </c>
      <c r="C30" s="358" t="s">
        <v>52</v>
      </c>
      <c r="D30" s="350">
        <v>15.94</v>
      </c>
      <c r="E30" s="353">
        <v>455</v>
      </c>
      <c r="F30" s="350">
        <v>13</v>
      </c>
      <c r="G30" s="350">
        <f t="shared" si="0"/>
        <v>34.096256684491976</v>
      </c>
      <c r="H30" s="350">
        <f t="shared" si="1"/>
        <v>82.12996389891697</v>
      </c>
      <c r="I30" s="363">
        <f t="shared" si="2"/>
        <v>92.3076923076923</v>
      </c>
      <c r="J30" s="367">
        <f t="shared" si="3"/>
        <v>208.53391289110124</v>
      </c>
      <c r="K30" s="371">
        <f t="shared" si="4"/>
        <v>76.61890498998913</v>
      </c>
      <c r="L30" s="377">
        <f t="shared" si="5"/>
        <v>86.61890498998913</v>
      </c>
    </row>
    <row r="31" spans="1:12" ht="15" customHeight="1">
      <c r="A31" s="374">
        <v>22</v>
      </c>
      <c r="B31" s="383" t="s">
        <v>39</v>
      </c>
      <c r="C31" s="358" t="s">
        <v>40</v>
      </c>
      <c r="D31" s="350">
        <v>16.65</v>
      </c>
      <c r="E31" s="353">
        <v>475</v>
      </c>
      <c r="F31" s="350">
        <v>13.8</v>
      </c>
      <c r="G31" s="350">
        <f t="shared" si="0"/>
        <v>35.61497326203209</v>
      </c>
      <c r="H31" s="350">
        <f t="shared" si="1"/>
        <v>85.74007220216606</v>
      </c>
      <c r="I31" s="363">
        <f t="shared" si="2"/>
        <v>86.95652173913044</v>
      </c>
      <c r="J31" s="367">
        <f t="shared" si="3"/>
        <v>208.3115672033286</v>
      </c>
      <c r="K31" s="371">
        <f t="shared" si="4"/>
        <v>76.53721140408648</v>
      </c>
      <c r="L31" s="377">
        <f t="shared" si="5"/>
        <v>86.53721140408648</v>
      </c>
    </row>
    <row r="32" spans="1:12" ht="15" customHeight="1">
      <c r="A32" s="374">
        <v>23</v>
      </c>
      <c r="B32" s="383" t="s">
        <v>59</v>
      </c>
      <c r="C32" s="358" t="s">
        <v>50</v>
      </c>
      <c r="D32" s="350">
        <v>16.71</v>
      </c>
      <c r="E32" s="353">
        <v>448</v>
      </c>
      <c r="F32" s="350">
        <v>13.3</v>
      </c>
      <c r="G32" s="350">
        <f t="shared" si="0"/>
        <v>35.7433155080214</v>
      </c>
      <c r="H32" s="350">
        <f t="shared" si="1"/>
        <v>80.86642599277978</v>
      </c>
      <c r="I32" s="363">
        <f t="shared" si="2"/>
        <v>90.22556390977444</v>
      </c>
      <c r="J32" s="367">
        <f t="shared" si="3"/>
        <v>206.83530541057561</v>
      </c>
      <c r="K32" s="371">
        <f t="shared" si="4"/>
        <v>75.99480772273246</v>
      </c>
      <c r="L32" s="377">
        <f t="shared" si="5"/>
        <v>85.99480772273246</v>
      </c>
    </row>
    <row r="33" spans="1:12" ht="15" customHeight="1">
      <c r="A33" s="374">
        <v>24</v>
      </c>
      <c r="B33" s="383" t="s">
        <v>21</v>
      </c>
      <c r="C33" s="358" t="s">
        <v>48</v>
      </c>
      <c r="D33" s="350">
        <v>21.42</v>
      </c>
      <c r="E33" s="353">
        <v>424</v>
      </c>
      <c r="F33" s="350">
        <v>14.4</v>
      </c>
      <c r="G33" s="350">
        <f t="shared" si="0"/>
        <v>45.81818181818183</v>
      </c>
      <c r="H33" s="350">
        <f t="shared" si="1"/>
        <v>76.53429602888086</v>
      </c>
      <c r="I33" s="363">
        <f t="shared" si="2"/>
        <v>83.33333333333333</v>
      </c>
      <c r="J33" s="367">
        <f t="shared" si="3"/>
        <v>205.685811180396</v>
      </c>
      <c r="K33" s="371">
        <f t="shared" si="4"/>
        <v>75.57246399941363</v>
      </c>
      <c r="L33" s="377">
        <f t="shared" si="5"/>
        <v>85.57246399941363</v>
      </c>
    </row>
    <row r="34" spans="1:12" ht="15" customHeight="1">
      <c r="A34" s="374">
        <v>25</v>
      </c>
      <c r="B34" s="383" t="s">
        <v>13</v>
      </c>
      <c r="C34" s="358" t="s">
        <v>14</v>
      </c>
      <c r="D34" s="350">
        <v>17.87</v>
      </c>
      <c r="E34" s="353">
        <v>445</v>
      </c>
      <c r="F34" s="350">
        <v>13.8</v>
      </c>
      <c r="G34" s="350">
        <f t="shared" si="0"/>
        <v>38.224598930481285</v>
      </c>
      <c r="H34" s="350">
        <f t="shared" si="1"/>
        <v>80.32490974729242</v>
      </c>
      <c r="I34" s="363">
        <f t="shared" si="2"/>
        <v>86.95652173913044</v>
      </c>
      <c r="J34" s="367">
        <f t="shared" si="3"/>
        <v>205.50603041690414</v>
      </c>
      <c r="K34" s="371">
        <f t="shared" si="4"/>
        <v>75.50640949036021</v>
      </c>
      <c r="L34" s="377">
        <f t="shared" si="5"/>
        <v>85.50640949036021</v>
      </c>
    </row>
    <row r="35" spans="1:12" ht="15" customHeight="1">
      <c r="A35" s="374">
        <v>26</v>
      </c>
      <c r="B35" s="383" t="s">
        <v>73</v>
      </c>
      <c r="C35" s="358" t="s">
        <v>44</v>
      </c>
      <c r="D35" s="350">
        <v>13.64</v>
      </c>
      <c r="E35" s="353">
        <v>468</v>
      </c>
      <c r="F35" s="350">
        <v>13.2</v>
      </c>
      <c r="G35" s="350">
        <f t="shared" si="0"/>
        <v>29.176470588235293</v>
      </c>
      <c r="H35" s="350">
        <f t="shared" si="1"/>
        <v>84.47653429602889</v>
      </c>
      <c r="I35" s="363">
        <f t="shared" si="2"/>
        <v>90.90909090909092</v>
      </c>
      <c r="J35" s="367">
        <f t="shared" si="3"/>
        <v>204.5620957933551</v>
      </c>
      <c r="K35" s="371">
        <f t="shared" si="4"/>
        <v>75.15959186134353</v>
      </c>
      <c r="L35" s="377">
        <f t="shared" si="5"/>
        <v>85.15959186134353</v>
      </c>
    </row>
    <row r="36" spans="1:12" ht="15" customHeight="1">
      <c r="A36" s="374">
        <v>27</v>
      </c>
      <c r="B36" s="383" t="s">
        <v>61</v>
      </c>
      <c r="C36" s="358" t="s">
        <v>86</v>
      </c>
      <c r="D36" s="350">
        <v>16.12</v>
      </c>
      <c r="E36" s="353">
        <v>455</v>
      </c>
      <c r="F36" s="350">
        <v>13.7</v>
      </c>
      <c r="G36" s="350">
        <f t="shared" si="0"/>
        <v>34.481283422459896</v>
      </c>
      <c r="H36" s="350">
        <f t="shared" si="1"/>
        <v>82.12996389891697</v>
      </c>
      <c r="I36" s="363">
        <f t="shared" si="2"/>
        <v>87.59124087591242</v>
      </c>
      <c r="J36" s="367">
        <f t="shared" si="3"/>
        <v>204.20248819728928</v>
      </c>
      <c r="K36" s="371">
        <f t="shared" si="4"/>
        <v>75.02746591667268</v>
      </c>
      <c r="L36" s="377">
        <f t="shared" si="5"/>
        <v>85.02746591667268</v>
      </c>
    </row>
    <row r="37" spans="1:12" ht="15" customHeight="1">
      <c r="A37" s="374">
        <v>28</v>
      </c>
      <c r="B37" s="383" t="s">
        <v>39</v>
      </c>
      <c r="C37" s="358" t="s">
        <v>58</v>
      </c>
      <c r="D37" s="350">
        <v>16.01</v>
      </c>
      <c r="E37" s="353">
        <v>441</v>
      </c>
      <c r="F37" s="350">
        <v>13.3</v>
      </c>
      <c r="G37" s="350">
        <f t="shared" si="0"/>
        <v>34.24598930481284</v>
      </c>
      <c r="H37" s="350">
        <f t="shared" si="1"/>
        <v>79.6028880866426</v>
      </c>
      <c r="I37" s="363">
        <f t="shared" si="2"/>
        <v>90.22556390977444</v>
      </c>
      <c r="J37" s="367">
        <f t="shared" si="3"/>
        <v>204.07444130122985</v>
      </c>
      <c r="K37" s="371">
        <f t="shared" si="4"/>
        <v>74.98041931006838</v>
      </c>
      <c r="L37" s="377">
        <f t="shared" si="5"/>
        <v>84.98041931006838</v>
      </c>
    </row>
    <row r="38" spans="1:12" ht="15" customHeight="1">
      <c r="A38" s="374">
        <v>29</v>
      </c>
      <c r="B38" s="383" t="s">
        <v>290</v>
      </c>
      <c r="C38" s="358" t="s">
        <v>35</v>
      </c>
      <c r="D38" s="350">
        <v>18.76</v>
      </c>
      <c r="E38" s="353">
        <v>433</v>
      </c>
      <c r="F38" s="350">
        <v>14.2</v>
      </c>
      <c r="G38" s="350">
        <f t="shared" si="0"/>
        <v>40.12834224598931</v>
      </c>
      <c r="H38" s="350">
        <f t="shared" si="1"/>
        <v>78.15884476534296</v>
      </c>
      <c r="I38" s="363">
        <f t="shared" si="2"/>
        <v>84.50704225352113</v>
      </c>
      <c r="J38" s="367">
        <f t="shared" si="3"/>
        <v>202.7942292648534</v>
      </c>
      <c r="K38" s="371">
        <f t="shared" si="4"/>
        <v>74.51004764235125</v>
      </c>
      <c r="L38" s="377">
        <f t="shared" si="5"/>
        <v>84.51004764235125</v>
      </c>
    </row>
    <row r="39" spans="1:12" ht="15" customHeight="1">
      <c r="A39" s="374">
        <v>30</v>
      </c>
      <c r="B39" s="383" t="s">
        <v>68</v>
      </c>
      <c r="C39" s="358" t="s">
        <v>69</v>
      </c>
      <c r="D39" s="350">
        <v>16.08</v>
      </c>
      <c r="E39" s="353">
        <v>432</v>
      </c>
      <c r="F39" s="350">
        <v>13.6</v>
      </c>
      <c r="G39" s="350">
        <f t="shared" si="0"/>
        <v>34.395721925133685</v>
      </c>
      <c r="H39" s="350">
        <f t="shared" si="1"/>
        <v>77.9783393501805</v>
      </c>
      <c r="I39" s="363">
        <f t="shared" si="2"/>
        <v>88.23529411764706</v>
      </c>
      <c r="J39" s="367">
        <f t="shared" si="3"/>
        <v>200.60935539296125</v>
      </c>
      <c r="K39" s="371">
        <f t="shared" si="4"/>
        <v>73.70728783563801</v>
      </c>
      <c r="L39" s="377">
        <f t="shared" si="5"/>
        <v>83.70728783563801</v>
      </c>
    </row>
    <row r="40" spans="1:12" ht="15" customHeight="1">
      <c r="A40" s="374">
        <v>31</v>
      </c>
      <c r="B40" s="383" t="s">
        <v>254</v>
      </c>
      <c r="C40" s="358" t="s">
        <v>44</v>
      </c>
      <c r="D40" s="350">
        <v>20.63</v>
      </c>
      <c r="E40" s="353">
        <v>413</v>
      </c>
      <c r="F40" s="350">
        <v>14.7</v>
      </c>
      <c r="G40" s="350">
        <f t="shared" si="0"/>
        <v>44.1283422459893</v>
      </c>
      <c r="H40" s="350">
        <f t="shared" si="1"/>
        <v>74.54873646209387</v>
      </c>
      <c r="I40" s="363">
        <f t="shared" si="2"/>
        <v>81.63265306122449</v>
      </c>
      <c r="J40" s="367">
        <f t="shared" si="3"/>
        <v>200.30973176930766</v>
      </c>
      <c r="K40" s="371">
        <f t="shared" si="4"/>
        <v>73.59720102225022</v>
      </c>
      <c r="L40" s="377">
        <f t="shared" si="5"/>
        <v>83.59720102225022</v>
      </c>
    </row>
    <row r="41" spans="1:12" ht="15" customHeight="1">
      <c r="A41" s="374">
        <v>32</v>
      </c>
      <c r="B41" s="383" t="s">
        <v>14</v>
      </c>
      <c r="C41" s="358" t="s">
        <v>52</v>
      </c>
      <c r="D41" s="350">
        <v>23.1</v>
      </c>
      <c r="E41" s="353">
        <v>367</v>
      </c>
      <c r="F41" s="350">
        <v>14.2</v>
      </c>
      <c r="G41" s="350">
        <f t="shared" si="0"/>
        <v>49.411764705882355</v>
      </c>
      <c r="H41" s="350">
        <f t="shared" si="1"/>
        <v>66.24548736462094</v>
      </c>
      <c r="I41" s="363">
        <f t="shared" si="2"/>
        <v>84.50704225352113</v>
      </c>
      <c r="J41" s="367">
        <f t="shared" si="3"/>
        <v>200.1642943240244</v>
      </c>
      <c r="K41" s="371">
        <f t="shared" si="4"/>
        <v>73.5437648321953</v>
      </c>
      <c r="L41" s="377">
        <f t="shared" si="5"/>
        <v>83.5437648321953</v>
      </c>
    </row>
    <row r="42" spans="1:12" ht="15" customHeight="1">
      <c r="A42" s="374">
        <v>33</v>
      </c>
      <c r="B42" s="383" t="s">
        <v>15</v>
      </c>
      <c r="C42" s="358" t="s">
        <v>44</v>
      </c>
      <c r="D42" s="350">
        <v>16.51</v>
      </c>
      <c r="E42" s="353">
        <v>427</v>
      </c>
      <c r="F42" s="350">
        <v>13.8</v>
      </c>
      <c r="G42" s="350">
        <f aca="true" t="shared" si="6" ref="G42:G73">(D42/46.75)*100</f>
        <v>35.31550802139038</v>
      </c>
      <c r="H42" s="350">
        <f aca="true" t="shared" si="7" ref="H42:H73">(E42/554)*100</f>
        <v>77.07581227436823</v>
      </c>
      <c r="I42" s="363">
        <f aca="true" t="shared" si="8" ref="I42:I73">($F$8/F42)*100</f>
        <v>86.95652173913044</v>
      </c>
      <c r="J42" s="367">
        <f aca="true" t="shared" si="9" ref="J42:J73">SUM(G42:I42)</f>
        <v>199.34784203488906</v>
      </c>
      <c r="K42" s="371">
        <f aca="true" t="shared" si="10" ref="K42:K73">(J42/J$10)*100</f>
        <v>73.24378638023585</v>
      </c>
      <c r="L42" s="377">
        <f aca="true" t="shared" si="11" ref="L42:L73">K42+E$4</f>
        <v>83.24378638023585</v>
      </c>
    </row>
    <row r="43" spans="1:12" ht="15" customHeight="1">
      <c r="A43" s="374">
        <v>34</v>
      </c>
      <c r="B43" s="383" t="s">
        <v>118</v>
      </c>
      <c r="C43" s="358" t="s">
        <v>119</v>
      </c>
      <c r="D43" s="350">
        <v>15.81</v>
      </c>
      <c r="E43" s="353">
        <v>439</v>
      </c>
      <c r="F43" s="350">
        <v>14</v>
      </c>
      <c r="G43" s="350">
        <f t="shared" si="6"/>
        <v>33.81818181818182</v>
      </c>
      <c r="H43" s="350">
        <f t="shared" si="7"/>
        <v>79.2418772563177</v>
      </c>
      <c r="I43" s="363">
        <f t="shared" si="8"/>
        <v>85.71428571428571</v>
      </c>
      <c r="J43" s="367">
        <f t="shared" si="9"/>
        <v>198.77434478878524</v>
      </c>
      <c r="K43" s="371">
        <f t="shared" si="10"/>
        <v>73.03307374169154</v>
      </c>
      <c r="L43" s="377">
        <f t="shared" si="11"/>
        <v>83.03307374169154</v>
      </c>
    </row>
    <row r="44" spans="1:12" ht="15" customHeight="1">
      <c r="A44" s="374">
        <v>35</v>
      </c>
      <c r="B44" s="383" t="s">
        <v>39</v>
      </c>
      <c r="C44" s="358" t="s">
        <v>66</v>
      </c>
      <c r="D44" s="350">
        <v>22.6</v>
      </c>
      <c r="E44" s="353">
        <v>386</v>
      </c>
      <c r="F44" s="350">
        <v>14.9</v>
      </c>
      <c r="G44" s="350">
        <f t="shared" si="6"/>
        <v>48.342245989304814</v>
      </c>
      <c r="H44" s="350">
        <f t="shared" si="7"/>
        <v>69.67509025270758</v>
      </c>
      <c r="I44" s="363">
        <f t="shared" si="8"/>
        <v>80.53691275167785</v>
      </c>
      <c r="J44" s="367">
        <f t="shared" si="9"/>
        <v>198.55424899369024</v>
      </c>
      <c r="K44" s="371">
        <f t="shared" si="10"/>
        <v>72.95220680461026</v>
      </c>
      <c r="L44" s="377">
        <f t="shared" si="11"/>
        <v>82.95220680461026</v>
      </c>
    </row>
    <row r="45" spans="1:12" ht="15" customHeight="1">
      <c r="A45" s="374">
        <v>36</v>
      </c>
      <c r="B45" s="383" t="s">
        <v>233</v>
      </c>
      <c r="C45" s="358" t="s">
        <v>221</v>
      </c>
      <c r="D45" s="350">
        <v>19.22</v>
      </c>
      <c r="E45" s="353">
        <v>404</v>
      </c>
      <c r="F45" s="350">
        <v>14.2</v>
      </c>
      <c r="G45" s="350">
        <f t="shared" si="6"/>
        <v>41.11229946524064</v>
      </c>
      <c r="H45" s="350">
        <f t="shared" si="7"/>
        <v>72.92418772563177</v>
      </c>
      <c r="I45" s="363">
        <f t="shared" si="8"/>
        <v>84.50704225352113</v>
      </c>
      <c r="J45" s="367">
        <f t="shared" si="9"/>
        <v>198.54352944439353</v>
      </c>
      <c r="K45" s="371">
        <f t="shared" si="10"/>
        <v>72.94826825995</v>
      </c>
      <c r="L45" s="377">
        <f t="shared" si="11"/>
        <v>82.94826825995</v>
      </c>
    </row>
    <row r="46" spans="1:12" ht="15" customHeight="1">
      <c r="A46" s="374">
        <v>37</v>
      </c>
      <c r="B46" s="383" t="s">
        <v>29</v>
      </c>
      <c r="C46" s="358" t="s">
        <v>30</v>
      </c>
      <c r="D46" s="350">
        <v>21.08</v>
      </c>
      <c r="E46" s="353">
        <v>401</v>
      </c>
      <c r="F46" s="392">
        <v>14.9</v>
      </c>
      <c r="G46" s="350">
        <f t="shared" si="6"/>
        <v>45.090909090909086</v>
      </c>
      <c r="H46" s="350">
        <f t="shared" si="7"/>
        <v>72.3826714801444</v>
      </c>
      <c r="I46" s="363">
        <f t="shared" si="8"/>
        <v>80.53691275167785</v>
      </c>
      <c r="J46" s="367">
        <f t="shared" si="9"/>
        <v>198.01049332273132</v>
      </c>
      <c r="K46" s="371">
        <f t="shared" si="10"/>
        <v>72.75242172642623</v>
      </c>
      <c r="L46" s="377">
        <f t="shared" si="11"/>
        <v>82.75242172642623</v>
      </c>
    </row>
    <row r="47" spans="1:12" ht="15" customHeight="1">
      <c r="A47" s="374">
        <v>38</v>
      </c>
      <c r="B47" s="383" t="s">
        <v>332</v>
      </c>
      <c r="C47" s="358" t="s">
        <v>93</v>
      </c>
      <c r="D47" s="350">
        <v>23.36</v>
      </c>
      <c r="E47" s="353">
        <v>385</v>
      </c>
      <c r="F47" s="350">
        <v>15.3</v>
      </c>
      <c r="G47" s="350">
        <f t="shared" si="6"/>
        <v>49.967914438502675</v>
      </c>
      <c r="H47" s="350">
        <f t="shared" si="7"/>
        <v>69.49458483754512</v>
      </c>
      <c r="I47" s="363">
        <f t="shared" si="8"/>
        <v>78.43137254901961</v>
      </c>
      <c r="J47" s="367">
        <f t="shared" si="9"/>
        <v>197.8938718250674</v>
      </c>
      <c r="K47" s="371">
        <f t="shared" si="10"/>
        <v>72.70957300544161</v>
      </c>
      <c r="L47" s="377">
        <f t="shared" si="11"/>
        <v>82.70957300544161</v>
      </c>
    </row>
    <row r="48" spans="1:14" ht="15" customHeight="1">
      <c r="A48" s="374">
        <v>39</v>
      </c>
      <c r="B48" s="383" t="s">
        <v>141</v>
      </c>
      <c r="C48" s="358" t="s">
        <v>32</v>
      </c>
      <c r="D48" s="350">
        <v>17.62</v>
      </c>
      <c r="E48" s="353">
        <v>415</v>
      </c>
      <c r="F48" s="350">
        <v>14.1</v>
      </c>
      <c r="G48" s="350">
        <f t="shared" si="6"/>
        <v>37.68983957219251</v>
      </c>
      <c r="H48" s="350">
        <f t="shared" si="7"/>
        <v>74.90974729241877</v>
      </c>
      <c r="I48" s="363">
        <f t="shared" si="8"/>
        <v>85.1063829787234</v>
      </c>
      <c r="J48" s="367">
        <f t="shared" si="9"/>
        <v>197.70596984333469</v>
      </c>
      <c r="K48" s="371">
        <f t="shared" si="10"/>
        <v>72.64053462273343</v>
      </c>
      <c r="L48" s="377">
        <f t="shared" si="11"/>
        <v>82.64053462273343</v>
      </c>
      <c r="N48" t="s">
        <v>1</v>
      </c>
    </row>
    <row r="49" spans="1:12" ht="15" customHeight="1">
      <c r="A49" s="374">
        <v>40</v>
      </c>
      <c r="B49" s="383" t="s">
        <v>38</v>
      </c>
      <c r="C49" s="358" t="s">
        <v>28</v>
      </c>
      <c r="D49" s="350">
        <v>18.28</v>
      </c>
      <c r="E49" s="353">
        <v>437</v>
      </c>
      <c r="F49" s="350">
        <v>15.2</v>
      </c>
      <c r="G49" s="350">
        <f t="shared" si="6"/>
        <v>39.101604278074866</v>
      </c>
      <c r="H49" s="350">
        <f t="shared" si="7"/>
        <v>78.88086642599278</v>
      </c>
      <c r="I49" s="363">
        <f t="shared" si="8"/>
        <v>78.94736842105263</v>
      </c>
      <c r="J49" s="367">
        <f t="shared" si="9"/>
        <v>196.92983912512028</v>
      </c>
      <c r="K49" s="371">
        <f t="shared" si="10"/>
        <v>72.3553710014584</v>
      </c>
      <c r="L49" s="377">
        <f t="shared" si="11"/>
        <v>82.3553710014584</v>
      </c>
    </row>
    <row r="50" spans="1:12" ht="15" customHeight="1">
      <c r="A50" s="374">
        <v>41</v>
      </c>
      <c r="B50" s="383" t="s">
        <v>430</v>
      </c>
      <c r="C50" s="358" t="s">
        <v>266</v>
      </c>
      <c r="D50" s="350">
        <v>22.27</v>
      </c>
      <c r="E50" s="353">
        <v>384</v>
      </c>
      <c r="F50" s="350">
        <v>15.1</v>
      </c>
      <c r="G50" s="350">
        <f t="shared" si="6"/>
        <v>47.63636363636364</v>
      </c>
      <c r="H50" s="350">
        <f t="shared" si="7"/>
        <v>69.31407942238266</v>
      </c>
      <c r="I50" s="363">
        <f t="shared" si="8"/>
        <v>79.47019867549669</v>
      </c>
      <c r="J50" s="367">
        <f t="shared" si="9"/>
        <v>196.420641734243</v>
      </c>
      <c r="K50" s="371">
        <f t="shared" si="10"/>
        <v>72.1682832229197</v>
      </c>
      <c r="L50" s="377">
        <f t="shared" si="11"/>
        <v>82.1682832229197</v>
      </c>
    </row>
    <row r="51" spans="1:12" ht="15" customHeight="1">
      <c r="A51" s="374">
        <v>42</v>
      </c>
      <c r="B51" s="383" t="s">
        <v>23</v>
      </c>
      <c r="C51" s="358" t="s">
        <v>24</v>
      </c>
      <c r="D51" s="350">
        <v>18.67</v>
      </c>
      <c r="E51" s="353">
        <v>405</v>
      </c>
      <c r="F51" s="350">
        <v>14.4</v>
      </c>
      <c r="G51" s="350">
        <f t="shared" si="6"/>
        <v>39.93582887700535</v>
      </c>
      <c r="H51" s="350">
        <f t="shared" si="7"/>
        <v>73.10469314079423</v>
      </c>
      <c r="I51" s="363">
        <f t="shared" si="8"/>
        <v>83.33333333333333</v>
      </c>
      <c r="J51" s="367">
        <f t="shared" si="9"/>
        <v>196.3738553511329</v>
      </c>
      <c r="K51" s="371">
        <f t="shared" si="10"/>
        <v>72.15109311032535</v>
      </c>
      <c r="L51" s="377">
        <f t="shared" si="11"/>
        <v>82.15109311032535</v>
      </c>
    </row>
    <row r="52" spans="1:12" ht="15" customHeight="1">
      <c r="A52" s="374">
        <v>43</v>
      </c>
      <c r="B52" s="383" t="s">
        <v>73</v>
      </c>
      <c r="C52" s="358" t="s">
        <v>26</v>
      </c>
      <c r="D52" s="350">
        <v>17.36</v>
      </c>
      <c r="E52" s="353">
        <v>422</v>
      </c>
      <c r="F52" s="350">
        <v>14.5</v>
      </c>
      <c r="G52" s="350">
        <f t="shared" si="6"/>
        <v>37.13368983957219</v>
      </c>
      <c r="H52" s="350">
        <f t="shared" si="7"/>
        <v>76.17328519855594</v>
      </c>
      <c r="I52" s="363">
        <f t="shared" si="8"/>
        <v>82.75862068965517</v>
      </c>
      <c r="J52" s="367">
        <f t="shared" si="9"/>
        <v>196.06559572778332</v>
      </c>
      <c r="K52" s="371">
        <f t="shared" si="10"/>
        <v>72.0378332838241</v>
      </c>
      <c r="L52" s="377">
        <f t="shared" si="11"/>
        <v>82.0378332838241</v>
      </c>
    </row>
    <row r="53" spans="1:12" ht="15" customHeight="1">
      <c r="A53" s="374">
        <v>44</v>
      </c>
      <c r="B53" s="383" t="s">
        <v>437</v>
      </c>
      <c r="C53" s="358" t="s">
        <v>28</v>
      </c>
      <c r="D53" s="350">
        <v>16.86</v>
      </c>
      <c r="E53" s="353">
        <v>392</v>
      </c>
      <c r="F53" s="350">
        <v>13.5</v>
      </c>
      <c r="G53" s="350">
        <f t="shared" si="6"/>
        <v>36.06417112299465</v>
      </c>
      <c r="H53" s="350">
        <f t="shared" si="7"/>
        <v>70.7581227436823</v>
      </c>
      <c r="I53" s="363">
        <f t="shared" si="8"/>
        <v>88.88888888888889</v>
      </c>
      <c r="J53" s="367">
        <f t="shared" si="9"/>
        <v>195.71118275556586</v>
      </c>
      <c r="K53" s="371">
        <f t="shared" si="10"/>
        <v>71.90761593227165</v>
      </c>
      <c r="L53" s="377">
        <f t="shared" si="11"/>
        <v>81.90761593227165</v>
      </c>
    </row>
    <row r="54" spans="1:12" ht="15" customHeight="1">
      <c r="A54" s="374">
        <v>45</v>
      </c>
      <c r="B54" s="383" t="s">
        <v>120</v>
      </c>
      <c r="C54" s="358" t="s">
        <v>14</v>
      </c>
      <c r="D54" s="350">
        <v>16.19</v>
      </c>
      <c r="E54" s="353">
        <v>410</v>
      </c>
      <c r="F54" s="350">
        <v>13.8</v>
      </c>
      <c r="G54" s="350">
        <f t="shared" si="6"/>
        <v>34.63101604278075</v>
      </c>
      <c r="H54" s="350">
        <f t="shared" si="7"/>
        <v>74.0072202166065</v>
      </c>
      <c r="I54" s="363">
        <f t="shared" si="8"/>
        <v>86.95652173913044</v>
      </c>
      <c r="J54" s="367">
        <f t="shared" si="9"/>
        <v>195.59475799851768</v>
      </c>
      <c r="K54" s="371">
        <f t="shared" si="10"/>
        <v>71.86483949713414</v>
      </c>
      <c r="L54" s="377">
        <f t="shared" si="11"/>
        <v>81.86483949713414</v>
      </c>
    </row>
    <row r="55" spans="1:12" ht="15" customHeight="1">
      <c r="A55" s="374">
        <v>46</v>
      </c>
      <c r="B55" s="383" t="s">
        <v>82</v>
      </c>
      <c r="C55" s="358" t="s">
        <v>83</v>
      </c>
      <c r="D55" s="350">
        <v>20.02</v>
      </c>
      <c r="E55" s="353">
        <v>376</v>
      </c>
      <c r="F55" s="350">
        <v>14.3</v>
      </c>
      <c r="G55" s="350">
        <f t="shared" si="6"/>
        <v>42.8235294117647</v>
      </c>
      <c r="H55" s="350">
        <f t="shared" si="7"/>
        <v>67.87003610108303</v>
      </c>
      <c r="I55" s="363">
        <f t="shared" si="8"/>
        <v>83.91608391608392</v>
      </c>
      <c r="J55" s="367">
        <f t="shared" si="9"/>
        <v>194.60964942893165</v>
      </c>
      <c r="K55" s="371">
        <f t="shared" si="10"/>
        <v>71.50289386032374</v>
      </c>
      <c r="L55" s="377">
        <f t="shared" si="11"/>
        <v>81.50289386032374</v>
      </c>
    </row>
    <row r="56" spans="1:12" ht="15" customHeight="1">
      <c r="A56" s="374">
        <v>47</v>
      </c>
      <c r="B56" s="383" t="s">
        <v>234</v>
      </c>
      <c r="C56" s="358" t="s">
        <v>235</v>
      </c>
      <c r="D56" s="350">
        <v>14.74</v>
      </c>
      <c r="E56" s="353">
        <v>428</v>
      </c>
      <c r="F56" s="350">
        <v>14.2</v>
      </c>
      <c r="G56" s="350">
        <f t="shared" si="6"/>
        <v>31.529411764705884</v>
      </c>
      <c r="H56" s="350">
        <f t="shared" si="7"/>
        <v>77.25631768953069</v>
      </c>
      <c r="I56" s="363">
        <f t="shared" si="8"/>
        <v>84.50704225352113</v>
      </c>
      <c r="J56" s="367">
        <f t="shared" si="9"/>
        <v>193.2927717077577</v>
      </c>
      <c r="K56" s="371">
        <f t="shared" si="10"/>
        <v>71.01905059663957</v>
      </c>
      <c r="L56" s="377">
        <f t="shared" si="11"/>
        <v>81.01905059663957</v>
      </c>
    </row>
    <row r="57" spans="1:12" ht="15" customHeight="1">
      <c r="A57" s="374">
        <v>48</v>
      </c>
      <c r="B57" s="383" t="s">
        <v>17</v>
      </c>
      <c r="C57" s="358" t="s">
        <v>33</v>
      </c>
      <c r="D57" s="350">
        <v>14.13</v>
      </c>
      <c r="E57" s="353">
        <v>393</v>
      </c>
      <c r="F57" s="350">
        <v>13.2</v>
      </c>
      <c r="G57" s="350">
        <f t="shared" si="6"/>
        <v>30.224598930481285</v>
      </c>
      <c r="H57" s="350">
        <f t="shared" si="7"/>
        <v>70.93862815884476</v>
      </c>
      <c r="I57" s="363">
        <f t="shared" si="8"/>
        <v>90.90909090909092</v>
      </c>
      <c r="J57" s="367">
        <f t="shared" si="9"/>
        <v>192.07231799841696</v>
      </c>
      <c r="K57" s="371">
        <f t="shared" si="10"/>
        <v>70.57063515425783</v>
      </c>
      <c r="L57" s="377">
        <f t="shared" si="11"/>
        <v>80.57063515425783</v>
      </c>
    </row>
    <row r="58" spans="1:12" ht="15" customHeight="1">
      <c r="A58" s="374">
        <v>49</v>
      </c>
      <c r="B58" s="383" t="s">
        <v>36</v>
      </c>
      <c r="C58" s="358" t="s">
        <v>37</v>
      </c>
      <c r="D58" s="350">
        <v>19.02</v>
      </c>
      <c r="E58" s="353">
        <v>399</v>
      </c>
      <c r="F58" s="350">
        <v>15.3</v>
      </c>
      <c r="G58" s="350">
        <f t="shared" si="6"/>
        <v>40.68449197860963</v>
      </c>
      <c r="H58" s="350">
        <f t="shared" si="7"/>
        <v>72.0216606498195</v>
      </c>
      <c r="I58" s="363">
        <f t="shared" si="8"/>
        <v>78.43137254901961</v>
      </c>
      <c r="J58" s="367">
        <f t="shared" si="9"/>
        <v>191.13752517744874</v>
      </c>
      <c r="K58" s="371">
        <f t="shared" si="10"/>
        <v>70.22717637893389</v>
      </c>
      <c r="L58" s="377">
        <f t="shared" si="11"/>
        <v>80.22717637893389</v>
      </c>
    </row>
    <row r="59" spans="1:12" ht="15" customHeight="1">
      <c r="A59" s="374">
        <v>50</v>
      </c>
      <c r="B59" s="383" t="s">
        <v>358</v>
      </c>
      <c r="C59" s="358" t="s">
        <v>37</v>
      </c>
      <c r="D59" s="350">
        <v>15.98</v>
      </c>
      <c r="E59" s="353">
        <v>420</v>
      </c>
      <c r="F59" s="350">
        <v>14.9</v>
      </c>
      <c r="G59" s="350">
        <f t="shared" si="6"/>
        <v>34.18181818181819</v>
      </c>
      <c r="H59" s="350">
        <f t="shared" si="7"/>
        <v>75.81227436823104</v>
      </c>
      <c r="I59" s="363">
        <f t="shared" si="8"/>
        <v>80.53691275167785</v>
      </c>
      <c r="J59" s="367">
        <f t="shared" si="9"/>
        <v>190.53100530172708</v>
      </c>
      <c r="K59" s="371">
        <f t="shared" si="10"/>
        <v>70.00433066483306</v>
      </c>
      <c r="L59" s="377">
        <f t="shared" si="11"/>
        <v>80.00433066483306</v>
      </c>
    </row>
    <row r="60" spans="1:12" ht="15" customHeight="1">
      <c r="A60" s="374">
        <v>51</v>
      </c>
      <c r="B60" s="383" t="s">
        <v>108</v>
      </c>
      <c r="C60" s="358" t="s">
        <v>58</v>
      </c>
      <c r="D60" s="350">
        <v>16.37</v>
      </c>
      <c r="E60" s="353">
        <v>423</v>
      </c>
      <c r="F60" s="350">
        <v>15.2</v>
      </c>
      <c r="G60" s="350">
        <f t="shared" si="6"/>
        <v>35.01604278074866</v>
      </c>
      <c r="H60" s="350">
        <f t="shared" si="7"/>
        <v>76.3537906137184</v>
      </c>
      <c r="I60" s="363">
        <f t="shared" si="8"/>
        <v>78.94736842105263</v>
      </c>
      <c r="J60" s="367">
        <f t="shared" si="9"/>
        <v>190.3172018155197</v>
      </c>
      <c r="K60" s="371">
        <f t="shared" si="10"/>
        <v>69.9257756290159</v>
      </c>
      <c r="L60" s="377">
        <f t="shared" si="11"/>
        <v>79.9257756290159</v>
      </c>
    </row>
    <row r="61" spans="1:12" ht="15" customHeight="1">
      <c r="A61" s="374">
        <v>52</v>
      </c>
      <c r="B61" s="383" t="s">
        <v>15</v>
      </c>
      <c r="C61" s="358" t="s">
        <v>63</v>
      </c>
      <c r="D61" s="350">
        <v>15.73</v>
      </c>
      <c r="E61" s="353">
        <v>398</v>
      </c>
      <c r="F61" s="350">
        <v>14.4</v>
      </c>
      <c r="G61" s="350">
        <f t="shared" si="6"/>
        <v>33.64705882352941</v>
      </c>
      <c r="H61" s="350">
        <f t="shared" si="7"/>
        <v>71.84115523465704</v>
      </c>
      <c r="I61" s="363">
        <f t="shared" si="8"/>
        <v>83.33333333333333</v>
      </c>
      <c r="J61" s="367">
        <f t="shared" si="9"/>
        <v>188.8215473915198</v>
      </c>
      <c r="K61" s="371">
        <f t="shared" si="10"/>
        <v>69.37624676523752</v>
      </c>
      <c r="L61" s="377">
        <f t="shared" si="11"/>
        <v>79.37624676523752</v>
      </c>
    </row>
    <row r="62" spans="1:12" ht="15" customHeight="1">
      <c r="A62" s="374">
        <v>53</v>
      </c>
      <c r="B62" s="383" t="s">
        <v>113</v>
      </c>
      <c r="C62" s="358" t="s">
        <v>114</v>
      </c>
      <c r="D62" s="350">
        <v>20.67</v>
      </c>
      <c r="E62" s="353">
        <v>390</v>
      </c>
      <c r="F62" s="350">
        <v>16.3</v>
      </c>
      <c r="G62" s="350">
        <f t="shared" si="6"/>
        <v>44.21390374331551</v>
      </c>
      <c r="H62" s="350">
        <f t="shared" si="7"/>
        <v>70.3971119133574</v>
      </c>
      <c r="I62" s="363">
        <f t="shared" si="8"/>
        <v>73.61963190184049</v>
      </c>
      <c r="J62" s="367">
        <f t="shared" si="9"/>
        <v>188.2306475585134</v>
      </c>
      <c r="K62" s="371">
        <f t="shared" si="10"/>
        <v>69.15914012039478</v>
      </c>
      <c r="L62" s="377">
        <f t="shared" si="11"/>
        <v>79.15914012039478</v>
      </c>
    </row>
    <row r="63" spans="1:12" ht="15" customHeight="1">
      <c r="A63" s="374">
        <v>54</v>
      </c>
      <c r="B63" s="383" t="s">
        <v>151</v>
      </c>
      <c r="C63" s="358" t="s">
        <v>52</v>
      </c>
      <c r="D63" s="350">
        <v>13.97</v>
      </c>
      <c r="E63" s="353">
        <v>419</v>
      </c>
      <c r="F63" s="350">
        <v>14.6</v>
      </c>
      <c r="G63" s="350">
        <f t="shared" si="6"/>
        <v>29.88235294117647</v>
      </c>
      <c r="H63" s="350">
        <f t="shared" si="7"/>
        <v>75.63176895306859</v>
      </c>
      <c r="I63" s="363">
        <f t="shared" si="8"/>
        <v>82.19178082191782</v>
      </c>
      <c r="J63" s="367">
        <f t="shared" si="9"/>
        <v>187.70590271616288</v>
      </c>
      <c r="K63" s="371">
        <f t="shared" si="10"/>
        <v>68.96633994385449</v>
      </c>
      <c r="L63" s="377">
        <f t="shared" si="11"/>
        <v>78.96633994385449</v>
      </c>
    </row>
    <row r="64" spans="1:12" ht="15" customHeight="1">
      <c r="A64" s="374">
        <v>55</v>
      </c>
      <c r="B64" s="383" t="s">
        <v>436</v>
      </c>
      <c r="C64" s="358" t="s">
        <v>387</v>
      </c>
      <c r="D64" s="350">
        <v>15.72</v>
      </c>
      <c r="E64" s="353">
        <v>389</v>
      </c>
      <c r="F64" s="350">
        <v>14.5</v>
      </c>
      <c r="G64" s="350">
        <f t="shared" si="6"/>
        <v>33.62566844919786</v>
      </c>
      <c r="H64" s="350">
        <f t="shared" si="7"/>
        <v>70.21660649819495</v>
      </c>
      <c r="I64" s="363">
        <f t="shared" si="8"/>
        <v>82.75862068965517</v>
      </c>
      <c r="J64" s="367">
        <f t="shared" si="9"/>
        <v>186.60089563704798</v>
      </c>
      <c r="K64" s="371">
        <f t="shared" si="10"/>
        <v>68.56034155618609</v>
      </c>
      <c r="L64" s="377">
        <f t="shared" si="11"/>
        <v>78.56034155618609</v>
      </c>
    </row>
    <row r="65" spans="1:12" ht="15" customHeight="1">
      <c r="A65" s="374">
        <v>56</v>
      </c>
      <c r="B65" s="383" t="s">
        <v>432</v>
      </c>
      <c r="C65" s="358" t="s">
        <v>288</v>
      </c>
      <c r="D65" s="350">
        <v>15.9</v>
      </c>
      <c r="E65" s="353">
        <v>382</v>
      </c>
      <c r="F65" s="350">
        <v>14.9</v>
      </c>
      <c r="G65" s="350">
        <f t="shared" si="6"/>
        <v>34.01069518716577</v>
      </c>
      <c r="H65" s="350">
        <f t="shared" si="7"/>
        <v>68.95306859205776</v>
      </c>
      <c r="I65" s="363">
        <f t="shared" si="8"/>
        <v>80.53691275167785</v>
      </c>
      <c r="J65" s="367">
        <f t="shared" si="9"/>
        <v>183.5006765309014</v>
      </c>
      <c r="K65" s="371">
        <f t="shared" si="10"/>
        <v>67.42126834814611</v>
      </c>
      <c r="L65" s="377">
        <f t="shared" si="11"/>
        <v>77.42126834814611</v>
      </c>
    </row>
    <row r="66" spans="1:12" ht="15" customHeight="1">
      <c r="A66" s="374">
        <v>57</v>
      </c>
      <c r="B66" s="383" t="s">
        <v>84</v>
      </c>
      <c r="C66" s="358" t="s">
        <v>85</v>
      </c>
      <c r="D66" s="350">
        <v>15.53</v>
      </c>
      <c r="E66" s="353">
        <v>366</v>
      </c>
      <c r="F66" s="350">
        <v>14.4</v>
      </c>
      <c r="G66" s="350">
        <f t="shared" si="6"/>
        <v>33.219251336898395</v>
      </c>
      <c r="H66" s="350">
        <f t="shared" si="7"/>
        <v>66.06498194945848</v>
      </c>
      <c r="I66" s="363">
        <f t="shared" si="8"/>
        <v>83.33333333333333</v>
      </c>
      <c r="J66" s="367">
        <f t="shared" si="9"/>
        <v>182.6175666196902</v>
      </c>
      <c r="K66" s="371">
        <f t="shared" si="10"/>
        <v>67.096798752555</v>
      </c>
      <c r="L66" s="377">
        <f t="shared" si="11"/>
        <v>77.096798752555</v>
      </c>
    </row>
    <row r="67" spans="1:12" ht="15" customHeight="1">
      <c r="A67" s="374">
        <v>58</v>
      </c>
      <c r="B67" s="383" t="s">
        <v>435</v>
      </c>
      <c r="C67" s="358" t="s">
        <v>30</v>
      </c>
      <c r="D67" s="350">
        <v>15.53</v>
      </c>
      <c r="E67" s="353">
        <v>387</v>
      </c>
      <c r="F67" s="350">
        <v>15.1</v>
      </c>
      <c r="G67" s="350">
        <f t="shared" si="6"/>
        <v>33.219251336898395</v>
      </c>
      <c r="H67" s="350">
        <f t="shared" si="7"/>
        <v>69.85559566787003</v>
      </c>
      <c r="I67" s="363">
        <f t="shared" si="8"/>
        <v>79.47019867549669</v>
      </c>
      <c r="J67" s="367">
        <f t="shared" si="9"/>
        <v>182.5450456802651</v>
      </c>
      <c r="K67" s="371">
        <f t="shared" si="10"/>
        <v>67.07015332644391</v>
      </c>
      <c r="L67" s="377">
        <f t="shared" si="11"/>
        <v>77.07015332644391</v>
      </c>
    </row>
    <row r="68" spans="1:12" ht="15" customHeight="1">
      <c r="A68" s="374">
        <v>59</v>
      </c>
      <c r="B68" s="383" t="s">
        <v>147</v>
      </c>
      <c r="C68" s="358" t="s">
        <v>48</v>
      </c>
      <c r="D68" s="350">
        <v>10.7</v>
      </c>
      <c r="E68" s="353">
        <v>397</v>
      </c>
      <c r="F68" s="350">
        <v>13.7</v>
      </c>
      <c r="G68" s="350">
        <f t="shared" si="6"/>
        <v>22.887700534759357</v>
      </c>
      <c r="H68" s="350">
        <f t="shared" si="7"/>
        <v>71.66064981949458</v>
      </c>
      <c r="I68" s="363">
        <f t="shared" si="8"/>
        <v>87.59124087591242</v>
      </c>
      <c r="J68" s="367">
        <f t="shared" si="9"/>
        <v>182.13959123016636</v>
      </c>
      <c r="K68" s="371">
        <f t="shared" si="10"/>
        <v>66.9211824681351</v>
      </c>
      <c r="L68" s="377">
        <f t="shared" si="11"/>
        <v>76.9211824681351</v>
      </c>
    </row>
    <row r="69" spans="1:12" ht="15" customHeight="1">
      <c r="A69" s="374">
        <v>60</v>
      </c>
      <c r="B69" s="383" t="s">
        <v>264</v>
      </c>
      <c r="C69" s="358" t="s">
        <v>222</v>
      </c>
      <c r="D69" s="350">
        <v>14.72</v>
      </c>
      <c r="E69" s="353">
        <v>397</v>
      </c>
      <c r="F69" s="350">
        <v>15.2</v>
      </c>
      <c r="G69" s="350">
        <f t="shared" si="6"/>
        <v>31.486631016042782</v>
      </c>
      <c r="H69" s="350">
        <f t="shared" si="7"/>
        <v>71.66064981949458</v>
      </c>
      <c r="I69" s="363">
        <f t="shared" si="8"/>
        <v>78.94736842105263</v>
      </c>
      <c r="J69" s="367">
        <f t="shared" si="9"/>
        <v>182.09464925659</v>
      </c>
      <c r="K69" s="371">
        <f t="shared" si="10"/>
        <v>66.90467002296121</v>
      </c>
      <c r="L69" s="377">
        <f t="shared" si="11"/>
        <v>76.90467002296121</v>
      </c>
    </row>
    <row r="70" spans="1:12" ht="15" customHeight="1">
      <c r="A70" s="374">
        <v>61</v>
      </c>
      <c r="B70" s="383" t="s">
        <v>59</v>
      </c>
      <c r="C70" s="358" t="s">
        <v>60</v>
      </c>
      <c r="D70" s="350">
        <v>17.28</v>
      </c>
      <c r="E70" s="353">
        <v>368</v>
      </c>
      <c r="F70" s="350">
        <v>15.3</v>
      </c>
      <c r="G70" s="350">
        <f t="shared" si="6"/>
        <v>36.962566844919785</v>
      </c>
      <c r="H70" s="350">
        <f t="shared" si="7"/>
        <v>66.4259927797834</v>
      </c>
      <c r="I70" s="363">
        <f t="shared" si="8"/>
        <v>78.43137254901961</v>
      </c>
      <c r="J70" s="367">
        <f t="shared" si="9"/>
        <v>181.8199321737228</v>
      </c>
      <c r="K70" s="371">
        <f t="shared" si="10"/>
        <v>66.80373429610742</v>
      </c>
      <c r="L70" s="377">
        <f t="shared" si="11"/>
        <v>76.80373429610742</v>
      </c>
    </row>
    <row r="71" spans="1:12" ht="15" customHeight="1">
      <c r="A71" s="374">
        <v>62</v>
      </c>
      <c r="B71" s="383" t="s">
        <v>434</v>
      </c>
      <c r="C71" s="358" t="s">
        <v>221</v>
      </c>
      <c r="D71" s="350">
        <v>14.3</v>
      </c>
      <c r="E71" s="353">
        <v>378</v>
      </c>
      <c r="F71" s="350">
        <v>14.5</v>
      </c>
      <c r="G71" s="350">
        <f t="shared" si="6"/>
        <v>30.58823529411765</v>
      </c>
      <c r="H71" s="350">
        <f t="shared" si="7"/>
        <v>68.23104693140795</v>
      </c>
      <c r="I71" s="363">
        <f t="shared" si="8"/>
        <v>82.75862068965517</v>
      </c>
      <c r="J71" s="367">
        <f t="shared" si="9"/>
        <v>181.57790291518077</v>
      </c>
      <c r="K71" s="371">
        <f t="shared" si="10"/>
        <v>66.71480863165344</v>
      </c>
      <c r="L71" s="377">
        <f t="shared" si="11"/>
        <v>76.71480863165344</v>
      </c>
    </row>
    <row r="72" spans="1:12" ht="15" customHeight="1">
      <c r="A72" s="374">
        <v>63</v>
      </c>
      <c r="B72" s="383" t="s">
        <v>429</v>
      </c>
      <c r="C72" s="358" t="s">
        <v>286</v>
      </c>
      <c r="D72" s="350">
        <v>13.97</v>
      </c>
      <c r="E72" s="353">
        <v>386</v>
      </c>
      <c r="F72" s="350">
        <v>14.7</v>
      </c>
      <c r="G72" s="350">
        <f t="shared" si="6"/>
        <v>29.88235294117647</v>
      </c>
      <c r="H72" s="350">
        <f t="shared" si="7"/>
        <v>69.67509025270758</v>
      </c>
      <c r="I72" s="363">
        <f t="shared" si="8"/>
        <v>81.63265306122449</v>
      </c>
      <c r="J72" s="367">
        <f t="shared" si="9"/>
        <v>181.19009625510853</v>
      </c>
      <c r="K72" s="371">
        <f t="shared" si="10"/>
        <v>66.57232187143963</v>
      </c>
      <c r="L72" s="377">
        <f t="shared" si="11"/>
        <v>76.57232187143963</v>
      </c>
    </row>
    <row r="73" spans="1:12" ht="15" customHeight="1">
      <c r="A73" s="374">
        <v>64</v>
      </c>
      <c r="B73" s="383" t="s">
        <v>43</v>
      </c>
      <c r="C73" s="358" t="s">
        <v>26</v>
      </c>
      <c r="D73" s="350">
        <v>19.02</v>
      </c>
      <c r="E73" s="353">
        <v>432</v>
      </c>
      <c r="F73" s="350">
        <v>19.6</v>
      </c>
      <c r="G73" s="350">
        <f t="shared" si="6"/>
        <v>40.68449197860963</v>
      </c>
      <c r="H73" s="350">
        <f t="shared" si="7"/>
        <v>77.9783393501805</v>
      </c>
      <c r="I73" s="363">
        <f t="shared" si="8"/>
        <v>61.22448979591836</v>
      </c>
      <c r="J73" s="367">
        <f t="shared" si="9"/>
        <v>179.88732112470848</v>
      </c>
      <c r="K73" s="371">
        <f t="shared" si="10"/>
        <v>66.09366013937131</v>
      </c>
      <c r="L73" s="377">
        <f t="shared" si="11"/>
        <v>76.09366013937131</v>
      </c>
    </row>
    <row r="74" spans="1:12" ht="15" customHeight="1">
      <c r="A74" s="374">
        <v>65</v>
      </c>
      <c r="B74" s="383" t="s">
        <v>47</v>
      </c>
      <c r="C74" s="358" t="s">
        <v>48</v>
      </c>
      <c r="D74" s="350">
        <v>17.27</v>
      </c>
      <c r="E74" s="353">
        <v>365</v>
      </c>
      <c r="F74" s="350">
        <v>15.8</v>
      </c>
      <c r="G74" s="350">
        <f aca="true" t="shared" si="12" ref="G74:G109">(D74/46.75)*100</f>
        <v>36.94117647058823</v>
      </c>
      <c r="H74" s="350">
        <f aca="true" t="shared" si="13" ref="H74:H109">(E74/554)*100</f>
        <v>65.88447653429603</v>
      </c>
      <c r="I74" s="363">
        <f aca="true" t="shared" si="14" ref="I74:I109">($F$8/F74)*100</f>
        <v>75.94936708860759</v>
      </c>
      <c r="J74" s="367">
        <f aca="true" t="shared" si="15" ref="J74:J105">SUM(G74:I74)</f>
        <v>178.77502009349183</v>
      </c>
      <c r="K74" s="371">
        <f aca="true" t="shared" si="16" ref="K74:K105">(J74/J$10)*100</f>
        <v>65.68498182969243</v>
      </c>
      <c r="L74" s="377">
        <f aca="true" t="shared" si="17" ref="L74:L105">K74+E$4</f>
        <v>75.68498182969243</v>
      </c>
    </row>
    <row r="75" spans="1:12" ht="15" customHeight="1">
      <c r="A75" s="374">
        <v>66</v>
      </c>
      <c r="B75" s="383" t="s">
        <v>53</v>
      </c>
      <c r="C75" s="358" t="s">
        <v>26</v>
      </c>
      <c r="D75" s="350">
        <v>16.03</v>
      </c>
      <c r="E75" s="353">
        <v>377</v>
      </c>
      <c r="F75" s="350">
        <v>15.8</v>
      </c>
      <c r="G75" s="350">
        <f t="shared" si="12"/>
        <v>34.288770053475936</v>
      </c>
      <c r="H75" s="350">
        <f t="shared" si="13"/>
        <v>68.05054151624549</v>
      </c>
      <c r="I75" s="363">
        <f t="shared" si="14"/>
        <v>75.94936708860759</v>
      </c>
      <c r="J75" s="367">
        <f t="shared" si="15"/>
        <v>178.288678658329</v>
      </c>
      <c r="K75" s="371">
        <f t="shared" si="16"/>
        <v>65.50629171786925</v>
      </c>
      <c r="L75" s="377">
        <f t="shared" si="17"/>
        <v>75.50629171786925</v>
      </c>
    </row>
    <row r="76" spans="1:12" ht="15" customHeight="1">
      <c r="A76" s="374">
        <v>67</v>
      </c>
      <c r="B76" s="383" t="s">
        <v>45</v>
      </c>
      <c r="C76" s="358" t="s">
        <v>46</v>
      </c>
      <c r="D76" s="350">
        <v>17.32</v>
      </c>
      <c r="E76" s="353">
        <v>360</v>
      </c>
      <c r="F76" s="350">
        <v>16</v>
      </c>
      <c r="G76" s="350">
        <f t="shared" si="12"/>
        <v>37.04812834224599</v>
      </c>
      <c r="H76" s="350">
        <f t="shared" si="13"/>
        <v>64.98194945848375</v>
      </c>
      <c r="I76" s="363">
        <f t="shared" si="14"/>
        <v>75</v>
      </c>
      <c r="J76" s="367">
        <f t="shared" si="15"/>
        <v>177.03007780072974</v>
      </c>
      <c r="K76" s="371">
        <f t="shared" si="16"/>
        <v>65.04386036465777</v>
      </c>
      <c r="L76" s="377">
        <f t="shared" si="17"/>
        <v>75.04386036465777</v>
      </c>
    </row>
    <row r="77" spans="1:12" ht="15" customHeight="1">
      <c r="A77" s="374">
        <v>68</v>
      </c>
      <c r="B77" s="383" t="s">
        <v>105</v>
      </c>
      <c r="C77" s="358" t="s">
        <v>28</v>
      </c>
      <c r="D77" s="350">
        <v>17.22</v>
      </c>
      <c r="E77" s="353">
        <v>353</v>
      </c>
      <c r="F77" s="350">
        <v>15.8</v>
      </c>
      <c r="G77" s="350">
        <f t="shared" si="12"/>
        <v>36.834224598930476</v>
      </c>
      <c r="H77" s="350">
        <f t="shared" si="13"/>
        <v>63.718411552346566</v>
      </c>
      <c r="I77" s="363">
        <f t="shared" si="14"/>
        <v>75.94936708860759</v>
      </c>
      <c r="J77" s="367">
        <f t="shared" si="15"/>
        <v>176.50200323988463</v>
      </c>
      <c r="K77" s="371">
        <f t="shared" si="16"/>
        <v>64.8498367929323</v>
      </c>
      <c r="L77" s="377">
        <f t="shared" si="17"/>
        <v>74.8498367929323</v>
      </c>
    </row>
    <row r="78" spans="1:12" ht="15" customHeight="1">
      <c r="A78" s="374">
        <v>69</v>
      </c>
      <c r="B78" s="383" t="s">
        <v>106</v>
      </c>
      <c r="C78" s="358" t="s">
        <v>107</v>
      </c>
      <c r="D78" s="350">
        <v>17.23</v>
      </c>
      <c r="E78" s="353">
        <v>369</v>
      </c>
      <c r="F78" s="350">
        <v>16.5</v>
      </c>
      <c r="G78" s="350">
        <f t="shared" si="12"/>
        <v>36.855614973262036</v>
      </c>
      <c r="H78" s="350">
        <f t="shared" si="13"/>
        <v>66.60649819494586</v>
      </c>
      <c r="I78" s="363">
        <f t="shared" si="14"/>
        <v>72.72727272727273</v>
      </c>
      <c r="J78" s="367">
        <f t="shared" si="15"/>
        <v>176.18938589548063</v>
      </c>
      <c r="K78" s="371">
        <f t="shared" si="16"/>
        <v>64.73497586562777</v>
      </c>
      <c r="L78" s="377">
        <f t="shared" si="17"/>
        <v>74.73497586562777</v>
      </c>
    </row>
    <row r="79" spans="1:12" ht="15" customHeight="1">
      <c r="A79" s="374">
        <v>70</v>
      </c>
      <c r="B79" s="383" t="s">
        <v>19</v>
      </c>
      <c r="C79" s="358" t="s">
        <v>20</v>
      </c>
      <c r="D79" s="350">
        <v>14.99</v>
      </c>
      <c r="E79" s="353">
        <v>341</v>
      </c>
      <c r="F79" s="350">
        <v>15.5</v>
      </c>
      <c r="G79" s="350">
        <f t="shared" si="12"/>
        <v>32.06417112299465</v>
      </c>
      <c r="H79" s="350">
        <f t="shared" si="13"/>
        <v>61.55234657039711</v>
      </c>
      <c r="I79" s="363">
        <f t="shared" si="14"/>
        <v>77.41935483870968</v>
      </c>
      <c r="J79" s="367">
        <f t="shared" si="15"/>
        <v>171.03587253210145</v>
      </c>
      <c r="K79" s="371">
        <f t="shared" si="16"/>
        <v>62.841487438354136</v>
      </c>
      <c r="L79" s="377">
        <f t="shared" si="17"/>
        <v>72.84148743835414</v>
      </c>
    </row>
    <row r="80" spans="1:12" ht="15" customHeight="1">
      <c r="A80" s="374">
        <v>71</v>
      </c>
      <c r="B80" s="383" t="s">
        <v>426</v>
      </c>
      <c r="C80" s="358" t="s">
        <v>421</v>
      </c>
      <c r="D80" s="350">
        <v>9.41</v>
      </c>
      <c r="E80" s="353">
        <v>390</v>
      </c>
      <c r="F80" s="350">
        <v>15.4</v>
      </c>
      <c r="G80" s="350">
        <f t="shared" si="12"/>
        <v>20.128342245989305</v>
      </c>
      <c r="H80" s="350">
        <f t="shared" si="13"/>
        <v>70.3971119133574</v>
      </c>
      <c r="I80" s="363">
        <f t="shared" si="14"/>
        <v>77.92207792207793</v>
      </c>
      <c r="J80" s="367">
        <f t="shared" si="15"/>
        <v>168.44753208142464</v>
      </c>
      <c r="K80" s="371">
        <f t="shared" si="16"/>
        <v>61.89048715104971</v>
      </c>
      <c r="L80" s="377">
        <f t="shared" si="17"/>
        <v>71.89048715104971</v>
      </c>
    </row>
    <row r="81" spans="1:12" ht="15" customHeight="1">
      <c r="A81" s="374">
        <v>72</v>
      </c>
      <c r="B81" s="383" t="s">
        <v>100</v>
      </c>
      <c r="C81" s="358" t="s">
        <v>48</v>
      </c>
      <c r="D81" s="350">
        <v>17.9</v>
      </c>
      <c r="E81" s="353">
        <v>345</v>
      </c>
      <c r="F81" s="350">
        <v>17.7</v>
      </c>
      <c r="G81" s="350">
        <f t="shared" si="12"/>
        <v>38.288770053475936</v>
      </c>
      <c r="H81" s="350">
        <f t="shared" si="13"/>
        <v>62.27436823104693</v>
      </c>
      <c r="I81" s="363">
        <f t="shared" si="14"/>
        <v>67.79661016949153</v>
      </c>
      <c r="J81" s="367">
        <f t="shared" si="15"/>
        <v>168.35974845401438</v>
      </c>
      <c r="K81" s="371">
        <f t="shared" si="16"/>
        <v>61.85823395388395</v>
      </c>
      <c r="L81" s="377">
        <f t="shared" si="17"/>
        <v>71.85823395388395</v>
      </c>
    </row>
    <row r="82" spans="1:12" ht="15" customHeight="1">
      <c r="A82" s="374">
        <v>73</v>
      </c>
      <c r="B82" s="383" t="s">
        <v>90</v>
      </c>
      <c r="C82" s="358" t="s">
        <v>91</v>
      </c>
      <c r="D82" s="350">
        <v>11.17</v>
      </c>
      <c r="E82" s="353">
        <v>327</v>
      </c>
      <c r="F82" s="350">
        <v>14.2</v>
      </c>
      <c r="G82" s="350">
        <f t="shared" si="12"/>
        <v>23.893048128342244</v>
      </c>
      <c r="H82" s="350">
        <f t="shared" si="13"/>
        <v>59.02527075812274</v>
      </c>
      <c r="I82" s="363">
        <f t="shared" si="14"/>
        <v>84.50704225352113</v>
      </c>
      <c r="J82" s="367">
        <f t="shared" si="15"/>
        <v>167.42536113998614</v>
      </c>
      <c r="K82" s="371">
        <f t="shared" si="16"/>
        <v>61.514924168704</v>
      </c>
      <c r="L82" s="377">
        <f t="shared" si="17"/>
        <v>71.514924168704</v>
      </c>
    </row>
    <row r="83" spans="1:12" ht="15" customHeight="1">
      <c r="A83" s="374">
        <v>74</v>
      </c>
      <c r="B83" s="383" t="s">
        <v>151</v>
      </c>
      <c r="C83" s="358" t="s">
        <v>247</v>
      </c>
      <c r="D83" s="350">
        <v>15.06</v>
      </c>
      <c r="E83" s="353">
        <v>356</v>
      </c>
      <c r="F83" s="350">
        <v>17.4</v>
      </c>
      <c r="G83" s="350">
        <f t="shared" si="12"/>
        <v>32.213903743315505</v>
      </c>
      <c r="H83" s="350">
        <f t="shared" si="13"/>
        <v>64.25992779783394</v>
      </c>
      <c r="I83" s="363">
        <f t="shared" si="14"/>
        <v>68.96551724137932</v>
      </c>
      <c r="J83" s="367">
        <f t="shared" si="15"/>
        <v>165.43934878252878</v>
      </c>
      <c r="K83" s="371">
        <f t="shared" si="16"/>
        <v>60.78522946334242</v>
      </c>
      <c r="L83" s="377">
        <f t="shared" si="17"/>
        <v>70.78522946334242</v>
      </c>
    </row>
    <row r="84" spans="1:12" ht="15" customHeight="1">
      <c r="A84" s="374">
        <v>75</v>
      </c>
      <c r="B84" s="383" t="s">
        <v>132</v>
      </c>
      <c r="C84" s="358" t="s">
        <v>278</v>
      </c>
      <c r="D84" s="350">
        <v>15.38</v>
      </c>
      <c r="E84" s="353">
        <v>324</v>
      </c>
      <c r="F84" s="350">
        <v>16.7</v>
      </c>
      <c r="G84" s="350">
        <f t="shared" si="12"/>
        <v>32.898395721925134</v>
      </c>
      <c r="H84" s="350">
        <f t="shared" si="13"/>
        <v>58.48375451263538</v>
      </c>
      <c r="I84" s="363">
        <f t="shared" si="14"/>
        <v>71.8562874251497</v>
      </c>
      <c r="J84" s="367">
        <f t="shared" si="15"/>
        <v>163.2384376597102</v>
      </c>
      <c r="K84" s="371">
        <f t="shared" si="16"/>
        <v>59.97657729798115</v>
      </c>
      <c r="L84" s="377">
        <f t="shared" si="17"/>
        <v>69.97657729798115</v>
      </c>
    </row>
    <row r="85" spans="1:14" ht="15" customHeight="1">
      <c r="A85" s="374">
        <v>76</v>
      </c>
      <c r="B85" s="383" t="s">
        <v>109</v>
      </c>
      <c r="C85" s="358" t="s">
        <v>110</v>
      </c>
      <c r="D85" s="350">
        <v>15.46</v>
      </c>
      <c r="E85" s="353">
        <v>329</v>
      </c>
      <c r="F85" s="350">
        <v>17.2</v>
      </c>
      <c r="G85" s="350">
        <f t="shared" si="12"/>
        <v>33.06951871657754</v>
      </c>
      <c r="H85" s="350">
        <f t="shared" si="13"/>
        <v>59.38628158844765</v>
      </c>
      <c r="I85" s="363">
        <f t="shared" si="14"/>
        <v>69.76744186046511</v>
      </c>
      <c r="J85" s="367">
        <f t="shared" si="15"/>
        <v>162.22324216549032</v>
      </c>
      <c r="K85" s="371">
        <f t="shared" si="16"/>
        <v>59.60357721353676</v>
      </c>
      <c r="L85" s="377">
        <f t="shared" si="17"/>
        <v>69.60357721353677</v>
      </c>
      <c r="N85" t="s">
        <v>1</v>
      </c>
    </row>
    <row r="86" spans="1:12" ht="15" customHeight="1">
      <c r="A86" s="374">
        <v>77</v>
      </c>
      <c r="B86" s="383" t="s">
        <v>264</v>
      </c>
      <c r="C86" s="358" t="s">
        <v>58</v>
      </c>
      <c r="D86" s="350">
        <v>12.32</v>
      </c>
      <c r="E86" s="353">
        <v>337</v>
      </c>
      <c r="F86" s="350">
        <v>16</v>
      </c>
      <c r="G86" s="350">
        <f t="shared" si="12"/>
        <v>26.35294117647059</v>
      </c>
      <c r="H86" s="350">
        <f t="shared" si="13"/>
        <v>60.83032490974729</v>
      </c>
      <c r="I86" s="363">
        <f t="shared" si="14"/>
        <v>75</v>
      </c>
      <c r="J86" s="367">
        <f t="shared" si="15"/>
        <v>162.18326608621788</v>
      </c>
      <c r="K86" s="371">
        <f t="shared" si="16"/>
        <v>59.58888932235791</v>
      </c>
      <c r="L86" s="377">
        <f t="shared" si="17"/>
        <v>69.58888932235791</v>
      </c>
    </row>
    <row r="87" spans="1:12" ht="15" customHeight="1">
      <c r="A87" s="374">
        <v>78</v>
      </c>
      <c r="B87" s="383" t="s">
        <v>433</v>
      </c>
      <c r="C87" s="358" t="s">
        <v>278</v>
      </c>
      <c r="D87" s="350">
        <v>11.85</v>
      </c>
      <c r="E87" s="353">
        <v>339</v>
      </c>
      <c r="F87" s="350">
        <v>15.9</v>
      </c>
      <c r="G87" s="350">
        <f t="shared" si="12"/>
        <v>25.3475935828877</v>
      </c>
      <c r="H87" s="350">
        <f t="shared" si="13"/>
        <v>61.191335740072205</v>
      </c>
      <c r="I87" s="363">
        <f t="shared" si="14"/>
        <v>75.47169811320754</v>
      </c>
      <c r="J87" s="367">
        <f t="shared" si="15"/>
        <v>162.01062743616745</v>
      </c>
      <c r="K87" s="371">
        <f t="shared" si="16"/>
        <v>59.52545894720965</v>
      </c>
      <c r="L87" s="377">
        <f t="shared" si="17"/>
        <v>69.52545894720964</v>
      </c>
    </row>
    <row r="88" spans="1:12" ht="15" customHeight="1">
      <c r="A88" s="374">
        <v>79</v>
      </c>
      <c r="B88" s="383" t="s">
        <v>55</v>
      </c>
      <c r="C88" s="358" t="s">
        <v>56</v>
      </c>
      <c r="D88" s="350">
        <v>17.16</v>
      </c>
      <c r="E88" s="353">
        <v>322</v>
      </c>
      <c r="F88" s="350">
        <v>18.2</v>
      </c>
      <c r="G88" s="350">
        <f t="shared" si="12"/>
        <v>36.705882352941174</v>
      </c>
      <c r="H88" s="350">
        <f t="shared" si="13"/>
        <v>58.12274368231047</v>
      </c>
      <c r="I88" s="363">
        <f t="shared" si="14"/>
        <v>65.93406593406593</v>
      </c>
      <c r="J88" s="367">
        <f t="shared" si="15"/>
        <v>160.7626919693176</v>
      </c>
      <c r="K88" s="371">
        <f t="shared" si="16"/>
        <v>59.06694623988737</v>
      </c>
      <c r="L88" s="377">
        <f t="shared" si="17"/>
        <v>69.06694623988737</v>
      </c>
    </row>
    <row r="89" spans="1:12" ht="15" customHeight="1">
      <c r="A89" s="374">
        <v>80</v>
      </c>
      <c r="B89" s="383" t="s">
        <v>109</v>
      </c>
      <c r="C89" s="358" t="s">
        <v>134</v>
      </c>
      <c r="D89" s="350">
        <v>13.66</v>
      </c>
      <c r="E89" s="353">
        <v>317</v>
      </c>
      <c r="F89" s="350">
        <v>16.3</v>
      </c>
      <c r="G89" s="350">
        <f t="shared" si="12"/>
        <v>29.219251336898395</v>
      </c>
      <c r="H89" s="350">
        <f t="shared" si="13"/>
        <v>57.2202166064982</v>
      </c>
      <c r="I89" s="363">
        <f t="shared" si="14"/>
        <v>73.61963190184049</v>
      </c>
      <c r="J89" s="367">
        <f t="shared" si="15"/>
        <v>160.05909984523709</v>
      </c>
      <c r="K89" s="371">
        <f t="shared" si="16"/>
        <v>58.808434531363595</v>
      </c>
      <c r="L89" s="377">
        <f t="shared" si="17"/>
        <v>68.80843453136359</v>
      </c>
    </row>
    <row r="90" spans="1:12" ht="15" customHeight="1">
      <c r="A90" s="374">
        <v>81</v>
      </c>
      <c r="B90" s="383" t="s">
        <v>121</v>
      </c>
      <c r="C90" s="358" t="s">
        <v>58</v>
      </c>
      <c r="D90" s="350">
        <v>14.01</v>
      </c>
      <c r="E90" s="353">
        <v>320</v>
      </c>
      <c r="F90" s="350">
        <v>16.8</v>
      </c>
      <c r="G90" s="350">
        <f t="shared" si="12"/>
        <v>29.967914438502675</v>
      </c>
      <c r="H90" s="350">
        <f t="shared" si="13"/>
        <v>57.761732851985556</v>
      </c>
      <c r="I90" s="363">
        <f t="shared" si="14"/>
        <v>71.42857142857143</v>
      </c>
      <c r="J90" s="367">
        <f t="shared" si="15"/>
        <v>159.15821871905968</v>
      </c>
      <c r="K90" s="371">
        <f t="shared" si="16"/>
        <v>58.4774354892562</v>
      </c>
      <c r="L90" s="377">
        <f t="shared" si="17"/>
        <v>68.47743548925621</v>
      </c>
    </row>
    <row r="91" spans="1:12" ht="15" customHeight="1">
      <c r="A91" s="374">
        <v>82</v>
      </c>
      <c r="B91" s="383" t="s">
        <v>41</v>
      </c>
      <c r="C91" s="358" t="s">
        <v>42</v>
      </c>
      <c r="D91" s="350">
        <v>15.9</v>
      </c>
      <c r="E91" s="353">
        <v>306</v>
      </c>
      <c r="F91" s="350">
        <v>17.2</v>
      </c>
      <c r="G91" s="350">
        <f t="shared" si="12"/>
        <v>34.01069518716577</v>
      </c>
      <c r="H91" s="350">
        <f t="shared" si="13"/>
        <v>55.23465703971119</v>
      </c>
      <c r="I91" s="363">
        <f t="shared" si="14"/>
        <v>69.76744186046511</v>
      </c>
      <c r="J91" s="367">
        <f t="shared" si="15"/>
        <v>159.01279408734206</v>
      </c>
      <c r="K91" s="371">
        <f t="shared" si="16"/>
        <v>58.424004007123145</v>
      </c>
      <c r="L91" s="377">
        <f t="shared" si="17"/>
        <v>68.42400400712314</v>
      </c>
    </row>
    <row r="92" spans="1:12" ht="15" customHeight="1">
      <c r="A92" s="374">
        <v>83</v>
      </c>
      <c r="B92" s="383" t="s">
        <v>249</v>
      </c>
      <c r="C92" s="358" t="s">
        <v>235</v>
      </c>
      <c r="D92" s="350">
        <v>12.22</v>
      </c>
      <c r="E92" s="353">
        <v>332</v>
      </c>
      <c r="F92" s="350">
        <v>17</v>
      </c>
      <c r="G92" s="350">
        <f t="shared" si="12"/>
        <v>26.13903743315508</v>
      </c>
      <c r="H92" s="350">
        <f t="shared" si="13"/>
        <v>59.92779783393502</v>
      </c>
      <c r="I92" s="363">
        <f t="shared" si="14"/>
        <v>70.58823529411765</v>
      </c>
      <c r="J92" s="367">
        <f t="shared" si="15"/>
        <v>156.65507056120776</v>
      </c>
      <c r="K92" s="371">
        <f t="shared" si="16"/>
        <v>57.55773629873424</v>
      </c>
      <c r="L92" s="377">
        <f t="shared" si="17"/>
        <v>67.55773629873424</v>
      </c>
    </row>
    <row r="93" spans="1:12" ht="15" customHeight="1">
      <c r="A93" s="374">
        <v>84</v>
      </c>
      <c r="B93" s="383" t="s">
        <v>300</v>
      </c>
      <c r="C93" s="358" t="s">
        <v>22</v>
      </c>
      <c r="D93" s="350">
        <v>14.02</v>
      </c>
      <c r="E93" s="353">
        <v>300</v>
      </c>
      <c r="F93" s="350">
        <v>18.2</v>
      </c>
      <c r="G93" s="350">
        <f t="shared" si="12"/>
        <v>29.989304812834224</v>
      </c>
      <c r="H93" s="350">
        <f t="shared" si="13"/>
        <v>54.151624548736464</v>
      </c>
      <c r="I93" s="363">
        <f t="shared" si="14"/>
        <v>65.93406593406593</v>
      </c>
      <c r="J93" s="367">
        <f t="shared" si="15"/>
        <v>150.0749952956366</v>
      </c>
      <c r="K93" s="371">
        <f t="shared" si="16"/>
        <v>55.140104774872455</v>
      </c>
      <c r="L93" s="377">
        <f t="shared" si="17"/>
        <v>65.14010477487246</v>
      </c>
    </row>
    <row r="94" spans="1:12" ht="15" customHeight="1">
      <c r="A94" s="374">
        <v>85</v>
      </c>
      <c r="B94" s="383" t="s">
        <v>81</v>
      </c>
      <c r="C94" s="358" t="s">
        <v>37</v>
      </c>
      <c r="D94" s="350">
        <v>17.7</v>
      </c>
      <c r="E94" s="353">
        <v>264</v>
      </c>
      <c r="F94" s="350">
        <v>19.7</v>
      </c>
      <c r="G94" s="350">
        <f t="shared" si="12"/>
        <v>37.86096256684492</v>
      </c>
      <c r="H94" s="350">
        <f t="shared" si="13"/>
        <v>47.65342960288809</v>
      </c>
      <c r="I94" s="363">
        <f t="shared" si="14"/>
        <v>60.913705583756354</v>
      </c>
      <c r="J94" s="367">
        <f t="shared" si="15"/>
        <v>146.42809775348937</v>
      </c>
      <c r="K94" s="371">
        <f t="shared" si="16"/>
        <v>53.800172615080676</v>
      </c>
      <c r="L94" s="377">
        <f t="shared" si="17"/>
        <v>63.800172615080676</v>
      </c>
    </row>
    <row r="95" spans="1:12" ht="15" customHeight="1">
      <c r="A95" s="374">
        <v>86</v>
      </c>
      <c r="B95" s="383" t="s">
        <v>157</v>
      </c>
      <c r="C95" s="358" t="s">
        <v>160</v>
      </c>
      <c r="D95" s="350">
        <v>12.13</v>
      </c>
      <c r="E95" s="353">
        <v>297</v>
      </c>
      <c r="F95" s="350">
        <v>18.1</v>
      </c>
      <c r="G95" s="350">
        <f t="shared" si="12"/>
        <v>25.946524064171122</v>
      </c>
      <c r="H95" s="350">
        <f t="shared" si="13"/>
        <v>53.61010830324909</v>
      </c>
      <c r="I95" s="363">
        <f t="shared" si="14"/>
        <v>66.29834254143645</v>
      </c>
      <c r="J95" s="367">
        <f t="shared" si="15"/>
        <v>145.85497490885666</v>
      </c>
      <c r="K95" s="371">
        <f t="shared" si="16"/>
        <v>53.589597538002266</v>
      </c>
      <c r="L95" s="377">
        <f t="shared" si="17"/>
        <v>63.589597538002266</v>
      </c>
    </row>
    <row r="96" spans="1:12" ht="15" customHeight="1">
      <c r="A96" s="374">
        <v>87</v>
      </c>
      <c r="B96" s="383" t="s">
        <v>427</v>
      </c>
      <c r="C96" s="358" t="s">
        <v>428</v>
      </c>
      <c r="D96" s="350">
        <v>7.24</v>
      </c>
      <c r="E96" s="353">
        <v>318</v>
      </c>
      <c r="F96" s="350">
        <v>16.8</v>
      </c>
      <c r="G96" s="350">
        <f t="shared" si="12"/>
        <v>15.486631016042782</v>
      </c>
      <c r="H96" s="350">
        <f t="shared" si="13"/>
        <v>57.400722021660656</v>
      </c>
      <c r="I96" s="363">
        <f t="shared" si="14"/>
        <v>71.42857142857143</v>
      </c>
      <c r="J96" s="367">
        <f t="shared" si="15"/>
        <v>144.31592446627485</v>
      </c>
      <c r="K96" s="371">
        <f t="shared" si="16"/>
        <v>53.02412423919856</v>
      </c>
      <c r="L96" s="377">
        <f t="shared" si="17"/>
        <v>63.02412423919856</v>
      </c>
    </row>
    <row r="97" spans="1:12" ht="15" customHeight="1">
      <c r="A97" s="374">
        <v>88</v>
      </c>
      <c r="B97" s="383" t="s">
        <v>77</v>
      </c>
      <c r="C97" s="358" t="s">
        <v>78</v>
      </c>
      <c r="D97" s="350">
        <v>14.24</v>
      </c>
      <c r="E97" s="353">
        <v>263</v>
      </c>
      <c r="F97" s="350">
        <v>19.1</v>
      </c>
      <c r="G97" s="350">
        <f t="shared" si="12"/>
        <v>30.459893048128343</v>
      </c>
      <c r="H97" s="350">
        <f t="shared" si="13"/>
        <v>47.47292418772563</v>
      </c>
      <c r="I97" s="363">
        <f t="shared" si="14"/>
        <v>62.82722513089005</v>
      </c>
      <c r="J97" s="367">
        <f t="shared" si="15"/>
        <v>140.76004236674402</v>
      </c>
      <c r="K97" s="371">
        <f t="shared" si="16"/>
        <v>51.71763270042504</v>
      </c>
      <c r="L97" s="377">
        <f t="shared" si="17"/>
        <v>61.71763270042504</v>
      </c>
    </row>
    <row r="98" spans="1:12" ht="15" customHeight="1">
      <c r="A98" s="374">
        <v>89</v>
      </c>
      <c r="B98" s="383" t="s">
        <v>68</v>
      </c>
      <c r="C98" s="358" t="s">
        <v>58</v>
      </c>
      <c r="D98" s="350">
        <v>8.64</v>
      </c>
      <c r="E98" s="353">
        <v>267</v>
      </c>
      <c r="F98" s="350">
        <v>17.5</v>
      </c>
      <c r="G98" s="350">
        <f t="shared" si="12"/>
        <v>18.481283422459892</v>
      </c>
      <c r="H98" s="350">
        <f t="shared" si="13"/>
        <v>48.194945848375454</v>
      </c>
      <c r="I98" s="363">
        <f t="shared" si="14"/>
        <v>68.57142857142857</v>
      </c>
      <c r="J98" s="367">
        <f t="shared" si="15"/>
        <v>135.24765784226392</v>
      </c>
      <c r="K98" s="371">
        <f t="shared" si="16"/>
        <v>49.692288907207185</v>
      </c>
      <c r="L98" s="377">
        <f t="shared" si="17"/>
        <v>59.692288907207185</v>
      </c>
    </row>
    <row r="99" spans="1:12" ht="15" customHeight="1">
      <c r="A99" s="374">
        <v>90</v>
      </c>
      <c r="B99" s="383" t="s">
        <v>101</v>
      </c>
      <c r="C99" s="358" t="s">
        <v>102</v>
      </c>
      <c r="D99" s="350">
        <v>12.25</v>
      </c>
      <c r="E99" s="353">
        <v>272</v>
      </c>
      <c r="F99" s="350">
        <v>20.1</v>
      </c>
      <c r="G99" s="350">
        <f t="shared" si="12"/>
        <v>26.203208556149733</v>
      </c>
      <c r="H99" s="350">
        <f t="shared" si="13"/>
        <v>49.09747292418773</v>
      </c>
      <c r="I99" s="363">
        <f t="shared" si="14"/>
        <v>59.70149253731343</v>
      </c>
      <c r="J99" s="367">
        <f t="shared" si="15"/>
        <v>135.00217401765087</v>
      </c>
      <c r="K99" s="371">
        <f t="shared" si="16"/>
        <v>49.60209397644583</v>
      </c>
      <c r="L99" s="377">
        <f t="shared" si="17"/>
        <v>59.60209397644583</v>
      </c>
    </row>
    <row r="100" spans="1:12" ht="15" customHeight="1">
      <c r="A100" s="374">
        <v>91</v>
      </c>
      <c r="B100" s="383" t="s">
        <v>128</v>
      </c>
      <c r="C100" s="358" t="s">
        <v>129</v>
      </c>
      <c r="D100" s="350">
        <v>6.65</v>
      </c>
      <c r="E100" s="353">
        <v>274</v>
      </c>
      <c r="F100" s="350">
        <v>16.9</v>
      </c>
      <c r="G100" s="350">
        <f t="shared" si="12"/>
        <v>14.224598930481283</v>
      </c>
      <c r="H100" s="350">
        <f t="shared" si="13"/>
        <v>49.458483754512635</v>
      </c>
      <c r="I100" s="363">
        <f t="shared" si="14"/>
        <v>71.00591715976333</v>
      </c>
      <c r="J100" s="367">
        <f t="shared" si="15"/>
        <v>134.68899984475723</v>
      </c>
      <c r="K100" s="371">
        <f t="shared" si="16"/>
        <v>49.48702846088728</v>
      </c>
      <c r="L100" s="377">
        <f t="shared" si="17"/>
        <v>59.48702846088728</v>
      </c>
    </row>
    <row r="101" spans="1:12" ht="15" customHeight="1">
      <c r="A101" s="374">
        <v>92</v>
      </c>
      <c r="B101" s="383" t="s">
        <v>193</v>
      </c>
      <c r="C101" s="358" t="s">
        <v>129</v>
      </c>
      <c r="D101" s="350">
        <v>5.82</v>
      </c>
      <c r="E101" s="353">
        <v>292</v>
      </c>
      <c r="F101" s="350">
        <v>18</v>
      </c>
      <c r="G101" s="350">
        <f t="shared" si="12"/>
        <v>12.449197860962567</v>
      </c>
      <c r="H101" s="350">
        <f t="shared" si="13"/>
        <v>52.707581227436826</v>
      </c>
      <c r="I101" s="363">
        <f t="shared" si="14"/>
        <v>66.66666666666666</v>
      </c>
      <c r="J101" s="367">
        <f t="shared" si="15"/>
        <v>131.82344575506605</v>
      </c>
      <c r="K101" s="371">
        <f t="shared" si="16"/>
        <v>48.434175169555346</v>
      </c>
      <c r="L101" s="377">
        <f t="shared" si="17"/>
        <v>58.434175169555346</v>
      </c>
    </row>
    <row r="102" spans="1:12" ht="15" customHeight="1">
      <c r="A102" s="374">
        <v>93</v>
      </c>
      <c r="B102" s="383" t="s">
        <v>94</v>
      </c>
      <c r="C102" s="358" t="s">
        <v>95</v>
      </c>
      <c r="D102" s="350">
        <v>18.31</v>
      </c>
      <c r="E102" s="353">
        <v>239</v>
      </c>
      <c r="F102" s="350">
        <v>24.7</v>
      </c>
      <c r="G102" s="350">
        <f t="shared" si="12"/>
        <v>39.16577540106951</v>
      </c>
      <c r="H102" s="350">
        <f t="shared" si="13"/>
        <v>43.14079422382672</v>
      </c>
      <c r="I102" s="363">
        <f t="shared" si="14"/>
        <v>48.582995951417004</v>
      </c>
      <c r="J102" s="367">
        <f t="shared" si="15"/>
        <v>130.88956557631323</v>
      </c>
      <c r="K102" s="371">
        <f t="shared" si="16"/>
        <v>48.091051714497645</v>
      </c>
      <c r="L102" s="377">
        <f t="shared" si="17"/>
        <v>58.091051714497645</v>
      </c>
    </row>
    <row r="103" spans="1:12" ht="15" customHeight="1">
      <c r="A103" s="374">
        <v>94</v>
      </c>
      <c r="B103" s="383" t="s">
        <v>31</v>
      </c>
      <c r="C103" s="358" t="s">
        <v>124</v>
      </c>
      <c r="D103" s="350">
        <v>8.46</v>
      </c>
      <c r="E103" s="353">
        <v>248</v>
      </c>
      <c r="F103" s="350">
        <v>18.6</v>
      </c>
      <c r="G103" s="350">
        <f t="shared" si="12"/>
        <v>18.09625668449198</v>
      </c>
      <c r="H103" s="350">
        <f t="shared" si="13"/>
        <v>44.765342960288805</v>
      </c>
      <c r="I103" s="363">
        <f t="shared" si="14"/>
        <v>64.51612903225806</v>
      </c>
      <c r="J103" s="367">
        <f t="shared" si="15"/>
        <v>127.37772867703885</v>
      </c>
      <c r="K103" s="371">
        <f t="shared" si="16"/>
        <v>46.80074313113377</v>
      </c>
      <c r="L103" s="377">
        <f t="shared" si="17"/>
        <v>56.80074313113377</v>
      </c>
    </row>
    <row r="104" spans="1:12" ht="15" customHeight="1">
      <c r="A104" s="374">
        <v>95</v>
      </c>
      <c r="B104" s="383" t="s">
        <v>59</v>
      </c>
      <c r="C104" s="358" t="s">
        <v>155</v>
      </c>
      <c r="D104" s="350">
        <v>7.14</v>
      </c>
      <c r="E104" s="353">
        <v>252</v>
      </c>
      <c r="F104" s="350">
        <v>21.5</v>
      </c>
      <c r="G104" s="350">
        <f t="shared" si="12"/>
        <v>15.272727272727272</v>
      </c>
      <c r="H104" s="350">
        <f t="shared" si="13"/>
        <v>45.48736462093863</v>
      </c>
      <c r="I104" s="363">
        <f t="shared" si="14"/>
        <v>55.81395348837209</v>
      </c>
      <c r="J104" s="367">
        <f t="shared" si="15"/>
        <v>116.574045382038</v>
      </c>
      <c r="K104" s="371">
        <f t="shared" si="16"/>
        <v>42.831286209496895</v>
      </c>
      <c r="L104" s="377">
        <f t="shared" si="17"/>
        <v>52.831286209496895</v>
      </c>
    </row>
    <row r="105" spans="1:12" ht="15" customHeight="1">
      <c r="A105" s="374">
        <v>96</v>
      </c>
      <c r="B105" s="383" t="s">
        <v>101</v>
      </c>
      <c r="C105" s="358" t="s">
        <v>266</v>
      </c>
      <c r="D105" s="350">
        <v>4.93</v>
      </c>
      <c r="E105" s="353">
        <v>222</v>
      </c>
      <c r="F105" s="350">
        <v>21.8</v>
      </c>
      <c r="G105" s="350">
        <f t="shared" si="12"/>
        <v>10.545454545454545</v>
      </c>
      <c r="H105" s="350">
        <f t="shared" si="13"/>
        <v>40.07220216606498</v>
      </c>
      <c r="I105" s="363">
        <f t="shared" si="14"/>
        <v>55.04587155963303</v>
      </c>
      <c r="J105" s="367">
        <f t="shared" si="15"/>
        <v>105.66352827115256</v>
      </c>
      <c r="K105" s="371">
        <f t="shared" si="16"/>
        <v>38.82257672756661</v>
      </c>
      <c r="L105" s="377">
        <f t="shared" si="17"/>
        <v>48.82257672756661</v>
      </c>
    </row>
    <row r="106" spans="1:12" ht="15" customHeight="1">
      <c r="A106" s="374">
        <v>97</v>
      </c>
      <c r="B106" s="383" t="s">
        <v>94</v>
      </c>
      <c r="C106" s="358" t="s">
        <v>178</v>
      </c>
      <c r="D106" s="350">
        <v>3.55</v>
      </c>
      <c r="E106" s="353">
        <v>213</v>
      </c>
      <c r="F106" s="350">
        <v>24.7</v>
      </c>
      <c r="G106" s="350">
        <f t="shared" si="12"/>
        <v>7.593582887700534</v>
      </c>
      <c r="H106" s="350">
        <f t="shared" si="13"/>
        <v>38.44765342960289</v>
      </c>
      <c r="I106" s="363">
        <f t="shared" si="14"/>
        <v>48.582995951417004</v>
      </c>
      <c r="J106" s="367">
        <f>SUM(G106:I106)</f>
        <v>94.62423226872042</v>
      </c>
      <c r="K106" s="371">
        <f>(J106/J$10)*100</f>
        <v>34.76655169144497</v>
      </c>
      <c r="L106" s="377">
        <f>K106+E$4</f>
        <v>44.76655169144497</v>
      </c>
    </row>
    <row r="107" spans="1:12" ht="15" customHeight="1">
      <c r="A107" s="374">
        <v>98</v>
      </c>
      <c r="B107" s="383" t="s">
        <v>84</v>
      </c>
      <c r="C107" s="358" t="s">
        <v>35</v>
      </c>
      <c r="D107" s="350">
        <v>5.4</v>
      </c>
      <c r="E107" s="353">
        <v>149</v>
      </c>
      <c r="F107" s="350">
        <v>23.8</v>
      </c>
      <c r="G107" s="350">
        <f t="shared" si="12"/>
        <v>11.550802139037433</v>
      </c>
      <c r="H107" s="350">
        <f t="shared" si="13"/>
        <v>26.895306859205775</v>
      </c>
      <c r="I107" s="363">
        <f t="shared" si="14"/>
        <v>50.42016806722689</v>
      </c>
      <c r="J107" s="367">
        <f>SUM(G107:I107)</f>
        <v>88.86627706547009</v>
      </c>
      <c r="K107" s="371">
        <f>(J107/J$10)*100</f>
        <v>32.65098105577175</v>
      </c>
      <c r="L107" s="377">
        <f>K107+E$4</f>
        <v>42.65098105577175</v>
      </c>
    </row>
    <row r="108" spans="1:12" ht="15" customHeight="1">
      <c r="A108" s="374">
        <v>99</v>
      </c>
      <c r="B108" s="383" t="s">
        <v>38</v>
      </c>
      <c r="C108" s="358" t="s">
        <v>261</v>
      </c>
      <c r="D108" s="350">
        <v>3.29</v>
      </c>
      <c r="E108" s="353">
        <v>177</v>
      </c>
      <c r="F108" s="350">
        <v>27.9</v>
      </c>
      <c r="G108" s="350">
        <f t="shared" si="12"/>
        <v>7.037433155080214</v>
      </c>
      <c r="H108" s="350">
        <f t="shared" si="13"/>
        <v>31.949458483754512</v>
      </c>
      <c r="I108" s="363">
        <f t="shared" si="14"/>
        <v>43.01075268817204</v>
      </c>
      <c r="J108" s="367">
        <f>SUM(G108:I108)</f>
        <v>81.99764432700677</v>
      </c>
      <c r="K108" s="371">
        <f>(J108/J$10)*100</f>
        <v>30.127328610453315</v>
      </c>
      <c r="L108" s="377">
        <f>K108+E$4</f>
        <v>40.12732861045332</v>
      </c>
    </row>
    <row r="109" spans="1:12" ht="15" customHeight="1">
      <c r="A109" s="374">
        <v>100</v>
      </c>
      <c r="B109" s="383" t="s">
        <v>360</v>
      </c>
      <c r="C109" s="358" t="s">
        <v>124</v>
      </c>
      <c r="D109" s="350">
        <v>3.01</v>
      </c>
      <c r="E109" s="353">
        <v>176</v>
      </c>
      <c r="F109" s="350">
        <v>28.6</v>
      </c>
      <c r="G109" s="350">
        <f t="shared" si="12"/>
        <v>6.4385026737967905</v>
      </c>
      <c r="H109" s="350">
        <f t="shared" si="13"/>
        <v>31.768953068592058</v>
      </c>
      <c r="I109" s="363">
        <f t="shared" si="14"/>
        <v>41.95804195804196</v>
      </c>
      <c r="J109" s="367">
        <f>SUM(G109:I109)</f>
        <v>80.1654977004308</v>
      </c>
      <c r="K109" s="371">
        <f>(J109/J$10)*100</f>
        <v>29.454166790569086</v>
      </c>
      <c r="L109" s="377">
        <f>K109+E$4</f>
        <v>39.45416679056909</v>
      </c>
    </row>
    <row r="110" spans="1:12" ht="15" customHeight="1" thickBot="1">
      <c r="A110" s="375"/>
      <c r="B110" s="384"/>
      <c r="C110" s="385"/>
      <c r="D110" s="385"/>
      <c r="E110" s="385"/>
      <c r="F110" s="386"/>
      <c r="G110" s="387"/>
      <c r="H110" s="388"/>
      <c r="I110" s="389"/>
      <c r="J110" s="370"/>
      <c r="K110" s="370"/>
      <c r="L110" s="390"/>
    </row>
  </sheetData>
  <sheetProtection selectLockedCells="1" selectUnlockedCells="1"/>
  <mergeCells count="9">
    <mergeCell ref="A6:B6"/>
    <mergeCell ref="C6:E6"/>
    <mergeCell ref="A7:B7"/>
    <mergeCell ref="A1:L1"/>
    <mergeCell ref="A2:L2"/>
    <mergeCell ref="A3:D3"/>
    <mergeCell ref="A4:B4"/>
    <mergeCell ref="D4:D5"/>
    <mergeCell ref="A5:B5"/>
  </mergeCells>
  <conditionalFormatting sqref="F11:F110">
    <cfRule type="top10" priority="5" dxfId="98" stopIfTrue="1" rank="1" bottom="1"/>
  </conditionalFormatting>
  <conditionalFormatting sqref="E11:E110">
    <cfRule type="top10" priority="4" dxfId="98" stopIfTrue="1" rank="1"/>
  </conditionalFormatting>
  <conditionalFormatting sqref="D10:D109">
    <cfRule type="top10" priority="1" dxfId="98" stopIfTrue="1" rank="1"/>
  </conditionalFormatting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 scale="47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1" manualBreakCount="1"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"/>
  <sheetViews>
    <sheetView zoomScale="130" zoomScaleNormal="130" zoomScalePageLayoutView="0" workbookViewId="0" topLeftCell="A1">
      <selection activeCell="B10" sqref="B10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3.25390625" style="0" customWidth="1"/>
    <col min="5" max="5" width="7.375" style="0" customWidth="1"/>
    <col min="6" max="6" width="9.75390625" style="0" customWidth="1"/>
    <col min="7" max="7" width="9.375" style="0" customWidth="1"/>
  </cols>
  <sheetData>
    <row r="1" spans="1:7" ht="27">
      <c r="A1" s="547" t="s">
        <v>361</v>
      </c>
      <c r="B1" s="547"/>
      <c r="C1" s="547"/>
      <c r="D1" s="547"/>
      <c r="E1" s="547"/>
      <c r="F1" s="547"/>
      <c r="G1" s="547"/>
    </row>
    <row r="2" spans="1:7" ht="12.75">
      <c r="A2" s="546" t="s">
        <v>307</v>
      </c>
      <c r="B2" s="546"/>
      <c r="C2" s="77" t="s">
        <v>321</v>
      </c>
      <c r="D2" s="77"/>
      <c r="E2" s="76"/>
      <c r="F2" s="76" t="s">
        <v>306</v>
      </c>
      <c r="G2" s="137"/>
    </row>
    <row r="3" spans="1:7" ht="12.75" customHeight="1">
      <c r="A3" s="546" t="s">
        <v>309</v>
      </c>
      <c r="B3" s="546"/>
      <c r="C3" s="207">
        <v>40699</v>
      </c>
      <c r="D3" s="77"/>
      <c r="E3" s="137"/>
      <c r="F3" s="76">
        <v>5</v>
      </c>
      <c r="G3" s="137"/>
    </row>
    <row r="4" spans="1:7" ht="12.75" customHeight="1">
      <c r="A4" s="546" t="s">
        <v>310</v>
      </c>
      <c r="B4" s="546"/>
      <c r="C4" s="175" t="s">
        <v>449</v>
      </c>
      <c r="D4" s="201"/>
      <c r="E4" s="137"/>
      <c r="F4" s="137"/>
      <c r="G4" s="137"/>
    </row>
    <row r="5" spans="1:7" ht="12.75">
      <c r="A5" s="546" t="s">
        <v>312</v>
      </c>
      <c r="B5" s="546"/>
      <c r="C5" s="80">
        <f>COUNTA(B7:B82)</f>
        <v>76</v>
      </c>
      <c r="D5" s="201"/>
      <c r="E5" s="137"/>
      <c r="F5" s="137"/>
      <c r="G5" s="137"/>
    </row>
    <row r="6" spans="1:7" ht="12.75">
      <c r="A6" s="208" t="s">
        <v>313</v>
      </c>
      <c r="B6" s="209" t="s">
        <v>314</v>
      </c>
      <c r="C6" s="209" t="s">
        <v>315</v>
      </c>
      <c r="D6" s="209" t="s">
        <v>316</v>
      </c>
      <c r="E6" s="187" t="s">
        <v>317</v>
      </c>
      <c r="F6" s="187" t="s">
        <v>318</v>
      </c>
      <c r="G6" s="210" t="s">
        <v>362</v>
      </c>
    </row>
    <row r="7" spans="1:7" ht="12.75">
      <c r="A7" s="134">
        <v>1</v>
      </c>
      <c r="B7" s="211" t="s">
        <v>25</v>
      </c>
      <c r="C7" s="212" t="s">
        <v>75</v>
      </c>
      <c r="D7" s="213">
        <v>0.0015266203703703702</v>
      </c>
      <c r="E7" s="214">
        <f aca="true" t="shared" si="0" ref="E7:E38">(D$7/D7)*100</f>
        <v>100</v>
      </c>
      <c r="F7" s="215">
        <f aca="true" t="shared" si="1" ref="F7:F38">E7+F$3</f>
        <v>105</v>
      </c>
      <c r="G7" s="216">
        <f aca="true" t="shared" si="2" ref="G7:G38">D7-D$7</f>
        <v>0</v>
      </c>
    </row>
    <row r="8" spans="1:7" ht="12.75">
      <c r="A8" s="134">
        <v>2</v>
      </c>
      <c r="B8" s="217" t="s">
        <v>13</v>
      </c>
      <c r="C8" s="218" t="s">
        <v>14</v>
      </c>
      <c r="D8" s="219">
        <v>0.0016148148148148148</v>
      </c>
      <c r="E8" s="95">
        <f t="shared" si="0"/>
        <v>94.53841743119266</v>
      </c>
      <c r="F8" s="91">
        <f t="shared" si="1"/>
        <v>99.53841743119266</v>
      </c>
      <c r="G8" s="220">
        <f t="shared" si="2"/>
        <v>8.819444444444456E-05</v>
      </c>
    </row>
    <row r="9" spans="1:7" ht="12.75">
      <c r="A9" s="134">
        <v>3</v>
      </c>
      <c r="B9" s="217" t="s">
        <v>144</v>
      </c>
      <c r="C9" s="218" t="s">
        <v>35</v>
      </c>
      <c r="D9" s="219">
        <v>0.0016528935185185186</v>
      </c>
      <c r="E9" s="95">
        <f t="shared" si="0"/>
        <v>92.36047895805615</v>
      </c>
      <c r="F9" s="91">
        <f t="shared" si="1"/>
        <v>97.36047895805615</v>
      </c>
      <c r="G9" s="220">
        <f t="shared" si="2"/>
        <v>0.00012627314814814836</v>
      </c>
    </row>
    <row r="10" spans="1:7" ht="12.75">
      <c r="A10" s="134">
        <v>4</v>
      </c>
      <c r="B10" s="217" t="s">
        <v>279</v>
      </c>
      <c r="C10" s="218" t="s">
        <v>441</v>
      </c>
      <c r="D10" s="219">
        <v>0.0016894675925925925</v>
      </c>
      <c r="E10" s="95">
        <f t="shared" si="0"/>
        <v>90.36103308899088</v>
      </c>
      <c r="F10" s="91">
        <f t="shared" si="1"/>
        <v>95.36103308899088</v>
      </c>
      <c r="G10" s="221">
        <f t="shared" si="2"/>
        <v>0.0001628472222222222</v>
      </c>
    </row>
    <row r="11" spans="1:7" ht="12.75">
      <c r="A11" s="134">
        <v>5</v>
      </c>
      <c r="B11" s="217" t="s">
        <v>442</v>
      </c>
      <c r="C11" s="218" t="s">
        <v>186</v>
      </c>
      <c r="D11" s="219">
        <v>0.0016997685185185186</v>
      </c>
      <c r="E11" s="95">
        <f t="shared" si="0"/>
        <v>89.81342775432383</v>
      </c>
      <c r="F11" s="91">
        <f t="shared" si="1"/>
        <v>94.81342775432383</v>
      </c>
      <c r="G11" s="221">
        <f t="shared" si="2"/>
        <v>0.0001731481481481484</v>
      </c>
    </row>
    <row r="12" spans="1:7" ht="12.75">
      <c r="A12" s="134">
        <v>6</v>
      </c>
      <c r="B12" s="222" t="s">
        <v>31</v>
      </c>
      <c r="C12" s="223" t="s">
        <v>32</v>
      </c>
      <c r="D12" s="219">
        <v>0.0017004629629629629</v>
      </c>
      <c r="E12" s="224">
        <f t="shared" si="0"/>
        <v>89.77674925129323</v>
      </c>
      <c r="F12" s="225">
        <f t="shared" si="1"/>
        <v>94.77674925129323</v>
      </c>
      <c r="G12" s="226">
        <f t="shared" si="2"/>
        <v>0.00017384259259259262</v>
      </c>
    </row>
    <row r="13" spans="1:7" ht="12.75">
      <c r="A13" s="134">
        <v>7</v>
      </c>
      <c r="B13" s="222" t="s">
        <v>21</v>
      </c>
      <c r="C13" s="223" t="s">
        <v>22</v>
      </c>
      <c r="D13" s="219">
        <v>0.001739699074074074</v>
      </c>
      <c r="E13" s="224">
        <f t="shared" si="0"/>
        <v>87.751979242898</v>
      </c>
      <c r="F13" s="225">
        <f t="shared" si="1"/>
        <v>92.751979242898</v>
      </c>
      <c r="G13" s="226">
        <f t="shared" si="2"/>
        <v>0.00021307870370370382</v>
      </c>
    </row>
    <row r="14" spans="1:7" ht="12.75">
      <c r="A14" s="134">
        <v>8</v>
      </c>
      <c r="B14" s="217" t="s">
        <v>53</v>
      </c>
      <c r="C14" s="218" t="s">
        <v>26</v>
      </c>
      <c r="D14" s="219">
        <v>0.0017581018518518518</v>
      </c>
      <c r="E14" s="95">
        <f t="shared" si="0"/>
        <v>86.83344305464121</v>
      </c>
      <c r="F14" s="91">
        <f t="shared" si="1"/>
        <v>91.83344305464121</v>
      </c>
      <c r="G14" s="221">
        <f t="shared" si="2"/>
        <v>0.0002314814814814816</v>
      </c>
    </row>
    <row r="15" spans="1:7" ht="12.75">
      <c r="A15" s="134">
        <v>9</v>
      </c>
      <c r="B15" s="217" t="s">
        <v>43</v>
      </c>
      <c r="C15" s="218" t="s">
        <v>26</v>
      </c>
      <c r="D15" s="219">
        <v>0.0017824074074074072</v>
      </c>
      <c r="E15" s="95">
        <f t="shared" si="0"/>
        <v>85.64935064935065</v>
      </c>
      <c r="F15" s="91">
        <f t="shared" si="1"/>
        <v>90.64935064935065</v>
      </c>
      <c r="G15" s="221">
        <f t="shared" si="2"/>
        <v>0.000255787037037037</v>
      </c>
    </row>
    <row r="16" spans="1:7" ht="12.75">
      <c r="A16" s="134">
        <v>10</v>
      </c>
      <c r="B16" s="222" t="s">
        <v>122</v>
      </c>
      <c r="C16" s="223" t="s">
        <v>123</v>
      </c>
      <c r="D16" s="219">
        <v>0.0018192129629629632</v>
      </c>
      <c r="E16" s="224">
        <f t="shared" si="0"/>
        <v>83.9165288204606</v>
      </c>
      <c r="F16" s="225">
        <f t="shared" si="1"/>
        <v>88.9165288204606</v>
      </c>
      <c r="G16" s="226">
        <f t="shared" si="2"/>
        <v>0.000292592592592593</v>
      </c>
    </row>
    <row r="17" spans="1:7" ht="12.75">
      <c r="A17" s="227">
        <v>11</v>
      </c>
      <c r="B17" s="228" t="s">
        <v>443</v>
      </c>
      <c r="C17" s="218" t="s">
        <v>140</v>
      </c>
      <c r="D17" s="219">
        <v>0.0018283564814814814</v>
      </c>
      <c r="E17" s="95">
        <f t="shared" si="0"/>
        <v>83.49686649363804</v>
      </c>
      <c r="F17" s="91">
        <f t="shared" si="1"/>
        <v>88.49686649363804</v>
      </c>
      <c r="G17" s="221">
        <f t="shared" si="2"/>
        <v>0.00030173611111111113</v>
      </c>
    </row>
    <row r="18" spans="1:7" ht="12.75">
      <c r="A18" s="229">
        <v>12</v>
      </c>
      <c r="B18" s="230" t="s">
        <v>17</v>
      </c>
      <c r="C18" s="231" t="s">
        <v>33</v>
      </c>
      <c r="D18" s="232">
        <v>0.0018350694444444445</v>
      </c>
      <c r="E18" s="233">
        <f t="shared" si="0"/>
        <v>83.19142226426993</v>
      </c>
      <c r="F18" s="234">
        <f t="shared" si="1"/>
        <v>88.19142226426993</v>
      </c>
      <c r="G18" s="235">
        <f t="shared" si="2"/>
        <v>0.00030844907407407427</v>
      </c>
    </row>
    <row r="19" spans="1:7" ht="12.75">
      <c r="A19" s="236">
        <v>13</v>
      </c>
      <c r="B19" s="237" t="s">
        <v>254</v>
      </c>
      <c r="C19" s="238" t="s">
        <v>44</v>
      </c>
      <c r="D19" s="213">
        <v>0.0018395833333333335</v>
      </c>
      <c r="E19" s="239">
        <f t="shared" si="0"/>
        <v>82.98729080156032</v>
      </c>
      <c r="F19" s="215">
        <f t="shared" si="1"/>
        <v>87.98729080156032</v>
      </c>
      <c r="G19" s="216">
        <f t="shared" si="2"/>
        <v>0.00031296296296296324</v>
      </c>
    </row>
    <row r="20" spans="1:7" ht="12.75">
      <c r="A20" s="134">
        <v>14</v>
      </c>
      <c r="B20" s="240" t="s">
        <v>57</v>
      </c>
      <c r="C20" s="241" t="s">
        <v>58</v>
      </c>
      <c r="D20" s="219">
        <v>0.0018447916666666665</v>
      </c>
      <c r="E20" s="242">
        <f t="shared" si="0"/>
        <v>82.75299579647407</v>
      </c>
      <c r="F20" s="225">
        <f t="shared" si="1"/>
        <v>87.75299579647407</v>
      </c>
      <c r="G20" s="226">
        <f t="shared" si="2"/>
        <v>0.0003181712962962962</v>
      </c>
    </row>
    <row r="21" spans="1:7" ht="12.75">
      <c r="A21" s="134">
        <v>15</v>
      </c>
      <c r="B21" s="243" t="s">
        <v>113</v>
      </c>
      <c r="C21" s="244" t="s">
        <v>114</v>
      </c>
      <c r="D21" s="219">
        <v>0.0018533564814814817</v>
      </c>
      <c r="E21" s="245">
        <f t="shared" si="0"/>
        <v>82.37057390869916</v>
      </c>
      <c r="F21" s="91">
        <f t="shared" si="1"/>
        <v>87.37057390869916</v>
      </c>
      <c r="G21" s="221">
        <f t="shared" si="2"/>
        <v>0.0003267361111111114</v>
      </c>
    </row>
    <row r="22" spans="1:7" ht="12.75">
      <c r="A22" s="134">
        <v>16</v>
      </c>
      <c r="B22" s="240" t="s">
        <v>444</v>
      </c>
      <c r="C22" s="241" t="s">
        <v>42</v>
      </c>
      <c r="D22" s="219">
        <v>0.0018634259259259261</v>
      </c>
      <c r="E22" s="242">
        <f t="shared" si="0"/>
        <v>81.9254658385093</v>
      </c>
      <c r="F22" s="225">
        <f t="shared" si="1"/>
        <v>86.9254658385093</v>
      </c>
      <c r="G22" s="226">
        <f t="shared" si="2"/>
        <v>0.0003368055555555559</v>
      </c>
    </row>
    <row r="23" spans="1:7" ht="12.75">
      <c r="A23" s="134">
        <v>17</v>
      </c>
      <c r="B23" s="243" t="s">
        <v>17</v>
      </c>
      <c r="C23" s="244" t="s">
        <v>18</v>
      </c>
      <c r="D23" s="219">
        <v>0.001871875</v>
      </c>
      <c r="E23" s="245">
        <f t="shared" si="0"/>
        <v>81.55567921845049</v>
      </c>
      <c r="F23" s="91">
        <f t="shared" si="1"/>
        <v>86.55567921845049</v>
      </c>
      <c r="G23" s="221">
        <f t="shared" si="2"/>
        <v>0.0003452546296296298</v>
      </c>
    </row>
    <row r="24" spans="1:7" ht="12.75">
      <c r="A24" s="134">
        <v>18</v>
      </c>
      <c r="B24" s="243" t="s">
        <v>147</v>
      </c>
      <c r="C24" s="244" t="s">
        <v>139</v>
      </c>
      <c r="D24" s="219">
        <v>0.0018788194444444442</v>
      </c>
      <c r="E24" s="245">
        <f t="shared" si="0"/>
        <v>81.25423519990143</v>
      </c>
      <c r="F24" s="96">
        <f t="shared" si="1"/>
        <v>86.25423519990143</v>
      </c>
      <c r="G24" s="221">
        <f t="shared" si="2"/>
        <v>0.000352199074074074</v>
      </c>
    </row>
    <row r="25" spans="1:7" ht="12.75">
      <c r="A25" s="134">
        <v>19</v>
      </c>
      <c r="B25" s="243" t="s">
        <v>47</v>
      </c>
      <c r="C25" s="244" t="s">
        <v>48</v>
      </c>
      <c r="D25" s="219">
        <v>0.0018827546296296298</v>
      </c>
      <c r="E25" s="245">
        <f t="shared" si="0"/>
        <v>81.08440400811457</v>
      </c>
      <c r="F25" s="91">
        <f t="shared" si="1"/>
        <v>86.08440400811457</v>
      </c>
      <c r="G25" s="221">
        <f t="shared" si="2"/>
        <v>0.0003561342592592596</v>
      </c>
    </row>
    <row r="26" spans="1:7" ht="409.5">
      <c r="A26" s="134">
        <v>20</v>
      </c>
      <c r="B26" s="243" t="s">
        <v>34</v>
      </c>
      <c r="C26" s="244" t="s">
        <v>35</v>
      </c>
      <c r="D26" s="219">
        <v>0.0018960648148148148</v>
      </c>
      <c r="E26" s="245">
        <f t="shared" si="0"/>
        <v>80.5151996093273</v>
      </c>
      <c r="F26" s="91">
        <f t="shared" si="1"/>
        <v>85.5151996093273</v>
      </c>
      <c r="G26" s="221">
        <f t="shared" si="2"/>
        <v>0.0003694444444444446</v>
      </c>
    </row>
    <row r="27" spans="1:7" ht="409.5">
      <c r="A27" s="134">
        <v>21</v>
      </c>
      <c r="B27" s="243" t="s">
        <v>274</v>
      </c>
      <c r="C27" s="244" t="s">
        <v>37</v>
      </c>
      <c r="D27" s="219">
        <v>0.0019113425925925927</v>
      </c>
      <c r="E27" s="245">
        <f t="shared" si="0"/>
        <v>79.87162407654111</v>
      </c>
      <c r="F27" s="91">
        <f t="shared" si="1"/>
        <v>84.87162407654111</v>
      </c>
      <c r="G27" s="221">
        <f t="shared" si="2"/>
        <v>0.0003847222222222225</v>
      </c>
    </row>
    <row r="28" spans="1:7" ht="409.5">
      <c r="A28" s="134">
        <v>22</v>
      </c>
      <c r="B28" s="243" t="s">
        <v>29</v>
      </c>
      <c r="C28" s="244" t="s">
        <v>30</v>
      </c>
      <c r="D28" s="219">
        <v>0.001924189814814815</v>
      </c>
      <c r="E28" s="245">
        <f t="shared" si="0"/>
        <v>79.33834586466165</v>
      </c>
      <c r="F28" s="91">
        <f t="shared" si="1"/>
        <v>84.33834586466165</v>
      </c>
      <c r="G28" s="221">
        <f t="shared" si="2"/>
        <v>0.00039756944444444475</v>
      </c>
    </row>
    <row r="29" spans="1:7" ht="409.5">
      <c r="A29" s="134">
        <v>23</v>
      </c>
      <c r="B29" s="243" t="s">
        <v>15</v>
      </c>
      <c r="C29" s="244" t="s">
        <v>16</v>
      </c>
      <c r="D29" s="219">
        <v>0.0019310185185185185</v>
      </c>
      <c r="E29" s="245">
        <f t="shared" si="0"/>
        <v>79.05777990889474</v>
      </c>
      <c r="F29" s="91">
        <f t="shared" si="1"/>
        <v>84.05777990889474</v>
      </c>
      <c r="G29" s="221">
        <f t="shared" si="2"/>
        <v>0.0004043981481481483</v>
      </c>
    </row>
    <row r="30" spans="1:7" ht="409.5">
      <c r="A30" s="134">
        <v>24</v>
      </c>
      <c r="B30" s="243" t="s">
        <v>59</v>
      </c>
      <c r="C30" s="244" t="s">
        <v>50</v>
      </c>
      <c r="D30" s="219">
        <v>0.001933912037037037</v>
      </c>
      <c r="E30" s="245">
        <f t="shared" si="0"/>
        <v>78.93949368603747</v>
      </c>
      <c r="F30" s="91">
        <f t="shared" si="1"/>
        <v>83.93949368603747</v>
      </c>
      <c r="G30" s="221">
        <f t="shared" si="2"/>
        <v>0.0004072916666666667</v>
      </c>
    </row>
    <row r="31" spans="1:7" ht="409.5">
      <c r="A31" s="134">
        <v>25</v>
      </c>
      <c r="B31" s="246" t="s">
        <v>127</v>
      </c>
      <c r="C31" s="247" t="s">
        <v>124</v>
      </c>
      <c r="D31" s="219">
        <v>0.0019451388888888888</v>
      </c>
      <c r="E31" s="245">
        <f t="shared" si="0"/>
        <v>78.48387480661668</v>
      </c>
      <c r="F31" s="91">
        <f t="shared" si="1"/>
        <v>83.48387480661668</v>
      </c>
      <c r="G31" s="221">
        <f t="shared" si="2"/>
        <v>0.0004185185185185186</v>
      </c>
    </row>
    <row r="32" spans="1:7" ht="409.5">
      <c r="A32" s="134">
        <v>26</v>
      </c>
      <c r="B32" s="240" t="s">
        <v>364</v>
      </c>
      <c r="C32" s="241" t="s">
        <v>35</v>
      </c>
      <c r="D32" s="219">
        <v>0.0019549768518518514</v>
      </c>
      <c r="E32" s="242">
        <f t="shared" si="0"/>
        <v>78.08892309513944</v>
      </c>
      <c r="F32" s="225">
        <f t="shared" si="1"/>
        <v>83.08892309513944</v>
      </c>
      <c r="G32" s="226">
        <f t="shared" si="2"/>
        <v>0.00042835648148148117</v>
      </c>
    </row>
    <row r="33" spans="1:7" ht="409.5">
      <c r="A33" s="134">
        <v>27</v>
      </c>
      <c r="B33" s="243" t="s">
        <v>39</v>
      </c>
      <c r="C33" s="244" t="s">
        <v>40</v>
      </c>
      <c r="D33" s="219">
        <v>0.0019756944444444444</v>
      </c>
      <c r="E33" s="245">
        <f t="shared" si="0"/>
        <v>77.27006444053896</v>
      </c>
      <c r="F33" s="91">
        <f t="shared" si="1"/>
        <v>82.27006444053896</v>
      </c>
      <c r="G33" s="221">
        <f t="shared" si="2"/>
        <v>0.0004490740740740742</v>
      </c>
    </row>
    <row r="34" spans="1:7" ht="409.5">
      <c r="A34" s="134">
        <v>28</v>
      </c>
      <c r="B34" s="240" t="s">
        <v>70</v>
      </c>
      <c r="C34" s="241" t="s">
        <v>71</v>
      </c>
      <c r="D34" s="219">
        <v>0.0019984953703703705</v>
      </c>
      <c r="E34" s="242">
        <f t="shared" si="0"/>
        <v>76.38848670875078</v>
      </c>
      <c r="F34" s="225">
        <f t="shared" si="1"/>
        <v>81.38848670875078</v>
      </c>
      <c r="G34" s="226">
        <f t="shared" si="2"/>
        <v>0.0004718750000000003</v>
      </c>
    </row>
    <row r="35" spans="1:7" ht="409.5">
      <c r="A35" s="134">
        <v>29</v>
      </c>
      <c r="B35" s="243" t="s">
        <v>25</v>
      </c>
      <c r="C35" s="244" t="s">
        <v>26</v>
      </c>
      <c r="D35" s="219">
        <v>0.0020048611111111113</v>
      </c>
      <c r="E35" s="245">
        <f t="shared" si="0"/>
        <v>76.14594157718507</v>
      </c>
      <c r="F35" s="91">
        <f t="shared" si="1"/>
        <v>81.14594157718507</v>
      </c>
      <c r="G35" s="221">
        <f t="shared" si="2"/>
        <v>0.0004782407407407411</v>
      </c>
    </row>
    <row r="36" spans="1:7" ht="409.5">
      <c r="A36" s="134">
        <v>30</v>
      </c>
      <c r="B36" s="243" t="s">
        <v>23</v>
      </c>
      <c r="C36" s="244" t="s">
        <v>24</v>
      </c>
      <c r="D36" s="219">
        <v>0.0020233796296296297</v>
      </c>
      <c r="E36" s="245">
        <f t="shared" si="0"/>
        <v>75.44903329138542</v>
      </c>
      <c r="F36" s="91">
        <f t="shared" si="1"/>
        <v>80.44903329138542</v>
      </c>
      <c r="G36" s="221">
        <f t="shared" si="2"/>
        <v>0.0004967592592592595</v>
      </c>
    </row>
    <row r="37" spans="1:7" ht="409.5">
      <c r="A37" s="134">
        <v>31</v>
      </c>
      <c r="B37" s="243" t="s">
        <v>141</v>
      </c>
      <c r="C37" s="244" t="s">
        <v>48</v>
      </c>
      <c r="D37" s="219">
        <v>0.002033796296296296</v>
      </c>
      <c r="E37" s="245">
        <f t="shared" si="0"/>
        <v>75.06259959025724</v>
      </c>
      <c r="F37" s="91">
        <f t="shared" si="1"/>
        <v>80.06259959025724</v>
      </c>
      <c r="G37" s="221">
        <f t="shared" si="2"/>
        <v>0.0005071759259259259</v>
      </c>
    </row>
    <row r="38" spans="1:7" ht="409.5">
      <c r="A38" s="134">
        <v>32</v>
      </c>
      <c r="B38" s="243" t="s">
        <v>72</v>
      </c>
      <c r="C38" s="244" t="s">
        <v>26</v>
      </c>
      <c r="D38" s="219">
        <v>0.0020355324074074073</v>
      </c>
      <c r="E38" s="245">
        <f t="shared" si="0"/>
        <v>74.9985784954796</v>
      </c>
      <c r="F38" s="91">
        <f t="shared" si="1"/>
        <v>79.9985784954796</v>
      </c>
      <c r="G38" s="221">
        <f t="shared" si="2"/>
        <v>0.0005089120370370371</v>
      </c>
    </row>
    <row r="39" spans="1:7" ht="409.5">
      <c r="A39" s="134">
        <v>33</v>
      </c>
      <c r="B39" s="240" t="s">
        <v>45</v>
      </c>
      <c r="C39" s="241" t="s">
        <v>46</v>
      </c>
      <c r="D39" s="219">
        <v>0.0020399305555555557</v>
      </c>
      <c r="E39" s="242">
        <f aca="true" t="shared" si="3" ref="E39:E70">(D$7/D39)*100</f>
        <v>74.8368794326241</v>
      </c>
      <c r="F39" s="225">
        <f aca="true" t="shared" si="4" ref="F39:F70">E39+F$3</f>
        <v>79.8368794326241</v>
      </c>
      <c r="G39" s="226">
        <f aca="true" t="shared" si="5" ref="G39:G70">D39-D$7</f>
        <v>0.0005133101851851854</v>
      </c>
    </row>
    <row r="40" spans="1:7" ht="409.5">
      <c r="A40" s="134">
        <v>34</v>
      </c>
      <c r="B40" s="248" t="s">
        <v>61</v>
      </c>
      <c r="C40" s="249" t="s">
        <v>86</v>
      </c>
      <c r="D40" s="219">
        <v>0.002056365740740741</v>
      </c>
      <c r="E40" s="242">
        <f t="shared" si="3"/>
        <v>74.23875724658072</v>
      </c>
      <c r="F40" s="225">
        <f t="shared" si="4"/>
        <v>79.23875724658072</v>
      </c>
      <c r="G40" s="226">
        <f t="shared" si="5"/>
        <v>0.0005297453703703707</v>
      </c>
    </row>
    <row r="41" spans="1:7" ht="409.5">
      <c r="A41" s="134">
        <v>35</v>
      </c>
      <c r="B41" s="243" t="s">
        <v>264</v>
      </c>
      <c r="C41" s="244" t="s">
        <v>222</v>
      </c>
      <c r="D41" s="219">
        <v>0.0020635416666666666</v>
      </c>
      <c r="E41" s="245">
        <f t="shared" si="3"/>
        <v>73.98059341522239</v>
      </c>
      <c r="F41" s="91">
        <f t="shared" si="4"/>
        <v>78.98059341522239</v>
      </c>
      <c r="G41" s="221">
        <f t="shared" si="5"/>
        <v>0.0005369212962962964</v>
      </c>
    </row>
    <row r="42" spans="1:7" ht="409.5">
      <c r="A42" s="134">
        <v>36</v>
      </c>
      <c r="B42" s="243" t="s">
        <v>19</v>
      </c>
      <c r="C42" s="244" t="s">
        <v>20</v>
      </c>
      <c r="D42" s="219">
        <v>0.0020753472222222224</v>
      </c>
      <c r="E42" s="245">
        <f t="shared" si="3"/>
        <v>73.55975684568622</v>
      </c>
      <c r="F42" s="91">
        <f t="shared" si="4"/>
        <v>78.55975684568622</v>
      </c>
      <c r="G42" s="221">
        <f t="shared" si="5"/>
        <v>0.0005487268518518521</v>
      </c>
    </row>
    <row r="43" spans="1:7" ht="409.5">
      <c r="A43" s="134">
        <v>37</v>
      </c>
      <c r="B43" s="243" t="s">
        <v>49</v>
      </c>
      <c r="C43" s="244" t="s">
        <v>50</v>
      </c>
      <c r="D43" s="219">
        <v>0.0020836805555555556</v>
      </c>
      <c r="E43" s="245">
        <f t="shared" si="3"/>
        <v>73.26556684996945</v>
      </c>
      <c r="F43" s="91">
        <f t="shared" si="4"/>
        <v>78.26556684996945</v>
      </c>
      <c r="G43" s="221">
        <f t="shared" si="5"/>
        <v>0.0005570601851851854</v>
      </c>
    </row>
    <row r="44" spans="1:7" ht="409.5">
      <c r="A44" s="134">
        <v>38</v>
      </c>
      <c r="B44" s="243" t="s">
        <v>365</v>
      </c>
      <c r="C44" s="244" t="s">
        <v>366</v>
      </c>
      <c r="D44" s="219">
        <v>0.0021109953703703703</v>
      </c>
      <c r="E44" s="245">
        <f t="shared" si="3"/>
        <v>72.31756126980645</v>
      </c>
      <c r="F44" s="91">
        <f t="shared" si="4"/>
        <v>77.31756126980645</v>
      </c>
      <c r="G44" s="221">
        <f t="shared" si="5"/>
        <v>0.000584375</v>
      </c>
    </row>
    <row r="45" spans="1:7" ht="409.5">
      <c r="A45" s="134">
        <v>39</v>
      </c>
      <c r="B45" s="243" t="s">
        <v>14</v>
      </c>
      <c r="C45" s="244" t="s">
        <v>52</v>
      </c>
      <c r="D45" s="219">
        <v>0.002120717592592593</v>
      </c>
      <c r="E45" s="245">
        <f t="shared" si="3"/>
        <v>71.98602848878457</v>
      </c>
      <c r="F45" s="91">
        <f t="shared" si="4"/>
        <v>76.98602848878457</v>
      </c>
      <c r="G45" s="221">
        <f t="shared" si="5"/>
        <v>0.0005940972222222226</v>
      </c>
    </row>
    <row r="46" spans="1:7" ht="409.5">
      <c r="A46" s="134">
        <v>40</v>
      </c>
      <c r="B46" s="243" t="s">
        <v>59</v>
      </c>
      <c r="C46" s="244" t="s">
        <v>222</v>
      </c>
      <c r="D46" s="219">
        <v>0.0021337962962962964</v>
      </c>
      <c r="E46" s="245">
        <f t="shared" si="3"/>
        <v>71.5448036450423</v>
      </c>
      <c r="F46" s="91">
        <f t="shared" si="4"/>
        <v>76.5448036450423</v>
      </c>
      <c r="G46" s="221">
        <f t="shared" si="5"/>
        <v>0.0006071759259259262</v>
      </c>
    </row>
    <row r="47" spans="1:7" ht="409.5">
      <c r="A47" s="134">
        <v>41</v>
      </c>
      <c r="B47" s="243" t="s">
        <v>98</v>
      </c>
      <c r="C47" s="244" t="s">
        <v>48</v>
      </c>
      <c r="D47" s="219">
        <v>0.0021369212962962965</v>
      </c>
      <c r="E47" s="245">
        <f t="shared" si="3"/>
        <v>71.44017765260249</v>
      </c>
      <c r="F47" s="91">
        <f t="shared" si="4"/>
        <v>76.44017765260249</v>
      </c>
      <c r="G47" s="221">
        <f t="shared" si="5"/>
        <v>0.0006103009259259262</v>
      </c>
    </row>
    <row r="48" spans="1:7" ht="409.5">
      <c r="A48" s="134">
        <v>42</v>
      </c>
      <c r="B48" s="243" t="s">
        <v>89</v>
      </c>
      <c r="C48" s="244" t="s">
        <v>22</v>
      </c>
      <c r="D48" s="219">
        <v>0.002140162037037037</v>
      </c>
      <c r="E48" s="245">
        <f t="shared" si="3"/>
        <v>71.33199935103562</v>
      </c>
      <c r="F48" s="91">
        <f t="shared" si="4"/>
        <v>76.33199935103562</v>
      </c>
      <c r="G48" s="221">
        <f t="shared" si="5"/>
        <v>0.000613541666666667</v>
      </c>
    </row>
    <row r="49" spans="1:7" ht="409.5">
      <c r="A49" s="134">
        <v>43</v>
      </c>
      <c r="B49" s="248" t="s">
        <v>332</v>
      </c>
      <c r="C49" s="249" t="s">
        <v>93</v>
      </c>
      <c r="D49" s="219">
        <v>0.0021443287037037034</v>
      </c>
      <c r="E49" s="242">
        <f t="shared" si="3"/>
        <v>71.19339342581098</v>
      </c>
      <c r="F49" s="225">
        <f t="shared" si="4"/>
        <v>76.19339342581098</v>
      </c>
      <c r="G49" s="226">
        <f t="shared" si="5"/>
        <v>0.0006177083333333332</v>
      </c>
    </row>
    <row r="50" spans="1:7" ht="409.5">
      <c r="A50" s="134">
        <v>44</v>
      </c>
      <c r="B50" s="243" t="s">
        <v>279</v>
      </c>
      <c r="C50" s="244" t="s">
        <v>445</v>
      </c>
      <c r="D50" s="219">
        <v>0.0021854166666666667</v>
      </c>
      <c r="E50" s="245">
        <f t="shared" si="3"/>
        <v>69.85488825336299</v>
      </c>
      <c r="F50" s="91">
        <f t="shared" si="4"/>
        <v>74.85488825336299</v>
      </c>
      <c r="G50" s="221">
        <f t="shared" si="5"/>
        <v>0.0006587962962962964</v>
      </c>
    </row>
    <row r="51" spans="1:7" ht="409.5">
      <c r="A51" s="134">
        <v>45</v>
      </c>
      <c r="B51" s="246" t="s">
        <v>15</v>
      </c>
      <c r="C51" s="247" t="s">
        <v>63</v>
      </c>
      <c r="D51" s="219">
        <v>0.002210300925925926</v>
      </c>
      <c r="E51" s="245">
        <f t="shared" si="3"/>
        <v>69.0684400691208</v>
      </c>
      <c r="F51" s="91">
        <f t="shared" si="4"/>
        <v>74.0684400691208</v>
      </c>
      <c r="G51" s="221">
        <f t="shared" si="5"/>
        <v>0.0006836805555555556</v>
      </c>
    </row>
    <row r="52" spans="1:7" ht="409.5">
      <c r="A52" s="134">
        <v>46</v>
      </c>
      <c r="B52" s="243" t="s">
        <v>109</v>
      </c>
      <c r="C52" s="244" t="s">
        <v>110</v>
      </c>
      <c r="D52" s="219">
        <v>0.002221990740740741</v>
      </c>
      <c r="E52" s="245">
        <f t="shared" si="3"/>
        <v>68.70507344515052</v>
      </c>
      <c r="F52" s="91">
        <f t="shared" si="4"/>
        <v>73.70507344515052</v>
      </c>
      <c r="G52" s="221">
        <f t="shared" si="5"/>
        <v>0.0006953703703703707</v>
      </c>
    </row>
    <row r="53" spans="1:7" ht="409.5">
      <c r="A53" s="134">
        <v>47</v>
      </c>
      <c r="B53" s="243" t="s">
        <v>105</v>
      </c>
      <c r="C53" s="244" t="s">
        <v>28</v>
      </c>
      <c r="D53" s="219">
        <v>0.0022717592592592594</v>
      </c>
      <c r="E53" s="245">
        <f t="shared" si="3"/>
        <v>67.19991848379865</v>
      </c>
      <c r="F53" s="91">
        <f t="shared" si="4"/>
        <v>72.19991848379865</v>
      </c>
      <c r="G53" s="221">
        <f t="shared" si="5"/>
        <v>0.0007451388888888892</v>
      </c>
    </row>
    <row r="54" spans="1:7" ht="409.5">
      <c r="A54" s="134">
        <v>48</v>
      </c>
      <c r="B54" s="246" t="s">
        <v>100</v>
      </c>
      <c r="C54" s="247" t="s">
        <v>48</v>
      </c>
      <c r="D54" s="219">
        <v>0.0022761574074074077</v>
      </c>
      <c r="E54" s="245">
        <f t="shared" si="3"/>
        <v>67.07007017187023</v>
      </c>
      <c r="F54" s="91">
        <f t="shared" si="4"/>
        <v>72.07007017187023</v>
      </c>
      <c r="G54" s="221">
        <f t="shared" si="5"/>
        <v>0.0007495370370370375</v>
      </c>
    </row>
    <row r="55" spans="1:7" ht="409.5">
      <c r="A55" s="134">
        <v>49</v>
      </c>
      <c r="B55" s="240" t="s">
        <v>79</v>
      </c>
      <c r="C55" s="241" t="s">
        <v>48</v>
      </c>
      <c r="D55" s="219">
        <v>0.002280555555555555</v>
      </c>
      <c r="E55" s="242">
        <f t="shared" si="3"/>
        <v>66.94072269589931</v>
      </c>
      <c r="F55" s="225">
        <f t="shared" si="4"/>
        <v>71.94072269589931</v>
      </c>
      <c r="G55" s="226">
        <f t="shared" si="5"/>
        <v>0.000753935185185185</v>
      </c>
    </row>
    <row r="56" spans="1:7" ht="409.5">
      <c r="A56" s="134">
        <v>50</v>
      </c>
      <c r="B56" s="243" t="s">
        <v>112</v>
      </c>
      <c r="C56" s="244" t="s">
        <v>52</v>
      </c>
      <c r="D56" s="219">
        <v>0.0022853009259259263</v>
      </c>
      <c r="E56" s="245">
        <f t="shared" si="3"/>
        <v>66.80172195492528</v>
      </c>
      <c r="F56" s="91">
        <f t="shared" si="4"/>
        <v>71.80172195492528</v>
      </c>
      <c r="G56" s="221">
        <f t="shared" si="5"/>
        <v>0.0007586805555555561</v>
      </c>
    </row>
    <row r="57" spans="1:7" ht="409.5">
      <c r="A57" s="134">
        <v>51</v>
      </c>
      <c r="B57" s="243" t="s">
        <v>41</v>
      </c>
      <c r="C57" s="244" t="s">
        <v>42</v>
      </c>
      <c r="D57" s="219">
        <v>0.0022909722222222225</v>
      </c>
      <c r="E57" s="245">
        <f t="shared" si="3"/>
        <v>66.63635445084368</v>
      </c>
      <c r="F57" s="91">
        <f t="shared" si="4"/>
        <v>71.63635445084368</v>
      </c>
      <c r="G57" s="221">
        <f t="shared" si="5"/>
        <v>0.0007643518518518522</v>
      </c>
    </row>
    <row r="58" spans="1:7" ht="409.5">
      <c r="A58" s="134">
        <v>52</v>
      </c>
      <c r="B58" s="243" t="s">
        <v>61</v>
      </c>
      <c r="C58" s="244" t="s">
        <v>62</v>
      </c>
      <c r="D58" s="219">
        <v>0.0022980324074074075</v>
      </c>
      <c r="E58" s="245">
        <f t="shared" si="3"/>
        <v>66.43162931251572</v>
      </c>
      <c r="F58" s="91">
        <f t="shared" si="4"/>
        <v>71.43162931251572</v>
      </c>
      <c r="G58" s="221">
        <f t="shared" si="5"/>
        <v>0.0007714120370370372</v>
      </c>
    </row>
    <row r="59" spans="1:7" ht="409.5">
      <c r="A59" s="134">
        <v>53</v>
      </c>
      <c r="B59" s="243" t="s">
        <v>106</v>
      </c>
      <c r="C59" s="244" t="s">
        <v>107</v>
      </c>
      <c r="D59" s="219">
        <v>0.0023127314814814816</v>
      </c>
      <c r="E59" s="245">
        <f t="shared" si="3"/>
        <v>66.00940846762084</v>
      </c>
      <c r="F59" s="91">
        <f t="shared" si="4"/>
        <v>71.00940846762084</v>
      </c>
      <c r="G59" s="221">
        <f t="shared" si="5"/>
        <v>0.0007861111111111113</v>
      </c>
    </row>
    <row r="60" spans="1:7" ht="409.5">
      <c r="A60" s="134">
        <v>54</v>
      </c>
      <c r="B60" s="246" t="s">
        <v>141</v>
      </c>
      <c r="C60" s="247" t="s">
        <v>32</v>
      </c>
      <c r="D60" s="219">
        <v>0.002318287037037037</v>
      </c>
      <c r="E60" s="245">
        <f t="shared" si="3"/>
        <v>65.85122316525212</v>
      </c>
      <c r="F60" s="91">
        <f t="shared" si="4"/>
        <v>70.85122316525212</v>
      </c>
      <c r="G60" s="221">
        <f t="shared" si="5"/>
        <v>0.0007916666666666669</v>
      </c>
    </row>
    <row r="61" spans="1:7" ht="409.5">
      <c r="A61" s="134">
        <v>55</v>
      </c>
      <c r="B61" s="243" t="s">
        <v>38</v>
      </c>
      <c r="C61" s="244" t="s">
        <v>28</v>
      </c>
      <c r="D61" s="219">
        <v>0.002332638888888889</v>
      </c>
      <c r="E61" s="245">
        <f t="shared" si="3"/>
        <v>65.44606529721146</v>
      </c>
      <c r="F61" s="91">
        <f t="shared" si="4"/>
        <v>70.44606529721146</v>
      </c>
      <c r="G61" s="221">
        <f t="shared" si="5"/>
        <v>0.0008060185185185186</v>
      </c>
    </row>
    <row r="62" spans="1:7" ht="409.5">
      <c r="A62" s="134">
        <v>56</v>
      </c>
      <c r="B62" s="243" t="s">
        <v>39</v>
      </c>
      <c r="C62" s="244" t="s">
        <v>66</v>
      </c>
      <c r="D62" s="219">
        <v>0.0023355324074074073</v>
      </c>
      <c r="E62" s="245">
        <f t="shared" si="3"/>
        <v>65.3649833985827</v>
      </c>
      <c r="F62" s="91">
        <f t="shared" si="4"/>
        <v>70.3649833985827</v>
      </c>
      <c r="G62" s="221">
        <f t="shared" si="5"/>
        <v>0.000808912037037037</v>
      </c>
    </row>
    <row r="63" spans="1:7" ht="409.5">
      <c r="A63" s="134">
        <v>57</v>
      </c>
      <c r="B63" s="246" t="s">
        <v>446</v>
      </c>
      <c r="C63" s="247" t="s">
        <v>447</v>
      </c>
      <c r="D63" s="219">
        <v>0.002340509259259259</v>
      </c>
      <c r="E63" s="245">
        <f t="shared" si="3"/>
        <v>65.22599149441203</v>
      </c>
      <c r="F63" s="91">
        <f t="shared" si="4"/>
        <v>70.22599149441203</v>
      </c>
      <c r="G63" s="221">
        <f t="shared" si="5"/>
        <v>0.000813888888888889</v>
      </c>
    </row>
    <row r="64" spans="1:7" ht="409.5">
      <c r="A64" s="134">
        <v>58</v>
      </c>
      <c r="B64" s="248" t="s">
        <v>121</v>
      </c>
      <c r="C64" s="249" t="s">
        <v>58</v>
      </c>
      <c r="D64" s="219">
        <v>0.002405787037037037</v>
      </c>
      <c r="E64" s="242">
        <f t="shared" si="3"/>
        <v>63.45617242374675</v>
      </c>
      <c r="F64" s="225">
        <f t="shared" si="4"/>
        <v>68.45617242374675</v>
      </c>
      <c r="G64" s="226">
        <f t="shared" si="5"/>
        <v>0.0008791666666666668</v>
      </c>
    </row>
    <row r="65" spans="1:7" ht="409.5">
      <c r="A65" s="134">
        <v>59</v>
      </c>
      <c r="B65" s="246" t="s">
        <v>67</v>
      </c>
      <c r="C65" s="247" t="s">
        <v>63</v>
      </c>
      <c r="D65" s="219">
        <v>0.002415740740740741</v>
      </c>
      <c r="E65" s="245">
        <f t="shared" si="3"/>
        <v>63.194710617094664</v>
      </c>
      <c r="F65" s="91">
        <f t="shared" si="4"/>
        <v>68.19471061709467</v>
      </c>
      <c r="G65" s="221">
        <f t="shared" si="5"/>
        <v>0.0008891203703703706</v>
      </c>
    </row>
    <row r="66" spans="1:7" ht="409.5">
      <c r="A66" s="134">
        <v>60</v>
      </c>
      <c r="B66" s="243" t="s">
        <v>55</v>
      </c>
      <c r="C66" s="244" t="s">
        <v>56</v>
      </c>
      <c r="D66" s="219">
        <v>0.0024258101851851854</v>
      </c>
      <c r="E66" s="245">
        <f t="shared" si="3"/>
        <v>62.93239181258647</v>
      </c>
      <c r="F66" s="91">
        <f t="shared" si="4"/>
        <v>67.93239181258647</v>
      </c>
      <c r="G66" s="221">
        <f t="shared" si="5"/>
        <v>0.0008991898148148151</v>
      </c>
    </row>
    <row r="67" spans="1:7" ht="409.5">
      <c r="A67" s="134">
        <v>61</v>
      </c>
      <c r="B67" s="240" t="s">
        <v>367</v>
      </c>
      <c r="C67" s="241" t="s">
        <v>273</v>
      </c>
      <c r="D67" s="219">
        <v>0.002445949074074074</v>
      </c>
      <c r="E67" s="242">
        <f t="shared" si="3"/>
        <v>62.41423366299153</v>
      </c>
      <c r="F67" s="225">
        <f t="shared" si="4"/>
        <v>67.41423366299153</v>
      </c>
      <c r="G67" s="226">
        <f t="shared" si="5"/>
        <v>0.0009193287037037037</v>
      </c>
    </row>
    <row r="68" spans="1:7" ht="409.5">
      <c r="A68" s="134">
        <v>62</v>
      </c>
      <c r="B68" s="243" t="s">
        <v>73</v>
      </c>
      <c r="C68" s="244" t="s">
        <v>26</v>
      </c>
      <c r="D68" s="219">
        <v>0.0024559027777777778</v>
      </c>
      <c r="E68" s="245">
        <f t="shared" si="3"/>
        <v>62.1612705594043</v>
      </c>
      <c r="F68" s="91">
        <f t="shared" si="4"/>
        <v>67.1612705594043</v>
      </c>
      <c r="G68" s="221">
        <f t="shared" si="5"/>
        <v>0.0009292824074074075</v>
      </c>
    </row>
    <row r="69" spans="1:7" ht="409.5">
      <c r="A69" s="134">
        <v>63</v>
      </c>
      <c r="B69" s="243" t="s">
        <v>147</v>
      </c>
      <c r="C69" s="244" t="s">
        <v>48</v>
      </c>
      <c r="D69" s="219">
        <v>0.0025089120370370374</v>
      </c>
      <c r="E69" s="245">
        <f t="shared" si="3"/>
        <v>60.84790330765326</v>
      </c>
      <c r="F69" s="91">
        <f t="shared" si="4"/>
        <v>65.84790330765327</v>
      </c>
      <c r="G69" s="221">
        <f t="shared" si="5"/>
        <v>0.0009822916666666671</v>
      </c>
    </row>
    <row r="70" spans="1:7" ht="409.5">
      <c r="A70" s="134">
        <v>64</v>
      </c>
      <c r="B70" s="243" t="s">
        <v>126</v>
      </c>
      <c r="C70" s="244" t="s">
        <v>63</v>
      </c>
      <c r="D70" s="219">
        <v>0.002539699074074074</v>
      </c>
      <c r="E70" s="245">
        <f t="shared" si="3"/>
        <v>60.11028574032721</v>
      </c>
      <c r="F70" s="91">
        <f t="shared" si="4"/>
        <v>65.11028574032721</v>
      </c>
      <c r="G70" s="221">
        <f t="shared" si="5"/>
        <v>0.0010130787037037038</v>
      </c>
    </row>
    <row r="71" spans="1:7" ht="409.5">
      <c r="A71" s="134">
        <v>65</v>
      </c>
      <c r="B71" s="246" t="s">
        <v>109</v>
      </c>
      <c r="C71" s="247" t="s">
        <v>134</v>
      </c>
      <c r="D71" s="219">
        <v>0.002588657407407407</v>
      </c>
      <c r="E71" s="245">
        <f aca="true" t="shared" si="6" ref="E71:E82">(D$7/D71)*100</f>
        <v>58.97344183135116</v>
      </c>
      <c r="F71" s="91">
        <f aca="true" t="shared" si="7" ref="F71:F82">E71+F$3</f>
        <v>63.97344183135116</v>
      </c>
      <c r="G71" s="221">
        <f aca="true" t="shared" si="8" ref="G71:G82">D71-D$7</f>
        <v>0.001062037037037037</v>
      </c>
    </row>
    <row r="72" spans="1:7" ht="409.5">
      <c r="A72" s="134">
        <v>66</v>
      </c>
      <c r="B72" s="246" t="s">
        <v>77</v>
      </c>
      <c r="C72" s="247" t="s">
        <v>78</v>
      </c>
      <c r="D72" s="219">
        <v>0.0025947916666666667</v>
      </c>
      <c r="E72" s="245">
        <f t="shared" si="6"/>
        <v>58.83402471118247</v>
      </c>
      <c r="F72" s="91">
        <f t="shared" si="7"/>
        <v>63.83402471118247</v>
      </c>
      <c r="G72" s="221">
        <f t="shared" si="8"/>
        <v>0.0010681712962962964</v>
      </c>
    </row>
    <row r="73" spans="1:7" ht="409.5">
      <c r="A73" s="134">
        <v>67</v>
      </c>
      <c r="B73" s="243" t="s">
        <v>448</v>
      </c>
      <c r="C73" s="244" t="s">
        <v>26</v>
      </c>
      <c r="D73" s="219">
        <v>0.0026413194444444444</v>
      </c>
      <c r="E73" s="245">
        <f t="shared" si="6"/>
        <v>57.79764252223829</v>
      </c>
      <c r="F73" s="91">
        <f t="shared" si="7"/>
        <v>62.79764252223829</v>
      </c>
      <c r="G73" s="221">
        <f t="shared" si="8"/>
        <v>0.0011146990740740742</v>
      </c>
    </row>
    <row r="74" spans="1:7" ht="409.5">
      <c r="A74" s="134">
        <v>68</v>
      </c>
      <c r="B74" s="243" t="s">
        <v>82</v>
      </c>
      <c r="C74" s="244" t="s">
        <v>83</v>
      </c>
      <c r="D74" s="219">
        <v>0.0026594907407407405</v>
      </c>
      <c r="E74" s="245">
        <f t="shared" si="6"/>
        <v>57.402733049003395</v>
      </c>
      <c r="F74" s="91">
        <f t="shared" si="7"/>
        <v>62.402733049003395</v>
      </c>
      <c r="G74" s="221">
        <f t="shared" si="8"/>
        <v>0.0011328703703703702</v>
      </c>
    </row>
    <row r="75" spans="1:7" ht="409.5">
      <c r="A75" s="134">
        <v>69</v>
      </c>
      <c r="B75" s="246" t="s">
        <v>300</v>
      </c>
      <c r="C75" s="247" t="s">
        <v>22</v>
      </c>
      <c r="D75" s="219">
        <v>0.002709953703703704</v>
      </c>
      <c r="E75" s="245">
        <f t="shared" si="6"/>
        <v>56.333817374220544</v>
      </c>
      <c r="F75" s="91">
        <f t="shared" si="7"/>
        <v>61.333817374220544</v>
      </c>
      <c r="G75" s="221">
        <f t="shared" si="8"/>
        <v>0.0011833333333333338</v>
      </c>
    </row>
    <row r="76" spans="1:7" ht="409.5">
      <c r="A76" s="134">
        <v>70</v>
      </c>
      <c r="B76" s="250" t="s">
        <v>84</v>
      </c>
      <c r="C76" s="251" t="s">
        <v>85</v>
      </c>
      <c r="D76" s="232">
        <v>0.002733449074074074</v>
      </c>
      <c r="E76" s="252">
        <f t="shared" si="6"/>
        <v>55.849599864504384</v>
      </c>
      <c r="F76" s="253">
        <f t="shared" si="7"/>
        <v>60.849599864504384</v>
      </c>
      <c r="G76" s="254">
        <f t="shared" si="8"/>
        <v>0.0012068287037037037</v>
      </c>
    </row>
    <row r="77" spans="1:7" ht="409.5">
      <c r="A77" s="134">
        <v>71</v>
      </c>
      <c r="B77" s="246" t="s">
        <v>81</v>
      </c>
      <c r="C77" s="247" t="s">
        <v>37</v>
      </c>
      <c r="D77" s="219">
        <v>0.002765277777777778</v>
      </c>
      <c r="E77" s="245">
        <f t="shared" si="6"/>
        <v>55.20676377029967</v>
      </c>
      <c r="F77" s="96">
        <f t="shared" si="7"/>
        <v>60.20676377029967</v>
      </c>
      <c r="G77" s="221">
        <f t="shared" si="8"/>
        <v>0.0012386574074074077</v>
      </c>
    </row>
    <row r="78" spans="1:7" ht="409.5">
      <c r="A78" s="134">
        <v>72</v>
      </c>
      <c r="B78" s="246" t="s">
        <v>132</v>
      </c>
      <c r="C78" s="247" t="s">
        <v>278</v>
      </c>
      <c r="D78" s="219">
        <v>0.002963194444444445</v>
      </c>
      <c r="E78" s="245">
        <f t="shared" si="6"/>
        <v>51.51941254589484</v>
      </c>
      <c r="F78" s="96">
        <f t="shared" si="7"/>
        <v>56.51941254589484</v>
      </c>
      <c r="G78" s="221">
        <f t="shared" si="8"/>
        <v>0.0014365740740740747</v>
      </c>
    </row>
    <row r="79" spans="1:7" ht="409.5">
      <c r="A79" s="134">
        <v>73</v>
      </c>
      <c r="B79" s="246" t="s">
        <v>94</v>
      </c>
      <c r="C79" s="247" t="s">
        <v>95</v>
      </c>
      <c r="D79" s="219">
        <v>0.0033045138888888885</v>
      </c>
      <c r="E79" s="245">
        <f t="shared" si="6"/>
        <v>46.1980315925887</v>
      </c>
      <c r="F79" s="96">
        <f t="shared" si="7"/>
        <v>51.1980315925887</v>
      </c>
      <c r="G79" s="221">
        <f t="shared" si="8"/>
        <v>0.0017778935185185183</v>
      </c>
    </row>
    <row r="80" spans="1:7" ht="409.5">
      <c r="A80" s="134">
        <v>74</v>
      </c>
      <c r="B80" s="240" t="s">
        <v>90</v>
      </c>
      <c r="C80" s="241" t="s">
        <v>91</v>
      </c>
      <c r="D80" s="219">
        <v>0.0035806712962962966</v>
      </c>
      <c r="E80" s="242">
        <f t="shared" si="6"/>
        <v>42.63503248537349</v>
      </c>
      <c r="F80" s="255">
        <f t="shared" si="7"/>
        <v>47.63503248537349</v>
      </c>
      <c r="G80" s="226">
        <f t="shared" si="8"/>
        <v>0.002054050925925926</v>
      </c>
    </row>
    <row r="81" spans="1:7" ht="409.5">
      <c r="A81" s="134">
        <v>75</v>
      </c>
      <c r="B81" s="246" t="s">
        <v>101</v>
      </c>
      <c r="C81" s="247" t="s">
        <v>266</v>
      </c>
      <c r="D81" s="219">
        <v>0.003987037037037037</v>
      </c>
      <c r="E81" s="245">
        <f t="shared" si="6"/>
        <v>38.28959591267997</v>
      </c>
      <c r="F81" s="96">
        <f t="shared" si="7"/>
        <v>43.28959591267997</v>
      </c>
      <c r="G81" s="221">
        <f t="shared" si="8"/>
        <v>0.002460416666666667</v>
      </c>
    </row>
    <row r="82" spans="1:7" ht="409.5">
      <c r="A82" s="134">
        <v>76</v>
      </c>
      <c r="B82" s="243" t="s">
        <v>128</v>
      </c>
      <c r="C82" s="244" t="s">
        <v>129</v>
      </c>
      <c r="D82" s="219">
        <v>0.004589351851851851</v>
      </c>
      <c r="E82" s="245">
        <f t="shared" si="6"/>
        <v>33.26440028245738</v>
      </c>
      <c r="F82" s="96">
        <f t="shared" si="7"/>
        <v>38.26440028245738</v>
      </c>
      <c r="G82" s="221">
        <f t="shared" si="8"/>
        <v>0.0030627314814814814</v>
      </c>
    </row>
    <row r="84" spans="2:4" ht="409.5">
      <c r="B84" s="199"/>
      <c r="C84" s="199"/>
      <c r="D84" s="109"/>
    </row>
    <row r="85" spans="2:4" ht="409.5">
      <c r="B85" s="199"/>
      <c r="C85" s="199"/>
      <c r="D85" s="109"/>
    </row>
    <row r="86" spans="2:4" ht="409.5">
      <c r="B86" s="199"/>
      <c r="C86" s="199"/>
      <c r="D86" s="109"/>
    </row>
    <row r="87" spans="2:4" ht="409.5">
      <c r="B87" s="199"/>
      <c r="C87" s="199"/>
      <c r="D87" s="109"/>
    </row>
    <row r="88" spans="2:4" ht="409.5">
      <c r="B88" s="199"/>
      <c r="C88" s="199"/>
      <c r="D88" s="109"/>
    </row>
    <row r="89" spans="2:4" ht="409.5">
      <c r="B89" s="199"/>
      <c r="C89" s="199"/>
      <c r="D89" s="109"/>
    </row>
    <row r="90" spans="2:4" ht="409.5">
      <c r="B90" s="199"/>
      <c r="C90" s="199"/>
      <c r="D90" s="109"/>
    </row>
    <row r="91" spans="2:4" ht="409.5">
      <c r="B91" s="199"/>
      <c r="C91" s="199"/>
      <c r="D91" s="109"/>
    </row>
    <row r="92" spans="2:4" ht="409.5">
      <c r="B92" s="199"/>
      <c r="C92" s="199"/>
      <c r="D92" s="109"/>
    </row>
    <row r="93" spans="2:4" ht="409.5">
      <c r="B93" s="199"/>
      <c r="C93" s="199"/>
      <c r="D93" s="109"/>
    </row>
    <row r="94" spans="2:4" ht="409.5">
      <c r="B94" s="199"/>
      <c r="C94" s="199"/>
      <c r="D94" s="109"/>
    </row>
    <row r="95" spans="2:4" ht="409.5">
      <c r="B95" s="199"/>
      <c r="C95" s="199"/>
      <c r="D95" s="109"/>
    </row>
    <row r="96" spans="2:4" ht="409.5">
      <c r="B96" s="199"/>
      <c r="C96" s="199"/>
      <c r="D96" s="109"/>
    </row>
    <row r="97" spans="2:4" ht="409.5">
      <c r="B97" s="199"/>
      <c r="C97" s="199"/>
      <c r="D97" s="109"/>
    </row>
    <row r="98" spans="2:4" ht="409.5">
      <c r="B98" s="199"/>
      <c r="C98" s="199"/>
      <c r="D98" s="109"/>
    </row>
    <row r="99" spans="2:4" ht="409.5">
      <c r="B99" s="199"/>
      <c r="C99" s="199"/>
      <c r="D99" s="109"/>
    </row>
    <row r="100" spans="2:4" ht="409.5">
      <c r="B100" s="199"/>
      <c r="C100" s="199"/>
      <c r="D100" s="109"/>
    </row>
    <row r="101" spans="2:4" ht="409.5">
      <c r="B101" s="199"/>
      <c r="C101" s="199"/>
      <c r="D101" s="109"/>
    </row>
    <row r="102" spans="2:4" ht="409.5">
      <c r="B102" s="199"/>
      <c r="C102" s="199"/>
      <c r="D102" s="109"/>
    </row>
    <row r="103" spans="2:4" ht="409.5">
      <c r="B103" s="199"/>
      <c r="C103" s="199"/>
      <c r="D103" s="109"/>
    </row>
    <row r="104" spans="2:4" ht="409.5">
      <c r="B104" s="199"/>
      <c r="C104" s="199"/>
      <c r="D104" s="109"/>
    </row>
    <row r="105" spans="2:4" ht="409.5">
      <c r="B105" s="199"/>
      <c r="C105" s="199"/>
      <c r="D105" s="109"/>
    </row>
    <row r="106" spans="2:4" ht="409.5">
      <c r="B106" s="199"/>
      <c r="C106" s="199"/>
      <c r="D106" s="109"/>
    </row>
    <row r="107" spans="2:4" ht="409.5">
      <c r="B107" s="199"/>
      <c r="C107" s="199"/>
      <c r="D107" s="109"/>
    </row>
    <row r="108" spans="2:4" ht="409.5">
      <c r="B108" s="199"/>
      <c r="C108" s="199"/>
      <c r="D108" s="109"/>
    </row>
    <row r="109" spans="2:4" ht="409.5">
      <c r="B109" s="199"/>
      <c r="C109" s="199"/>
      <c r="D109" s="109"/>
    </row>
    <row r="110" spans="2:4" ht="409.5">
      <c r="B110" s="199"/>
      <c r="C110" s="199"/>
      <c r="D110" s="109"/>
    </row>
    <row r="111" spans="2:4" ht="409.5">
      <c r="B111" s="199"/>
      <c r="C111" s="199"/>
      <c r="D111" s="109"/>
    </row>
    <row r="112" spans="2:4" ht="409.5">
      <c r="B112" s="199"/>
      <c r="C112" s="199"/>
      <c r="D112" s="109"/>
    </row>
    <row r="113" spans="2:4" ht="409.5">
      <c r="B113" s="199"/>
      <c r="C113" s="199"/>
      <c r="D113" s="109"/>
    </row>
    <row r="114" spans="2:4" ht="409.5">
      <c r="B114" s="199"/>
      <c r="C114" s="199"/>
      <c r="D114" s="109"/>
    </row>
    <row r="115" spans="2:4" ht="409.5">
      <c r="B115" s="199"/>
      <c r="C115" s="199"/>
      <c r="D115" s="109"/>
    </row>
    <row r="116" spans="2:4" ht="409.5">
      <c r="B116" s="199"/>
      <c r="C116" s="199"/>
      <c r="D116" s="109"/>
    </row>
    <row r="117" spans="2:4" ht="409.5">
      <c r="B117" s="199"/>
      <c r="C117" s="199"/>
      <c r="D117" s="109"/>
    </row>
    <row r="118" spans="2:4" ht="409.5">
      <c r="B118" s="199"/>
      <c r="C118" s="199"/>
      <c r="D118" s="109"/>
    </row>
    <row r="119" spans="2:4" ht="409.5">
      <c r="B119" s="199"/>
      <c r="C119" s="199"/>
      <c r="D119" s="109"/>
    </row>
    <row r="120" spans="2:4" ht="409.5">
      <c r="B120" s="199"/>
      <c r="C120" s="199"/>
      <c r="D120" s="109"/>
    </row>
    <row r="121" spans="2:4" ht="409.5">
      <c r="B121" s="199"/>
      <c r="C121" s="199"/>
      <c r="D121" s="109"/>
    </row>
    <row r="122" spans="2:4" ht="409.5">
      <c r="B122" s="199"/>
      <c r="C122" s="199"/>
      <c r="D122" s="109"/>
    </row>
    <row r="123" spans="2:4" ht="409.5">
      <c r="B123" s="199"/>
      <c r="C123" s="199"/>
      <c r="D123" s="109"/>
    </row>
    <row r="124" spans="2:4" ht="409.5">
      <c r="B124" s="199"/>
      <c r="C124" s="199"/>
      <c r="D124" s="109"/>
    </row>
    <row r="125" spans="2:4" ht="409.5">
      <c r="B125" s="199"/>
      <c r="C125" s="199"/>
      <c r="D125" s="109"/>
    </row>
    <row r="126" spans="2:4" ht="409.5">
      <c r="B126" s="199"/>
      <c r="C126" s="199"/>
      <c r="D126" s="109"/>
    </row>
    <row r="127" spans="2:4" ht="409.5">
      <c r="B127" s="199"/>
      <c r="C127" s="199"/>
      <c r="D127" s="109"/>
    </row>
    <row r="128" spans="2:4" ht="409.5">
      <c r="B128" s="199"/>
      <c r="C128" s="199"/>
      <c r="D128" s="109"/>
    </row>
    <row r="129" spans="2:4" ht="409.5">
      <c r="B129" s="199"/>
      <c r="C129" s="199"/>
      <c r="D129" s="109"/>
    </row>
    <row r="130" spans="2:4" ht="409.5">
      <c r="B130" s="199"/>
      <c r="C130" s="199"/>
      <c r="D130" s="109"/>
    </row>
    <row r="131" spans="2:4" ht="409.5">
      <c r="B131" s="199"/>
      <c r="C131" s="199"/>
      <c r="D131" s="109"/>
    </row>
    <row r="132" spans="2:4" ht="409.5">
      <c r="B132" s="199"/>
      <c r="C132" s="199"/>
      <c r="D132" s="109"/>
    </row>
    <row r="133" spans="2:4" ht="409.5">
      <c r="B133" s="199"/>
      <c r="C133" s="199"/>
      <c r="D133" s="109"/>
    </row>
    <row r="134" spans="2:4" ht="409.5">
      <c r="B134" s="199"/>
      <c r="C134" s="199"/>
      <c r="D134" s="109"/>
    </row>
    <row r="135" spans="2:4" ht="409.5">
      <c r="B135" s="199"/>
      <c r="C135" s="199"/>
      <c r="D135" s="109"/>
    </row>
    <row r="136" spans="2:4" ht="409.5">
      <c r="B136" s="199"/>
      <c r="C136" s="199"/>
      <c r="D136" s="109"/>
    </row>
    <row r="137" spans="2:4" ht="409.5">
      <c r="B137" s="199"/>
      <c r="C137" s="199"/>
      <c r="D137" s="109"/>
    </row>
    <row r="138" spans="2:4" ht="409.5">
      <c r="B138" s="199"/>
      <c r="C138" s="199"/>
      <c r="D138" s="109"/>
    </row>
    <row r="139" spans="2:4" ht="409.5">
      <c r="B139" s="199"/>
      <c r="C139" s="199"/>
      <c r="D139" s="109"/>
    </row>
    <row r="140" spans="2:4" ht="409.5">
      <c r="B140" s="199"/>
      <c r="C140" s="199"/>
      <c r="D140" s="109"/>
    </row>
    <row r="141" spans="2:4" ht="409.5">
      <c r="B141" s="199"/>
      <c r="C141" s="199"/>
      <c r="D141" s="109"/>
    </row>
    <row r="142" spans="2:4" ht="409.5">
      <c r="B142" s="199"/>
      <c r="C142" s="199"/>
      <c r="D142" s="109"/>
    </row>
    <row r="143" spans="2:4" ht="409.5">
      <c r="B143" s="199"/>
      <c r="C143" s="199"/>
      <c r="D143" s="109"/>
    </row>
    <row r="144" spans="2:4" ht="409.5">
      <c r="B144" s="199"/>
      <c r="C144" s="199"/>
      <c r="D144" s="109"/>
    </row>
    <row r="145" spans="2:4" ht="409.5">
      <c r="B145" s="199"/>
      <c r="C145" s="199"/>
      <c r="D145" s="109"/>
    </row>
    <row r="146" spans="2:4" ht="409.5">
      <c r="B146" s="199"/>
      <c r="C146" s="199"/>
      <c r="D146" s="109"/>
    </row>
    <row r="147" spans="2:4" ht="409.5">
      <c r="B147" s="199"/>
      <c r="C147" s="199"/>
      <c r="D147" s="109"/>
    </row>
    <row r="148" spans="2:4" ht="409.5">
      <c r="B148" s="199"/>
      <c r="C148" s="199"/>
      <c r="D148" s="109"/>
    </row>
    <row r="149" spans="2:4" ht="409.5">
      <c r="B149" s="199"/>
      <c r="C149" s="199"/>
      <c r="D149" s="109"/>
    </row>
    <row r="150" ht="409.5">
      <c r="D150" s="109"/>
    </row>
    <row r="151" ht="409.5">
      <c r="D151" s="109"/>
    </row>
    <row r="152" ht="409.5">
      <c r="D152" s="109"/>
    </row>
    <row r="153" ht="409.5">
      <c r="D153" s="109"/>
    </row>
    <row r="154" ht="409.5">
      <c r="D154" s="109"/>
    </row>
    <row r="155" ht="409.5">
      <c r="D155" s="109"/>
    </row>
    <row r="156" ht="409.5">
      <c r="D156" s="109"/>
    </row>
    <row r="157" ht="409.5">
      <c r="D157" s="109"/>
    </row>
    <row r="158" ht="409.5">
      <c r="D158" s="109"/>
    </row>
    <row r="159" ht="409.5">
      <c r="D159" s="109"/>
    </row>
    <row r="160" ht="409.5">
      <c r="D160" s="109"/>
    </row>
    <row r="161" ht="409.5">
      <c r="D161" s="109"/>
    </row>
    <row r="162" ht="409.5">
      <c r="D162" s="109"/>
    </row>
    <row r="163" ht="409.5">
      <c r="D163" s="109"/>
    </row>
    <row r="164" ht="409.5">
      <c r="D164" s="109"/>
    </row>
    <row r="165" ht="409.5">
      <c r="D165" s="109"/>
    </row>
    <row r="166" ht="409.5">
      <c r="D166" s="109"/>
    </row>
    <row r="167" ht="409.5">
      <c r="D167" s="109"/>
    </row>
    <row r="168" ht="409.5">
      <c r="D168" s="109"/>
    </row>
    <row r="169" ht="409.5">
      <c r="D169" s="109"/>
    </row>
    <row r="170" ht="409.5">
      <c r="D170" s="109"/>
    </row>
    <row r="171" ht="409.5">
      <c r="D171" s="109"/>
    </row>
    <row r="172" ht="409.5">
      <c r="D172" s="109"/>
    </row>
    <row r="173" ht="409.5">
      <c r="D173" s="109"/>
    </row>
    <row r="174" ht="409.5">
      <c r="D174" s="109"/>
    </row>
    <row r="175" ht="409.5">
      <c r="D175" s="109"/>
    </row>
    <row r="176" ht="409.5">
      <c r="D176" s="109"/>
    </row>
    <row r="177" ht="409.5">
      <c r="D177" s="109"/>
    </row>
    <row r="178" ht="409.5">
      <c r="D178" s="109"/>
    </row>
    <row r="179" ht="409.5">
      <c r="D179" s="109"/>
    </row>
    <row r="180" ht="409.5">
      <c r="D180" s="109"/>
    </row>
    <row r="181" ht="409.5">
      <c r="D181" s="109"/>
    </row>
    <row r="182" ht="409.5">
      <c r="D182" s="109"/>
    </row>
    <row r="183" ht="409.5">
      <c r="D183" s="109"/>
    </row>
    <row r="184" ht="409.5">
      <c r="D184" s="109"/>
    </row>
    <row r="185" ht="409.5">
      <c r="D185" s="109"/>
    </row>
    <row r="186" ht="409.5">
      <c r="D186" s="109"/>
    </row>
    <row r="187" ht="409.5">
      <c r="D187" s="109"/>
    </row>
    <row r="188" ht="409.5">
      <c r="D188" s="109"/>
    </row>
    <row r="189" ht="409.5">
      <c r="D189" s="109"/>
    </row>
    <row r="190" ht="409.5">
      <c r="D190" s="109"/>
    </row>
    <row r="191" ht="409.5">
      <c r="D191" s="109"/>
    </row>
    <row r="192" ht="409.5">
      <c r="D192" s="109"/>
    </row>
    <row r="193" ht="409.5">
      <c r="D193" s="109"/>
    </row>
    <row r="194" ht="409.5">
      <c r="D194" s="109"/>
    </row>
  </sheetData>
  <sheetProtection selectLockedCells="1" selectUnlockedCells="1"/>
  <mergeCells count="5">
    <mergeCell ref="A1:G1"/>
    <mergeCell ref="A2:B2"/>
    <mergeCell ref="A3:B3"/>
    <mergeCell ref="A4:B4"/>
    <mergeCell ref="A5:B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 scale="78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90"/>
  <sheetViews>
    <sheetView zoomScale="130" zoomScaleNormal="130" zoomScalePageLayoutView="0" workbookViewId="0" topLeftCell="A1">
      <selection activeCell="C49" sqref="C49"/>
    </sheetView>
  </sheetViews>
  <sheetFormatPr defaultColWidth="9.00390625" defaultRowHeight="12.75"/>
  <cols>
    <col min="1" max="1" width="3.625" style="0" customWidth="1"/>
    <col min="2" max="2" width="12.00390625" style="0" customWidth="1"/>
    <col min="3" max="3" width="12.25390625" style="0" customWidth="1"/>
    <col min="5" max="5" width="7.375" style="0" customWidth="1"/>
    <col min="6" max="6" width="9.75390625" style="0" customWidth="1"/>
    <col min="7" max="7" width="6.875" style="0" customWidth="1"/>
  </cols>
  <sheetData>
    <row r="1" spans="1:7" ht="27">
      <c r="A1" s="547" t="s">
        <v>368</v>
      </c>
      <c r="B1" s="547"/>
      <c r="C1" s="547"/>
      <c r="D1" s="547"/>
      <c r="E1" s="547"/>
      <c r="F1" s="547"/>
      <c r="G1" s="547"/>
    </row>
    <row r="2" spans="1:7" ht="12.75">
      <c r="A2" s="549"/>
      <c r="B2" s="549"/>
      <c r="C2" s="549"/>
      <c r="D2" s="549"/>
      <c r="E2" s="76" t="s">
        <v>306</v>
      </c>
      <c r="F2" s="137"/>
      <c r="G2" s="137"/>
    </row>
    <row r="3" spans="1:7" ht="12.75" customHeight="1">
      <c r="A3" s="546" t="s">
        <v>307</v>
      </c>
      <c r="B3" s="546"/>
      <c r="C3" s="77" t="s">
        <v>321</v>
      </c>
      <c r="D3" s="77"/>
      <c r="E3" s="76">
        <v>10</v>
      </c>
      <c r="F3" s="137"/>
      <c r="G3" s="137"/>
    </row>
    <row r="4" spans="1:7" ht="12.75" customHeight="1">
      <c r="A4" s="546" t="s">
        <v>309</v>
      </c>
      <c r="B4" s="546"/>
      <c r="C4" s="207" t="s">
        <v>369</v>
      </c>
      <c r="D4" s="77"/>
      <c r="E4" s="137"/>
      <c r="F4" s="137"/>
      <c r="G4" s="137"/>
    </row>
    <row r="5" spans="1:7" ht="12.75">
      <c r="A5" s="546" t="s">
        <v>310</v>
      </c>
      <c r="B5" s="546"/>
      <c r="C5" s="201" t="s">
        <v>370</v>
      </c>
      <c r="D5" s="201"/>
      <c r="E5" s="137"/>
      <c r="F5" s="137"/>
      <c r="G5" s="137"/>
    </row>
    <row r="6" spans="1:7" ht="12.75">
      <c r="A6" s="546" t="s">
        <v>312</v>
      </c>
      <c r="B6" s="546"/>
      <c r="C6" s="80">
        <f>COUNTA(B8:B140)</f>
        <v>78</v>
      </c>
      <c r="D6" s="201"/>
      <c r="E6" s="137"/>
      <c r="F6" s="137"/>
      <c r="G6" s="137"/>
    </row>
    <row r="7" spans="1:7" ht="12.75">
      <c r="A7" s="256" t="s">
        <v>313</v>
      </c>
      <c r="B7" s="256" t="s">
        <v>314</v>
      </c>
      <c r="C7" s="256" t="s">
        <v>315</v>
      </c>
      <c r="D7" s="256" t="s">
        <v>316</v>
      </c>
      <c r="E7" s="257" t="s">
        <v>317</v>
      </c>
      <c r="F7" s="257" t="s">
        <v>318</v>
      </c>
      <c r="G7" s="257" t="s">
        <v>362</v>
      </c>
    </row>
    <row r="8" spans="1:9" ht="12.75">
      <c r="A8" s="258">
        <v>1</v>
      </c>
      <c r="B8" s="259" t="s">
        <v>47</v>
      </c>
      <c r="C8" s="259" t="s">
        <v>114</v>
      </c>
      <c r="D8" s="213">
        <v>0.009890972222222223</v>
      </c>
      <c r="E8" s="214">
        <f aca="true" t="shared" si="0" ref="E8:E39">(D$8/D8)*100</f>
        <v>100</v>
      </c>
      <c r="F8" s="215">
        <f aca="true" t="shared" si="1" ref="F8:F39">E8+E$3</f>
        <v>110</v>
      </c>
      <c r="G8" s="260">
        <f aca="true" t="shared" si="2" ref="G8:G39">D8-D$8</f>
        <v>0</v>
      </c>
      <c r="I8" s="261"/>
    </row>
    <row r="9" spans="1:7" ht="12.75">
      <c r="A9" s="204">
        <v>2</v>
      </c>
      <c r="B9" s="93" t="s">
        <v>386</v>
      </c>
      <c r="C9" s="93" t="s">
        <v>387</v>
      </c>
      <c r="D9" s="219">
        <v>0.01030949074074074</v>
      </c>
      <c r="E9" s="95">
        <f t="shared" si="0"/>
        <v>95.94045400453555</v>
      </c>
      <c r="F9" s="96">
        <f t="shared" si="1"/>
        <v>105.94045400453555</v>
      </c>
      <c r="G9" s="262">
        <f t="shared" si="2"/>
        <v>0.0004185185185185177</v>
      </c>
    </row>
    <row r="10" spans="1:7" ht="12.75">
      <c r="A10" s="204">
        <v>3</v>
      </c>
      <c r="B10" s="93" t="s">
        <v>147</v>
      </c>
      <c r="C10" s="93" t="s">
        <v>124</v>
      </c>
      <c r="D10" s="219">
        <v>0.010411805555555556</v>
      </c>
      <c r="E10" s="95">
        <f t="shared" si="0"/>
        <v>94.9976655772694</v>
      </c>
      <c r="F10" s="96">
        <f t="shared" si="1"/>
        <v>104.9976655772694</v>
      </c>
      <c r="G10" s="262">
        <f t="shared" si="2"/>
        <v>0.0005208333333333332</v>
      </c>
    </row>
    <row r="11" spans="1:7" ht="12.75">
      <c r="A11" s="204">
        <v>4</v>
      </c>
      <c r="B11" s="93" t="s">
        <v>371</v>
      </c>
      <c r="C11" s="93" t="s">
        <v>86</v>
      </c>
      <c r="D11" s="219">
        <v>0.010745254629629629</v>
      </c>
      <c r="E11" s="95">
        <f t="shared" si="0"/>
        <v>92.0496773985071</v>
      </c>
      <c r="F11" s="96">
        <f t="shared" si="1"/>
        <v>102.0496773985071</v>
      </c>
      <c r="G11" s="262">
        <f t="shared" si="2"/>
        <v>0.000854282407407406</v>
      </c>
    </row>
    <row r="12" spans="1:7" ht="12.75">
      <c r="A12" s="204">
        <v>5</v>
      </c>
      <c r="B12" s="93" t="s">
        <v>183</v>
      </c>
      <c r="C12" s="93" t="s">
        <v>178</v>
      </c>
      <c r="D12" s="219">
        <v>0.010945601851851852</v>
      </c>
      <c r="E12" s="95">
        <f t="shared" si="0"/>
        <v>90.36480913608968</v>
      </c>
      <c r="F12" s="96">
        <f t="shared" si="1"/>
        <v>100.36480913608968</v>
      </c>
      <c r="G12" s="262">
        <f t="shared" si="2"/>
        <v>0.0010546296296296293</v>
      </c>
    </row>
    <row r="13" spans="1:7" ht="12.75">
      <c r="A13" s="204">
        <v>6</v>
      </c>
      <c r="B13" s="93" t="s">
        <v>257</v>
      </c>
      <c r="C13" s="93" t="s">
        <v>211</v>
      </c>
      <c r="D13" s="219">
        <v>0.011062500000000001</v>
      </c>
      <c r="E13" s="95">
        <f t="shared" si="0"/>
        <v>89.40991839296923</v>
      </c>
      <c r="F13" s="96">
        <f t="shared" si="1"/>
        <v>99.40991839296923</v>
      </c>
      <c r="G13" s="262">
        <f t="shared" si="2"/>
        <v>0.0011715277777777783</v>
      </c>
    </row>
    <row r="14" spans="1:7" ht="12.75">
      <c r="A14" s="204">
        <v>7</v>
      </c>
      <c r="B14" s="93" t="s">
        <v>451</v>
      </c>
      <c r="C14" s="93" t="s">
        <v>58</v>
      </c>
      <c r="D14" s="219">
        <v>0.01137199074074074</v>
      </c>
      <c r="E14" s="95">
        <f t="shared" si="0"/>
        <v>86.9766116392208</v>
      </c>
      <c r="F14" s="96">
        <f t="shared" si="1"/>
        <v>96.9766116392208</v>
      </c>
      <c r="G14" s="262">
        <f t="shared" si="2"/>
        <v>0.001481018518518517</v>
      </c>
    </row>
    <row r="15" spans="1:8" ht="12.75">
      <c r="A15" s="204">
        <v>8</v>
      </c>
      <c r="B15" s="93" t="s">
        <v>170</v>
      </c>
      <c r="C15" s="93" t="s">
        <v>20</v>
      </c>
      <c r="D15" s="219">
        <v>0.011488773148148147</v>
      </c>
      <c r="E15" s="95">
        <f t="shared" si="0"/>
        <v>86.09250173780765</v>
      </c>
      <c r="F15" s="96">
        <f t="shared" si="1"/>
        <v>96.09250173780765</v>
      </c>
      <c r="G15" s="262">
        <f t="shared" si="2"/>
        <v>0.0015978009259259244</v>
      </c>
      <c r="H15" s="263"/>
    </row>
    <row r="16" spans="1:7" ht="12.75">
      <c r="A16" s="204">
        <v>9</v>
      </c>
      <c r="B16" s="93" t="s">
        <v>19</v>
      </c>
      <c r="C16" s="93" t="s">
        <v>20</v>
      </c>
      <c r="D16" s="219">
        <v>0.011609259259259258</v>
      </c>
      <c r="E16" s="95">
        <f t="shared" si="0"/>
        <v>85.19899505503271</v>
      </c>
      <c r="F16" s="96">
        <f t="shared" si="1"/>
        <v>95.19899505503271</v>
      </c>
      <c r="G16" s="262">
        <f t="shared" si="2"/>
        <v>0.0017182870370370355</v>
      </c>
    </row>
    <row r="17" spans="1:7" ht="12.75">
      <c r="A17" s="204">
        <v>10</v>
      </c>
      <c r="B17" s="93" t="s">
        <v>144</v>
      </c>
      <c r="C17" s="93" t="s">
        <v>35</v>
      </c>
      <c r="D17" s="219">
        <v>0.011657870370370369</v>
      </c>
      <c r="E17" s="95">
        <f t="shared" si="0"/>
        <v>84.84373138477426</v>
      </c>
      <c r="F17" s="96">
        <f t="shared" si="1"/>
        <v>94.84373138477426</v>
      </c>
      <c r="G17" s="262">
        <f t="shared" si="2"/>
        <v>0.001766898148148146</v>
      </c>
    </row>
    <row r="18" spans="1:7" ht="12.75">
      <c r="A18" s="204">
        <v>11</v>
      </c>
      <c r="B18" s="93" t="s">
        <v>15</v>
      </c>
      <c r="C18" s="93" t="s">
        <v>44</v>
      </c>
      <c r="D18" s="219">
        <v>0.011886689814814813</v>
      </c>
      <c r="E18" s="95">
        <f t="shared" si="0"/>
        <v>83.210484805406</v>
      </c>
      <c r="F18" s="96">
        <f t="shared" si="1"/>
        <v>93.210484805406</v>
      </c>
      <c r="G18" s="262">
        <f t="shared" si="2"/>
        <v>0.0019957175925925906</v>
      </c>
    </row>
    <row r="19" spans="1:7" ht="12.75">
      <c r="A19" s="264">
        <v>12</v>
      </c>
      <c r="B19" s="180" t="s">
        <v>113</v>
      </c>
      <c r="C19" s="180" t="s">
        <v>114</v>
      </c>
      <c r="D19" s="232">
        <v>0.01208287037037037</v>
      </c>
      <c r="E19" s="252">
        <f t="shared" si="0"/>
        <v>81.85945821678992</v>
      </c>
      <c r="F19" s="112">
        <f t="shared" si="1"/>
        <v>91.85945821678992</v>
      </c>
      <c r="G19" s="265">
        <f t="shared" si="2"/>
        <v>0.0021918981481481477</v>
      </c>
    </row>
    <row r="20" spans="1:7" ht="12.75">
      <c r="A20" s="258">
        <v>13</v>
      </c>
      <c r="B20" s="266" t="s">
        <v>274</v>
      </c>
      <c r="C20" s="267" t="s">
        <v>372</v>
      </c>
      <c r="D20" s="268">
        <v>0.012223495370370369</v>
      </c>
      <c r="E20" s="214">
        <f t="shared" si="0"/>
        <v>80.91770743577848</v>
      </c>
      <c r="F20" s="215">
        <f t="shared" si="1"/>
        <v>90.91770743577848</v>
      </c>
      <c r="G20" s="260">
        <f t="shared" si="2"/>
        <v>0.002332523148148146</v>
      </c>
    </row>
    <row r="21" spans="1:7" ht="12.75">
      <c r="A21" s="204">
        <v>14</v>
      </c>
      <c r="B21" s="74" t="s">
        <v>13</v>
      </c>
      <c r="C21" s="269" t="s">
        <v>14</v>
      </c>
      <c r="D21" s="219">
        <v>0.012224537037037035</v>
      </c>
      <c r="E21" s="95">
        <f t="shared" si="0"/>
        <v>80.91081234614657</v>
      </c>
      <c r="F21" s="96">
        <f t="shared" si="1"/>
        <v>90.91081234614657</v>
      </c>
      <c r="G21" s="262">
        <f t="shared" si="2"/>
        <v>0.0023335648148148126</v>
      </c>
    </row>
    <row r="22" spans="1:7" ht="12.75">
      <c r="A22" s="204">
        <v>15</v>
      </c>
      <c r="B22" s="103" t="s">
        <v>452</v>
      </c>
      <c r="C22" s="270" t="s">
        <v>153</v>
      </c>
      <c r="D22" s="219">
        <v>0.01230601851851852</v>
      </c>
      <c r="E22" s="95">
        <f t="shared" si="0"/>
        <v>80.37507994432113</v>
      </c>
      <c r="F22" s="96">
        <f t="shared" si="1"/>
        <v>90.37507994432113</v>
      </c>
      <c r="G22" s="262">
        <f t="shared" si="2"/>
        <v>0.002415046296296297</v>
      </c>
    </row>
    <row r="23" spans="1:7" ht="12.75">
      <c r="A23" s="204">
        <v>16</v>
      </c>
      <c r="B23" s="205" t="s">
        <v>17</v>
      </c>
      <c r="C23" s="270" t="s">
        <v>33</v>
      </c>
      <c r="D23" s="219">
        <v>0.012331828703703704</v>
      </c>
      <c r="E23" s="95">
        <f t="shared" si="0"/>
        <v>80.2068570677729</v>
      </c>
      <c r="F23" s="96">
        <f t="shared" si="1"/>
        <v>90.2068570677729</v>
      </c>
      <c r="G23" s="262">
        <f t="shared" si="2"/>
        <v>0.0024408564814814813</v>
      </c>
    </row>
    <row r="24" spans="1:7" ht="12.75">
      <c r="A24" s="204">
        <v>17</v>
      </c>
      <c r="B24" s="205" t="s">
        <v>61</v>
      </c>
      <c r="C24" s="270" t="s">
        <v>86</v>
      </c>
      <c r="D24" s="219">
        <v>0.012445138888888888</v>
      </c>
      <c r="E24" s="95">
        <f t="shared" si="0"/>
        <v>79.47659170805203</v>
      </c>
      <c r="F24" s="96">
        <f t="shared" si="1"/>
        <v>89.47659170805203</v>
      </c>
      <c r="G24" s="262">
        <f t="shared" si="2"/>
        <v>0.0025541666666666647</v>
      </c>
    </row>
    <row r="25" spans="1:7" ht="12.75">
      <c r="A25" s="204">
        <v>18</v>
      </c>
      <c r="B25" s="205" t="s">
        <v>97</v>
      </c>
      <c r="C25" s="270" t="s">
        <v>20</v>
      </c>
      <c r="D25" s="219">
        <v>0.01249247685185185</v>
      </c>
      <c r="E25" s="95">
        <f t="shared" si="0"/>
        <v>79.17542965673788</v>
      </c>
      <c r="F25" s="96">
        <f t="shared" si="1"/>
        <v>89.17542965673788</v>
      </c>
      <c r="G25" s="262">
        <f t="shared" si="2"/>
        <v>0.0026015046296296272</v>
      </c>
    </row>
    <row r="26" spans="1:7" ht="409.5">
      <c r="A26" s="204">
        <v>19</v>
      </c>
      <c r="B26" s="205" t="s">
        <v>391</v>
      </c>
      <c r="C26" s="270" t="s">
        <v>392</v>
      </c>
      <c r="D26" s="219">
        <v>0.01249537037037037</v>
      </c>
      <c r="E26" s="95">
        <f t="shared" si="0"/>
        <v>79.15709522045202</v>
      </c>
      <c r="F26" s="96">
        <f t="shared" si="1"/>
        <v>89.15709522045202</v>
      </c>
      <c r="G26" s="262">
        <f t="shared" si="2"/>
        <v>0.0026043981481481474</v>
      </c>
    </row>
    <row r="27" spans="1:7" ht="409.5">
      <c r="A27" s="204">
        <v>20</v>
      </c>
      <c r="B27" s="206" t="s">
        <v>373</v>
      </c>
      <c r="C27" s="271" t="s">
        <v>35</v>
      </c>
      <c r="D27" s="219">
        <v>0.012501967592592594</v>
      </c>
      <c r="E27" s="95">
        <f t="shared" si="0"/>
        <v>79.11532443967153</v>
      </c>
      <c r="F27" s="96">
        <f t="shared" si="1"/>
        <v>89.11532443967153</v>
      </c>
      <c r="G27" s="262">
        <f t="shared" si="2"/>
        <v>0.002610995370370371</v>
      </c>
    </row>
    <row r="28" spans="1:7" ht="409.5">
      <c r="A28" s="204">
        <v>21</v>
      </c>
      <c r="B28" s="206" t="s">
        <v>443</v>
      </c>
      <c r="C28" s="271" t="s">
        <v>140</v>
      </c>
      <c r="D28" s="219">
        <v>0.01270439814814815</v>
      </c>
      <c r="E28" s="95">
        <f t="shared" si="0"/>
        <v>77.85470910846709</v>
      </c>
      <c r="F28" s="96">
        <f t="shared" si="1"/>
        <v>87.85470910846709</v>
      </c>
      <c r="G28" s="262">
        <f t="shared" si="2"/>
        <v>0.0028134259259259276</v>
      </c>
    </row>
    <row r="29" spans="1:7" ht="409.5">
      <c r="A29" s="204">
        <v>22</v>
      </c>
      <c r="B29" s="205" t="s">
        <v>90</v>
      </c>
      <c r="C29" s="270" t="s">
        <v>91</v>
      </c>
      <c r="D29" s="219">
        <v>0.012802662037037038</v>
      </c>
      <c r="E29" s="224">
        <f t="shared" si="0"/>
        <v>77.25715318898884</v>
      </c>
      <c r="F29" s="255">
        <f t="shared" si="1"/>
        <v>87.25715318898884</v>
      </c>
      <c r="G29" s="272">
        <f t="shared" si="2"/>
        <v>0.002911689814814815</v>
      </c>
    </row>
    <row r="30" spans="1:7" ht="409.5">
      <c r="A30" s="204">
        <v>23</v>
      </c>
      <c r="B30" s="205" t="s">
        <v>49</v>
      </c>
      <c r="C30" s="270" t="s">
        <v>50</v>
      </c>
      <c r="D30" s="219">
        <v>0.012813425925925928</v>
      </c>
      <c r="E30" s="95">
        <f t="shared" si="0"/>
        <v>77.19225349568232</v>
      </c>
      <c r="F30" s="96">
        <f t="shared" si="1"/>
        <v>87.19225349568232</v>
      </c>
      <c r="G30" s="262">
        <f t="shared" si="2"/>
        <v>0.002922453703703705</v>
      </c>
    </row>
    <row r="31" spans="1:7" ht="409.5">
      <c r="A31" s="204">
        <v>24</v>
      </c>
      <c r="B31" s="205" t="s">
        <v>15</v>
      </c>
      <c r="C31" s="270" t="s">
        <v>16</v>
      </c>
      <c r="D31" s="219">
        <v>0.012865856481481482</v>
      </c>
      <c r="E31" s="95">
        <f t="shared" si="0"/>
        <v>76.87768192081755</v>
      </c>
      <c r="F31" s="96">
        <f t="shared" si="1"/>
        <v>86.87768192081755</v>
      </c>
      <c r="G31" s="262">
        <f t="shared" si="2"/>
        <v>0.0029748842592592587</v>
      </c>
    </row>
    <row r="32" spans="1:7" ht="409.5">
      <c r="A32" s="204">
        <v>25</v>
      </c>
      <c r="B32" s="205" t="s">
        <v>70</v>
      </c>
      <c r="C32" s="270" t="s">
        <v>71</v>
      </c>
      <c r="D32" s="219">
        <v>0.012888888888888887</v>
      </c>
      <c r="E32" s="95">
        <f t="shared" si="0"/>
        <v>76.74030172413795</v>
      </c>
      <c r="F32" s="96">
        <f t="shared" si="1"/>
        <v>86.74030172413795</v>
      </c>
      <c r="G32" s="262">
        <f t="shared" si="2"/>
        <v>0.0029979166666666644</v>
      </c>
    </row>
    <row r="33" spans="1:7" ht="409.5">
      <c r="A33" s="204">
        <v>26</v>
      </c>
      <c r="B33" s="205" t="s">
        <v>191</v>
      </c>
      <c r="C33" s="270" t="s">
        <v>114</v>
      </c>
      <c r="D33" s="219">
        <v>0.013017592592592594</v>
      </c>
      <c r="E33" s="224">
        <f t="shared" si="0"/>
        <v>75.98157763710078</v>
      </c>
      <c r="F33" s="255">
        <f t="shared" si="1"/>
        <v>85.98157763710078</v>
      </c>
      <c r="G33" s="272">
        <f t="shared" si="2"/>
        <v>0.0031266203703703716</v>
      </c>
    </row>
    <row r="34" spans="1:7" ht="409.5">
      <c r="A34" s="204">
        <v>27</v>
      </c>
      <c r="B34" s="205" t="s">
        <v>25</v>
      </c>
      <c r="C34" s="270" t="s">
        <v>75</v>
      </c>
      <c r="D34" s="219">
        <v>0.013151041666666667</v>
      </c>
      <c r="E34" s="95">
        <f t="shared" si="0"/>
        <v>75.21056105610562</v>
      </c>
      <c r="F34" s="96">
        <f t="shared" si="1"/>
        <v>85.21056105610562</v>
      </c>
      <c r="G34" s="262">
        <f t="shared" si="2"/>
        <v>0.003260069444444444</v>
      </c>
    </row>
    <row r="35" spans="1:7" ht="409.5">
      <c r="A35" s="204">
        <v>28</v>
      </c>
      <c r="B35" s="205" t="s">
        <v>39</v>
      </c>
      <c r="C35" s="270" t="s">
        <v>40</v>
      </c>
      <c r="D35" s="219">
        <v>0.013190393518518516</v>
      </c>
      <c r="E35" s="224">
        <f t="shared" si="0"/>
        <v>74.9861799675339</v>
      </c>
      <c r="F35" s="255">
        <f t="shared" si="1"/>
        <v>84.9861799675339</v>
      </c>
      <c r="G35" s="272">
        <f t="shared" si="2"/>
        <v>0.0032994212962962934</v>
      </c>
    </row>
    <row r="36" spans="1:7" ht="409.5">
      <c r="A36" s="204">
        <v>29</v>
      </c>
      <c r="B36" s="205" t="s">
        <v>84</v>
      </c>
      <c r="C36" s="270" t="s">
        <v>85</v>
      </c>
      <c r="D36" s="219">
        <v>0.013204050925925926</v>
      </c>
      <c r="E36" s="95">
        <f t="shared" si="0"/>
        <v>74.9086191632408</v>
      </c>
      <c r="F36" s="96">
        <f t="shared" si="1"/>
        <v>84.9086191632408</v>
      </c>
      <c r="G36" s="262">
        <f t="shared" si="2"/>
        <v>0.0033130787037037035</v>
      </c>
    </row>
    <row r="37" spans="1:7" ht="409.5">
      <c r="A37" s="204">
        <v>30</v>
      </c>
      <c r="B37" s="205" t="s">
        <v>25</v>
      </c>
      <c r="C37" s="270" t="s">
        <v>26</v>
      </c>
      <c r="D37" s="219">
        <v>0.013278819444444446</v>
      </c>
      <c r="E37" s="95">
        <f t="shared" si="0"/>
        <v>74.48683419187824</v>
      </c>
      <c r="F37" s="96">
        <f t="shared" si="1"/>
        <v>84.48683419187824</v>
      </c>
      <c r="G37" s="262">
        <f t="shared" si="2"/>
        <v>0.0033878472222222226</v>
      </c>
    </row>
    <row r="38" spans="1:7" ht="409.5">
      <c r="A38" s="204">
        <v>31</v>
      </c>
      <c r="B38" s="205" t="s">
        <v>23</v>
      </c>
      <c r="C38" s="270" t="s">
        <v>24</v>
      </c>
      <c r="D38" s="219">
        <v>0.013300694444444443</v>
      </c>
      <c r="E38" s="95">
        <f t="shared" si="0"/>
        <v>74.36432934788286</v>
      </c>
      <c r="F38" s="96">
        <f t="shared" si="1"/>
        <v>84.36432934788286</v>
      </c>
      <c r="G38" s="262">
        <f t="shared" si="2"/>
        <v>0.0034097222222222202</v>
      </c>
    </row>
    <row r="39" spans="1:7" ht="409.5">
      <c r="A39" s="204">
        <v>32</v>
      </c>
      <c r="B39" s="205" t="s">
        <v>45</v>
      </c>
      <c r="C39" s="270" t="s">
        <v>48</v>
      </c>
      <c r="D39" s="219">
        <v>0.013324768518518519</v>
      </c>
      <c r="E39" s="95">
        <f t="shared" si="0"/>
        <v>74.22997411531713</v>
      </c>
      <c r="F39" s="96">
        <f t="shared" si="1"/>
        <v>84.22997411531713</v>
      </c>
      <c r="G39" s="262">
        <f t="shared" si="2"/>
        <v>0.003433796296296296</v>
      </c>
    </row>
    <row r="40" spans="1:7" ht="409.5">
      <c r="A40" s="204">
        <v>33</v>
      </c>
      <c r="B40" s="205" t="s">
        <v>17</v>
      </c>
      <c r="C40" s="270" t="s">
        <v>18</v>
      </c>
      <c r="D40" s="219">
        <v>0.013382638888888888</v>
      </c>
      <c r="E40" s="95">
        <f aca="true" t="shared" si="3" ref="E40:E71">(D$8/D40)*100</f>
        <v>73.9089824088008</v>
      </c>
      <c r="F40" s="96">
        <f aca="true" t="shared" si="4" ref="F40:F71">E40+E$3</f>
        <v>83.9089824088008</v>
      </c>
      <c r="G40" s="262">
        <f aca="true" t="shared" si="5" ref="G40:G71">D40-D$8</f>
        <v>0.0034916666666666655</v>
      </c>
    </row>
    <row r="41" spans="1:7" ht="409.5">
      <c r="A41" s="204">
        <v>34</v>
      </c>
      <c r="B41" s="205" t="s">
        <v>29</v>
      </c>
      <c r="C41" s="270" t="s">
        <v>30</v>
      </c>
      <c r="D41" s="219">
        <v>0.013494560185185184</v>
      </c>
      <c r="E41" s="95">
        <f t="shared" si="3"/>
        <v>73.29599547142625</v>
      </c>
      <c r="F41" s="96">
        <f t="shared" si="4"/>
        <v>83.29599547142625</v>
      </c>
      <c r="G41" s="262">
        <f t="shared" si="5"/>
        <v>0.003603587962962961</v>
      </c>
    </row>
    <row r="42" spans="1:7" ht="409.5">
      <c r="A42" s="204">
        <v>35</v>
      </c>
      <c r="B42" s="205" t="s">
        <v>45</v>
      </c>
      <c r="C42" s="270" t="s">
        <v>46</v>
      </c>
      <c r="D42" s="219">
        <v>0.01353784722222222</v>
      </c>
      <c r="E42" s="95">
        <f t="shared" si="3"/>
        <v>73.06163276821668</v>
      </c>
      <c r="F42" s="96">
        <f t="shared" si="4"/>
        <v>83.06163276821668</v>
      </c>
      <c r="G42" s="262">
        <f t="shared" si="5"/>
        <v>0.0036468749999999973</v>
      </c>
    </row>
    <row r="43" spans="1:7" ht="409.5">
      <c r="A43" s="204">
        <v>36</v>
      </c>
      <c r="B43" s="205" t="s">
        <v>122</v>
      </c>
      <c r="C43" s="270" t="s">
        <v>123</v>
      </c>
      <c r="D43" s="219">
        <v>0.013571759259259257</v>
      </c>
      <c r="E43" s="95">
        <f t="shared" si="3"/>
        <v>72.87907214736484</v>
      </c>
      <c r="F43" s="96">
        <f t="shared" si="4"/>
        <v>82.87907214736484</v>
      </c>
      <c r="G43" s="262">
        <f t="shared" si="5"/>
        <v>0.0036807870370370345</v>
      </c>
    </row>
    <row r="44" spans="1:7" ht="409.5">
      <c r="A44" s="204">
        <v>37</v>
      </c>
      <c r="B44" s="205" t="s">
        <v>53</v>
      </c>
      <c r="C44" s="270" t="s">
        <v>26</v>
      </c>
      <c r="D44" s="219">
        <v>0.013600578703703703</v>
      </c>
      <c r="E44" s="95">
        <f t="shared" si="3"/>
        <v>72.72464236781863</v>
      </c>
      <c r="F44" s="96">
        <f t="shared" si="4"/>
        <v>82.72464236781863</v>
      </c>
      <c r="G44" s="262">
        <f t="shared" si="5"/>
        <v>0.0037096064814814804</v>
      </c>
    </row>
    <row r="45" spans="1:7" ht="409.5">
      <c r="A45" s="204">
        <v>38</v>
      </c>
      <c r="B45" s="205" t="s">
        <v>89</v>
      </c>
      <c r="C45" s="270" t="s">
        <v>22</v>
      </c>
      <c r="D45" s="219">
        <v>0.013672569444444444</v>
      </c>
      <c r="E45" s="95">
        <f t="shared" si="3"/>
        <v>72.34172232521524</v>
      </c>
      <c r="F45" s="96">
        <f t="shared" si="4"/>
        <v>82.34172232521524</v>
      </c>
      <c r="G45" s="262">
        <f t="shared" si="5"/>
        <v>0.003781597222222221</v>
      </c>
    </row>
    <row r="46" spans="1:7" ht="409.5">
      <c r="A46" s="204">
        <v>39</v>
      </c>
      <c r="B46" s="205" t="s">
        <v>27</v>
      </c>
      <c r="C46" s="270" t="s">
        <v>28</v>
      </c>
      <c r="D46" s="219">
        <v>0.013724189814814816</v>
      </c>
      <c r="E46" s="95">
        <f t="shared" si="3"/>
        <v>72.06962564409623</v>
      </c>
      <c r="F46" s="96">
        <f t="shared" si="4"/>
        <v>82.06962564409623</v>
      </c>
      <c r="G46" s="262">
        <f t="shared" si="5"/>
        <v>0.003833217592592593</v>
      </c>
    </row>
    <row r="47" spans="1:7" ht="409.5">
      <c r="A47" s="204">
        <v>40</v>
      </c>
      <c r="B47" s="205" t="s">
        <v>100</v>
      </c>
      <c r="C47" s="270" t="s">
        <v>48</v>
      </c>
      <c r="D47" s="219">
        <v>0.013753819444444442</v>
      </c>
      <c r="E47" s="224">
        <f t="shared" si="3"/>
        <v>71.91436722122646</v>
      </c>
      <c r="F47" s="255">
        <f t="shared" si="4"/>
        <v>81.91436722122646</v>
      </c>
      <c r="G47" s="272">
        <f t="shared" si="5"/>
        <v>0.003862847222222219</v>
      </c>
    </row>
    <row r="48" spans="1:7" ht="409.5">
      <c r="A48" s="204">
        <v>41</v>
      </c>
      <c r="B48" s="205" t="s">
        <v>61</v>
      </c>
      <c r="C48" s="270" t="s">
        <v>62</v>
      </c>
      <c r="D48" s="219">
        <v>0.013762847222222221</v>
      </c>
      <c r="E48" s="95">
        <f t="shared" si="3"/>
        <v>71.86719479274416</v>
      </c>
      <c r="F48" s="96">
        <f t="shared" si="4"/>
        <v>81.86719479274416</v>
      </c>
      <c r="G48" s="262">
        <f t="shared" si="5"/>
        <v>0.0038718749999999986</v>
      </c>
    </row>
    <row r="49" spans="1:7" ht="409.5">
      <c r="A49" s="204">
        <v>42</v>
      </c>
      <c r="B49" s="205" t="s">
        <v>59</v>
      </c>
      <c r="C49" s="270" t="s">
        <v>60</v>
      </c>
      <c r="D49" s="219">
        <v>0.013785995370370369</v>
      </c>
      <c r="E49" s="224">
        <f t="shared" si="3"/>
        <v>71.7465221516065</v>
      </c>
      <c r="F49" s="255">
        <f t="shared" si="4"/>
        <v>81.7465221516065</v>
      </c>
      <c r="G49" s="272">
        <f t="shared" si="5"/>
        <v>0.0038950231481481457</v>
      </c>
    </row>
    <row r="50" spans="1:7" ht="409.5">
      <c r="A50" s="204">
        <v>43</v>
      </c>
      <c r="B50" s="205" t="s">
        <v>81</v>
      </c>
      <c r="C50" s="270" t="s">
        <v>37</v>
      </c>
      <c r="D50" s="219">
        <v>0.013907175925925927</v>
      </c>
      <c r="E50" s="95">
        <f t="shared" si="3"/>
        <v>71.12135688010785</v>
      </c>
      <c r="F50" s="96">
        <f t="shared" si="4"/>
        <v>81.12135688010785</v>
      </c>
      <c r="G50" s="262">
        <f t="shared" si="5"/>
        <v>0.004016203703703704</v>
      </c>
    </row>
    <row r="51" spans="1:7" ht="409.5">
      <c r="A51" s="204">
        <v>44</v>
      </c>
      <c r="B51" s="205" t="s">
        <v>21</v>
      </c>
      <c r="C51" s="270" t="s">
        <v>22</v>
      </c>
      <c r="D51" s="219">
        <v>0.013915740740740742</v>
      </c>
      <c r="E51" s="95">
        <f t="shared" si="3"/>
        <v>71.07758333887817</v>
      </c>
      <c r="F51" s="96">
        <f t="shared" si="4"/>
        <v>81.07758333887817</v>
      </c>
      <c r="G51" s="262">
        <f t="shared" si="5"/>
        <v>0.0040247685185185195</v>
      </c>
    </row>
    <row r="52" spans="1:7" ht="409.5">
      <c r="A52" s="204">
        <v>45</v>
      </c>
      <c r="B52" s="205" t="s">
        <v>73</v>
      </c>
      <c r="C52" s="270" t="s">
        <v>26</v>
      </c>
      <c r="D52" s="219">
        <v>0.013971643518518519</v>
      </c>
      <c r="E52" s="95">
        <f t="shared" si="3"/>
        <v>70.79319057283685</v>
      </c>
      <c r="F52" s="96">
        <f t="shared" si="4"/>
        <v>80.79319057283685</v>
      </c>
      <c r="G52" s="262">
        <f t="shared" si="5"/>
        <v>0.004080671296296296</v>
      </c>
    </row>
    <row r="53" spans="1:7" ht="409.5">
      <c r="A53" s="204">
        <v>46</v>
      </c>
      <c r="B53" s="205" t="s">
        <v>67</v>
      </c>
      <c r="C53" s="270" t="s">
        <v>63</v>
      </c>
      <c r="D53" s="219">
        <v>0.013980902777777778</v>
      </c>
      <c r="E53" s="95">
        <f t="shared" si="3"/>
        <v>70.7463057245747</v>
      </c>
      <c r="F53" s="96">
        <f t="shared" si="4"/>
        <v>80.7463057245747</v>
      </c>
      <c r="G53" s="262">
        <f t="shared" si="5"/>
        <v>0.004089930555555555</v>
      </c>
    </row>
    <row r="54" spans="1:7" ht="409.5">
      <c r="A54" s="204">
        <v>47</v>
      </c>
      <c r="B54" s="205" t="s">
        <v>212</v>
      </c>
      <c r="C54" s="270" t="s">
        <v>422</v>
      </c>
      <c r="D54" s="219">
        <v>0.014018287037037037</v>
      </c>
      <c r="E54" s="95">
        <f t="shared" si="3"/>
        <v>70.5576380059116</v>
      </c>
      <c r="F54" s="96">
        <f t="shared" si="4"/>
        <v>80.5576380059116</v>
      </c>
      <c r="G54" s="262">
        <f t="shared" si="5"/>
        <v>0.0041273148148148146</v>
      </c>
    </row>
    <row r="55" spans="1:7" ht="409.5">
      <c r="A55" s="204">
        <v>48</v>
      </c>
      <c r="B55" s="205" t="s">
        <v>73</v>
      </c>
      <c r="C55" s="270" t="s">
        <v>44</v>
      </c>
      <c r="D55" s="219">
        <v>0.014177314814814814</v>
      </c>
      <c r="E55" s="95">
        <f t="shared" si="3"/>
        <v>69.76618881233061</v>
      </c>
      <c r="F55" s="96">
        <f t="shared" si="4"/>
        <v>79.76618881233061</v>
      </c>
      <c r="G55" s="262">
        <f t="shared" si="5"/>
        <v>0.004286342592592592</v>
      </c>
    </row>
    <row r="56" spans="1:7" ht="409.5">
      <c r="A56" s="204">
        <v>49</v>
      </c>
      <c r="B56" s="205" t="s">
        <v>38</v>
      </c>
      <c r="C56" s="270" t="s">
        <v>28</v>
      </c>
      <c r="D56" s="219">
        <v>0.014189467592592592</v>
      </c>
      <c r="E56" s="95">
        <f t="shared" si="3"/>
        <v>69.70643653596744</v>
      </c>
      <c r="F56" s="96">
        <f t="shared" si="4"/>
        <v>79.70643653596744</v>
      </c>
      <c r="G56" s="262">
        <f t="shared" si="5"/>
        <v>0.004298495370370369</v>
      </c>
    </row>
    <row r="57" spans="1:7" ht="409.5">
      <c r="A57" s="204">
        <v>50</v>
      </c>
      <c r="B57" s="205" t="s">
        <v>147</v>
      </c>
      <c r="C57" s="270" t="s">
        <v>48</v>
      </c>
      <c r="D57" s="219">
        <v>0.014255902777777779</v>
      </c>
      <c r="E57" s="95">
        <f t="shared" si="3"/>
        <v>69.38159144603844</v>
      </c>
      <c r="F57" s="96">
        <f t="shared" si="4"/>
        <v>79.38159144603844</v>
      </c>
      <c r="G57" s="262">
        <f t="shared" si="5"/>
        <v>0.004364930555555556</v>
      </c>
    </row>
    <row r="58" spans="1:7" ht="409.5">
      <c r="A58" s="204">
        <v>51</v>
      </c>
      <c r="B58" s="205" t="s">
        <v>15</v>
      </c>
      <c r="C58" s="270" t="s">
        <v>63</v>
      </c>
      <c r="D58" s="219">
        <v>0.014272685185185185</v>
      </c>
      <c r="E58" s="95">
        <f t="shared" si="3"/>
        <v>69.30000973109735</v>
      </c>
      <c r="F58" s="96">
        <f t="shared" si="4"/>
        <v>79.30000973109735</v>
      </c>
      <c r="G58" s="262">
        <f t="shared" si="5"/>
        <v>0.004381712962962962</v>
      </c>
    </row>
    <row r="59" spans="1:7" ht="409.5">
      <c r="A59" s="204">
        <v>52</v>
      </c>
      <c r="B59" s="205" t="s">
        <v>21</v>
      </c>
      <c r="C59" s="270" t="s">
        <v>48</v>
      </c>
      <c r="D59" s="219">
        <v>0.014386226851851853</v>
      </c>
      <c r="E59" s="95">
        <f t="shared" si="3"/>
        <v>68.75306725021521</v>
      </c>
      <c r="F59" s="96">
        <f t="shared" si="4"/>
        <v>78.75306725021521</v>
      </c>
      <c r="G59" s="262">
        <f t="shared" si="5"/>
        <v>0.00449525462962963</v>
      </c>
    </row>
    <row r="60" spans="1:7" ht="409.5">
      <c r="A60" s="204">
        <v>53</v>
      </c>
      <c r="B60" s="205" t="s">
        <v>301</v>
      </c>
      <c r="C60" s="270" t="s">
        <v>20</v>
      </c>
      <c r="D60" s="219">
        <v>0.014388888888888889</v>
      </c>
      <c r="E60" s="95">
        <f t="shared" si="3"/>
        <v>68.7403474903475</v>
      </c>
      <c r="F60" s="96">
        <f t="shared" si="4"/>
        <v>78.7403474903475</v>
      </c>
      <c r="G60" s="262">
        <f t="shared" si="5"/>
        <v>0.004497916666666666</v>
      </c>
    </row>
    <row r="61" spans="1:7" ht="409.5">
      <c r="A61" s="204">
        <v>54</v>
      </c>
      <c r="B61" s="205" t="s">
        <v>294</v>
      </c>
      <c r="C61" s="270" t="s">
        <v>14</v>
      </c>
      <c r="D61" s="219">
        <v>0.014458912037037037</v>
      </c>
      <c r="E61" s="224">
        <f t="shared" si="3"/>
        <v>68.40744446668</v>
      </c>
      <c r="F61" s="255">
        <f t="shared" si="4"/>
        <v>78.40744446668</v>
      </c>
      <c r="G61" s="272">
        <f t="shared" si="5"/>
        <v>0.004567939814814815</v>
      </c>
    </row>
    <row r="62" spans="1:7" ht="409.5">
      <c r="A62" s="204">
        <v>55</v>
      </c>
      <c r="B62" s="206" t="s">
        <v>374</v>
      </c>
      <c r="C62" s="271" t="s">
        <v>48</v>
      </c>
      <c r="D62" s="219">
        <v>0.014538310185185185</v>
      </c>
      <c r="E62" s="95">
        <f t="shared" si="3"/>
        <v>68.03385053856749</v>
      </c>
      <c r="F62" s="96">
        <f t="shared" si="4"/>
        <v>78.03385053856749</v>
      </c>
      <c r="G62" s="262">
        <f t="shared" si="5"/>
        <v>0.0046473379629629625</v>
      </c>
    </row>
    <row r="63" spans="1:7" ht="409.5">
      <c r="A63" s="204">
        <v>56</v>
      </c>
      <c r="B63" s="206" t="s">
        <v>68</v>
      </c>
      <c r="C63" s="271" t="s">
        <v>69</v>
      </c>
      <c r="D63" s="219">
        <v>0.014567245370370368</v>
      </c>
      <c r="E63" s="95">
        <f t="shared" si="3"/>
        <v>67.89871366030782</v>
      </c>
      <c r="F63" s="96">
        <f t="shared" si="4"/>
        <v>77.89871366030782</v>
      </c>
      <c r="G63" s="262">
        <f t="shared" si="5"/>
        <v>0.004676273148148145</v>
      </c>
    </row>
    <row r="64" spans="1:7" ht="409.5">
      <c r="A64" s="204">
        <v>57</v>
      </c>
      <c r="B64" s="205" t="s">
        <v>49</v>
      </c>
      <c r="C64" s="270" t="s">
        <v>58</v>
      </c>
      <c r="D64" s="219">
        <v>0.014627199074074074</v>
      </c>
      <c r="E64" s="95">
        <f t="shared" si="3"/>
        <v>67.620411619019</v>
      </c>
      <c r="F64" s="96">
        <f t="shared" si="4"/>
        <v>77.620411619019</v>
      </c>
      <c r="G64" s="262">
        <f t="shared" si="5"/>
        <v>0.004736226851851851</v>
      </c>
    </row>
    <row r="65" spans="1:7" ht="409.5">
      <c r="A65" s="204">
        <v>58</v>
      </c>
      <c r="B65" s="205" t="s">
        <v>453</v>
      </c>
      <c r="C65" s="270" t="s">
        <v>28</v>
      </c>
      <c r="D65" s="219">
        <v>0.015037152777777778</v>
      </c>
      <c r="E65" s="95">
        <f t="shared" si="3"/>
        <v>65.77689519015402</v>
      </c>
      <c r="F65" s="96">
        <f t="shared" si="4"/>
        <v>75.77689519015402</v>
      </c>
      <c r="G65" s="262">
        <f t="shared" si="5"/>
        <v>0.005146180555555555</v>
      </c>
    </row>
    <row r="66" spans="1:7" ht="409.5">
      <c r="A66" s="204">
        <v>59</v>
      </c>
      <c r="B66" s="205" t="s">
        <v>59</v>
      </c>
      <c r="C66" s="270" t="s">
        <v>50</v>
      </c>
      <c r="D66" s="219">
        <v>0.015075231481481481</v>
      </c>
      <c r="E66" s="95">
        <f t="shared" si="3"/>
        <v>65.61074856046066</v>
      </c>
      <c r="F66" s="96">
        <f t="shared" si="4"/>
        <v>75.61074856046066</v>
      </c>
      <c r="G66" s="262">
        <f t="shared" si="5"/>
        <v>0.005184259259259258</v>
      </c>
    </row>
    <row r="67" spans="1:7" ht="409.5">
      <c r="A67" s="204">
        <v>60</v>
      </c>
      <c r="B67" s="206" t="s">
        <v>57</v>
      </c>
      <c r="C67" s="271" t="s">
        <v>58</v>
      </c>
      <c r="D67" s="219">
        <v>0.015113310185185184</v>
      </c>
      <c r="E67" s="95">
        <f t="shared" si="3"/>
        <v>65.44543915943606</v>
      </c>
      <c r="F67" s="96">
        <f t="shared" si="4"/>
        <v>75.44543915943606</v>
      </c>
      <c r="G67" s="262">
        <f t="shared" si="5"/>
        <v>0.005222337962962962</v>
      </c>
    </row>
    <row r="68" spans="1:7" ht="409.5">
      <c r="A68" s="204">
        <v>61</v>
      </c>
      <c r="B68" s="205" t="s">
        <v>77</v>
      </c>
      <c r="C68" s="270" t="s">
        <v>78</v>
      </c>
      <c r="D68" s="219">
        <v>0.015115393518518518</v>
      </c>
      <c r="E68" s="95">
        <f t="shared" si="3"/>
        <v>65.43641890701932</v>
      </c>
      <c r="F68" s="96">
        <f t="shared" si="4"/>
        <v>75.43641890701932</v>
      </c>
      <c r="G68" s="262">
        <f t="shared" si="5"/>
        <v>0.005224421296296295</v>
      </c>
    </row>
    <row r="69" spans="1:7" ht="409.5">
      <c r="A69" s="204">
        <v>62</v>
      </c>
      <c r="B69" s="205" t="s">
        <v>121</v>
      </c>
      <c r="C69" s="270" t="s">
        <v>58</v>
      </c>
      <c r="D69" s="219">
        <v>0.015193981481481482</v>
      </c>
      <c r="E69" s="95">
        <f t="shared" si="3"/>
        <v>65.09796154666503</v>
      </c>
      <c r="F69" s="96">
        <f t="shared" si="4"/>
        <v>75.09796154666503</v>
      </c>
      <c r="G69" s="262">
        <f t="shared" si="5"/>
        <v>0.005303009259259259</v>
      </c>
    </row>
    <row r="70" spans="1:7" ht="409.5">
      <c r="A70" s="204">
        <v>63</v>
      </c>
      <c r="B70" s="206" t="s">
        <v>300</v>
      </c>
      <c r="C70" s="271" t="s">
        <v>22</v>
      </c>
      <c r="D70" s="219">
        <v>0.015247106481481483</v>
      </c>
      <c r="E70" s="95">
        <f t="shared" si="3"/>
        <v>64.87114282461</v>
      </c>
      <c r="F70" s="96">
        <f t="shared" si="4"/>
        <v>74.87114282461</v>
      </c>
      <c r="G70" s="262">
        <f t="shared" si="5"/>
        <v>0.00535613425925926</v>
      </c>
    </row>
    <row r="71" spans="1:7" ht="409.5">
      <c r="A71" s="204">
        <v>64</v>
      </c>
      <c r="B71" s="205" t="s">
        <v>14</v>
      </c>
      <c r="C71" s="270" t="s">
        <v>52</v>
      </c>
      <c r="D71" s="219">
        <v>0.015356597222222221</v>
      </c>
      <c r="E71" s="95">
        <f t="shared" si="3"/>
        <v>64.40861916928574</v>
      </c>
      <c r="F71" s="96">
        <f t="shared" si="4"/>
        <v>74.40861916928574</v>
      </c>
      <c r="G71" s="262">
        <f t="shared" si="5"/>
        <v>0.005465624999999998</v>
      </c>
    </row>
    <row r="72" spans="1:7" ht="409.5">
      <c r="A72" s="204">
        <v>65</v>
      </c>
      <c r="B72" s="206" t="s">
        <v>109</v>
      </c>
      <c r="C72" s="271" t="s">
        <v>110</v>
      </c>
      <c r="D72" s="219">
        <v>0.015389236111111109</v>
      </c>
      <c r="E72" s="95">
        <f aca="true" t="shared" si="6" ref="E72:E85">(D$8/D72)*100</f>
        <v>64.27201552311547</v>
      </c>
      <c r="F72" s="96">
        <f aca="true" t="shared" si="7" ref="F72:F85">E72+E$3</f>
        <v>74.27201552311547</v>
      </c>
      <c r="G72" s="262">
        <f aca="true" t="shared" si="8" ref="G72:G85">D72-D$8</f>
        <v>0.005498263888888886</v>
      </c>
    </row>
    <row r="73" spans="1:7" ht="409.5">
      <c r="A73" s="204">
        <v>66</v>
      </c>
      <c r="B73" s="206" t="s">
        <v>55</v>
      </c>
      <c r="C73" s="271" t="s">
        <v>56</v>
      </c>
      <c r="D73" s="219">
        <v>0.015475000000000001</v>
      </c>
      <c r="E73" s="95">
        <f t="shared" si="6"/>
        <v>63.9158140369772</v>
      </c>
      <c r="F73" s="96">
        <f t="shared" si="7"/>
        <v>73.9158140369772</v>
      </c>
      <c r="G73" s="262">
        <f t="shared" si="8"/>
        <v>0.005584027777777778</v>
      </c>
    </row>
    <row r="74" spans="1:7" ht="409.5">
      <c r="A74" s="204">
        <v>67</v>
      </c>
      <c r="B74" s="205" t="s">
        <v>332</v>
      </c>
      <c r="C74" s="270" t="s">
        <v>93</v>
      </c>
      <c r="D74" s="219">
        <v>0.01551388888888889</v>
      </c>
      <c r="E74" s="95">
        <f t="shared" si="6"/>
        <v>63.75559534467323</v>
      </c>
      <c r="F74" s="96">
        <f t="shared" si="7"/>
        <v>73.75559534467322</v>
      </c>
      <c r="G74" s="262">
        <f t="shared" si="8"/>
        <v>0.005622916666666667</v>
      </c>
    </row>
    <row r="75" spans="1:7" ht="409.5">
      <c r="A75" s="204">
        <v>68</v>
      </c>
      <c r="B75" s="205" t="s">
        <v>118</v>
      </c>
      <c r="C75" s="270" t="s">
        <v>119</v>
      </c>
      <c r="D75" s="219">
        <v>0.015591435185185186</v>
      </c>
      <c r="E75" s="95">
        <f t="shared" si="6"/>
        <v>63.43849751317645</v>
      </c>
      <c r="F75" s="96">
        <f t="shared" si="7"/>
        <v>73.43849751317646</v>
      </c>
      <c r="G75" s="262">
        <f t="shared" si="8"/>
        <v>0.005700462962962963</v>
      </c>
    </row>
    <row r="76" spans="1:7" ht="409.5">
      <c r="A76" s="204">
        <v>69</v>
      </c>
      <c r="B76" s="206" t="s">
        <v>41</v>
      </c>
      <c r="C76" s="271" t="s">
        <v>42</v>
      </c>
      <c r="D76" s="219">
        <v>0.015652777777777776</v>
      </c>
      <c r="E76" s="95">
        <f t="shared" si="6"/>
        <v>63.189884649511995</v>
      </c>
      <c r="F76" s="96">
        <f t="shared" si="7"/>
        <v>73.189884649512</v>
      </c>
      <c r="G76" s="262">
        <f t="shared" si="8"/>
        <v>0.005761805555555553</v>
      </c>
    </row>
    <row r="77" spans="1:7" ht="409.5">
      <c r="A77" s="204">
        <v>70</v>
      </c>
      <c r="B77" s="206" t="s">
        <v>59</v>
      </c>
      <c r="C77" s="271" t="s">
        <v>111</v>
      </c>
      <c r="D77" s="219">
        <v>0.015902430555555555</v>
      </c>
      <c r="E77" s="95">
        <f t="shared" si="6"/>
        <v>62.197864582196125</v>
      </c>
      <c r="F77" s="96">
        <f t="shared" si="7"/>
        <v>72.19786458219613</v>
      </c>
      <c r="G77" s="262">
        <f t="shared" si="8"/>
        <v>0.006011458333333332</v>
      </c>
    </row>
    <row r="78" spans="1:7" ht="409.5">
      <c r="A78" s="204">
        <v>71</v>
      </c>
      <c r="B78" s="205" t="s">
        <v>103</v>
      </c>
      <c r="C78" s="270" t="s">
        <v>104</v>
      </c>
      <c r="D78" s="219">
        <v>0.016707754629629628</v>
      </c>
      <c r="E78" s="95">
        <f t="shared" si="6"/>
        <v>59.19988916213502</v>
      </c>
      <c r="F78" s="96">
        <f t="shared" si="7"/>
        <v>69.19988916213502</v>
      </c>
      <c r="G78" s="262">
        <f t="shared" si="8"/>
        <v>0.006816782407407405</v>
      </c>
    </row>
    <row r="79" spans="1:7" ht="409.5">
      <c r="A79" s="204">
        <v>72</v>
      </c>
      <c r="B79" s="205" t="s">
        <v>454</v>
      </c>
      <c r="C79" s="270" t="s">
        <v>415</v>
      </c>
      <c r="D79" s="219">
        <v>0.016769560185185186</v>
      </c>
      <c r="E79" s="95">
        <f t="shared" si="6"/>
        <v>58.98170323489016</v>
      </c>
      <c r="F79" s="96">
        <f t="shared" si="7"/>
        <v>68.98170323489016</v>
      </c>
      <c r="G79" s="262">
        <f t="shared" si="8"/>
        <v>0.006878587962962963</v>
      </c>
    </row>
    <row r="80" spans="1:7" ht="409.5">
      <c r="A80" s="204">
        <v>73</v>
      </c>
      <c r="B80" s="273" t="s">
        <v>101</v>
      </c>
      <c r="C80" s="274" t="s">
        <v>102</v>
      </c>
      <c r="D80" s="232">
        <v>0.017787847222222222</v>
      </c>
      <c r="E80" s="111">
        <f t="shared" si="6"/>
        <v>55.60522360381815</v>
      </c>
      <c r="F80" s="112">
        <f t="shared" si="7"/>
        <v>65.60522360381816</v>
      </c>
      <c r="G80" s="265">
        <f t="shared" si="8"/>
        <v>0.007896875</v>
      </c>
    </row>
    <row r="81" spans="1:7" ht="409.5">
      <c r="A81" s="204">
        <v>74</v>
      </c>
      <c r="B81" s="205" t="s">
        <v>94</v>
      </c>
      <c r="C81" s="270" t="s">
        <v>95</v>
      </c>
      <c r="D81" s="219">
        <v>0.01899490740740741</v>
      </c>
      <c r="E81" s="95">
        <f t="shared" si="6"/>
        <v>52.07170537912209</v>
      </c>
      <c r="F81" s="96">
        <f t="shared" si="7"/>
        <v>62.07170537912209</v>
      </c>
      <c r="G81" s="262">
        <f t="shared" si="8"/>
        <v>0.009103935185185185</v>
      </c>
    </row>
    <row r="82" spans="1:7" ht="409.5">
      <c r="A82" s="204">
        <v>75</v>
      </c>
      <c r="B82" s="206" t="s">
        <v>455</v>
      </c>
      <c r="C82" s="271" t="s">
        <v>114</v>
      </c>
      <c r="D82" s="219">
        <v>0.019739699074074073</v>
      </c>
      <c r="E82" s="95">
        <f t="shared" si="6"/>
        <v>50.1070061154728</v>
      </c>
      <c r="F82" s="96">
        <f t="shared" si="7"/>
        <v>60.1070061154728</v>
      </c>
      <c r="G82" s="262">
        <f t="shared" si="8"/>
        <v>0.00984872685185185</v>
      </c>
    </row>
    <row r="83" spans="1:7" ht="409.5">
      <c r="A83" s="204">
        <v>76</v>
      </c>
      <c r="B83" s="206" t="s">
        <v>87</v>
      </c>
      <c r="C83" s="271" t="s">
        <v>88</v>
      </c>
      <c r="D83" s="219">
        <v>0.02088761574074074</v>
      </c>
      <c r="E83" s="95">
        <f t="shared" si="6"/>
        <v>47.35328505172633</v>
      </c>
      <c r="F83" s="96">
        <f t="shared" si="7"/>
        <v>57.35328505172633</v>
      </c>
      <c r="G83" s="262">
        <f t="shared" si="8"/>
        <v>0.010996643518518518</v>
      </c>
    </row>
    <row r="84" spans="1:7" ht="409.5">
      <c r="A84" s="204">
        <v>77</v>
      </c>
      <c r="B84" s="205" t="s">
        <v>59</v>
      </c>
      <c r="C84" s="270" t="s">
        <v>124</v>
      </c>
      <c r="D84" s="219">
        <v>0.02185833333333333</v>
      </c>
      <c r="E84" s="224">
        <f t="shared" si="6"/>
        <v>45.25034947261407</v>
      </c>
      <c r="F84" s="255">
        <f t="shared" si="7"/>
        <v>55.25034947261407</v>
      </c>
      <c r="G84" s="272">
        <f t="shared" si="8"/>
        <v>0.011967361111111107</v>
      </c>
    </row>
    <row r="85" spans="1:7" ht="409.5">
      <c r="A85" s="204">
        <v>78</v>
      </c>
      <c r="B85" s="206" t="s">
        <v>456</v>
      </c>
      <c r="C85" s="271" t="s">
        <v>44</v>
      </c>
      <c r="D85" s="219">
        <v>0.02389965277777778</v>
      </c>
      <c r="E85" s="95">
        <f t="shared" si="6"/>
        <v>41.385422266130085</v>
      </c>
      <c r="F85" s="96">
        <f t="shared" si="7"/>
        <v>51.385422266130085</v>
      </c>
      <c r="G85" s="262">
        <f t="shared" si="8"/>
        <v>0.014008680555555557</v>
      </c>
    </row>
    <row r="86" spans="2:3" ht="409.5">
      <c r="B86" s="199"/>
      <c r="C86" s="199"/>
    </row>
    <row r="87" spans="2:3" ht="409.5">
      <c r="B87" s="199"/>
      <c r="C87" s="199"/>
    </row>
    <row r="88" spans="2:3" ht="409.5">
      <c r="B88" s="199"/>
      <c r="C88" s="199"/>
    </row>
    <row r="89" spans="2:3" ht="409.5">
      <c r="B89" s="199"/>
      <c r="C89" s="199"/>
    </row>
    <row r="90" spans="2:3" ht="409.5">
      <c r="B90" s="199"/>
      <c r="C90" s="199"/>
    </row>
  </sheetData>
  <sheetProtection selectLockedCells="1" selectUnlockedCells="1"/>
  <mergeCells count="6">
    <mergeCell ref="A1:G1"/>
    <mergeCell ref="A2:D2"/>
    <mergeCell ref="A3:B3"/>
    <mergeCell ref="A4:B4"/>
    <mergeCell ref="A5:B5"/>
    <mergeCell ref="A6:B6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66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8">
      <selection activeCell="C5" sqref="C5:E5"/>
    </sheetView>
  </sheetViews>
  <sheetFormatPr defaultColWidth="9.00390625" defaultRowHeight="12.75"/>
  <cols>
    <col min="1" max="1" width="3.00390625" style="0" customWidth="1"/>
    <col min="2" max="2" width="14.625" style="0" customWidth="1"/>
    <col min="3" max="3" width="14.125" style="0" customWidth="1"/>
    <col min="4" max="4" width="15.125" style="0" customWidth="1"/>
    <col min="5" max="5" width="9.375" style="0" customWidth="1"/>
    <col min="6" max="6" width="14.375" style="0" customWidth="1"/>
    <col min="7" max="7" width="7.375" style="0" customWidth="1"/>
    <col min="8" max="8" width="9.625" style="0" customWidth="1"/>
    <col min="9" max="9" width="6.75390625" style="0" customWidth="1"/>
  </cols>
  <sheetData>
    <row r="1" spans="1:9" ht="31.5">
      <c r="A1" s="547" t="s">
        <v>376</v>
      </c>
      <c r="B1" s="547"/>
      <c r="C1" s="547"/>
      <c r="D1" s="547"/>
      <c r="E1" s="547"/>
      <c r="F1" s="547"/>
      <c r="G1" s="275"/>
      <c r="H1" s="275"/>
      <c r="I1" s="275"/>
    </row>
    <row r="2" spans="1:9" ht="12.75">
      <c r="A2" s="276"/>
      <c r="B2" s="276"/>
      <c r="C2" s="276"/>
      <c r="D2" s="276"/>
      <c r="E2" s="76" t="s">
        <v>306</v>
      </c>
      <c r="F2" s="276"/>
      <c r="H2" s="137"/>
      <c r="I2" s="137"/>
    </row>
    <row r="3" spans="1:9" ht="12.75" customHeight="1">
      <c r="A3" s="546" t="s">
        <v>307</v>
      </c>
      <c r="B3" s="546"/>
      <c r="C3" s="77" t="s">
        <v>321</v>
      </c>
      <c r="D3" s="77"/>
      <c r="E3" s="76">
        <v>20</v>
      </c>
      <c r="F3" s="77"/>
      <c r="H3" s="137"/>
      <c r="I3" s="137"/>
    </row>
    <row r="4" spans="1:9" ht="12.75" customHeight="1">
      <c r="A4" s="546" t="s">
        <v>309</v>
      </c>
      <c r="B4" s="546"/>
      <c r="C4" s="277">
        <v>40369</v>
      </c>
      <c r="D4" s="77"/>
      <c r="E4" s="77"/>
      <c r="F4" s="77"/>
      <c r="G4" s="137"/>
      <c r="H4" s="137"/>
      <c r="I4" s="137"/>
    </row>
    <row r="5" spans="1:9" ht="12.75">
      <c r="A5" s="546" t="s">
        <v>310</v>
      </c>
      <c r="B5" s="546"/>
      <c r="C5" s="553" t="s">
        <v>377</v>
      </c>
      <c r="D5" s="553"/>
      <c r="E5" s="553"/>
      <c r="F5" s="201"/>
      <c r="G5" s="137"/>
      <c r="H5" s="137"/>
      <c r="I5" s="137"/>
    </row>
    <row r="6" spans="1:9" ht="12.75">
      <c r="A6" s="546" t="s">
        <v>312</v>
      </c>
      <c r="B6" s="546"/>
      <c r="C6" s="80">
        <f>COUNTA(B8:B51)</f>
        <v>44</v>
      </c>
      <c r="D6" s="551"/>
      <c r="E6" s="551"/>
      <c r="F6" s="201"/>
      <c r="G6" s="137"/>
      <c r="H6" s="137"/>
      <c r="I6" s="137"/>
    </row>
    <row r="7" spans="1:10" ht="15" customHeight="1">
      <c r="A7" s="81" t="s">
        <v>313</v>
      </c>
      <c r="B7" s="82" t="s">
        <v>314</v>
      </c>
      <c r="C7" s="82" t="s">
        <v>315</v>
      </c>
      <c r="D7" s="82" t="s">
        <v>316</v>
      </c>
      <c r="E7" s="82" t="s">
        <v>350</v>
      </c>
      <c r="F7" s="86" t="s">
        <v>318</v>
      </c>
      <c r="G7" s="278"/>
      <c r="H7" s="278"/>
      <c r="I7" s="279"/>
      <c r="J7" s="280"/>
    </row>
    <row r="8" spans="1:10" ht="15" customHeight="1">
      <c r="A8" s="281">
        <v>1</v>
      </c>
      <c r="B8" s="282" t="s">
        <v>39</v>
      </c>
      <c r="C8" s="283" t="s">
        <v>58</v>
      </c>
      <c r="D8" s="284">
        <v>0.01509525462962963</v>
      </c>
      <c r="E8" s="285">
        <f aca="true" t="shared" si="0" ref="E8:E39">(D$8/D8)*100</f>
        <v>100</v>
      </c>
      <c r="F8" s="286">
        <f aca="true" t="shared" si="1" ref="F8:F39">E$3+E8</f>
        <v>120</v>
      </c>
      <c r="G8" s="278"/>
      <c r="H8" s="287"/>
      <c r="I8" s="288"/>
      <c r="J8" s="280"/>
    </row>
    <row r="9" spans="1:10" ht="15" customHeight="1">
      <c r="A9" s="289">
        <v>2</v>
      </c>
      <c r="B9" s="290" t="s">
        <v>97</v>
      </c>
      <c r="C9" s="291" t="s">
        <v>20</v>
      </c>
      <c r="D9" s="292">
        <v>0.016486805555555557</v>
      </c>
      <c r="E9" s="293">
        <f t="shared" si="0"/>
        <v>91.55960855341672</v>
      </c>
      <c r="F9" s="294">
        <f t="shared" si="1"/>
        <v>111.55960855341672</v>
      </c>
      <c r="G9" s="278"/>
      <c r="H9" s="287"/>
      <c r="I9" s="295"/>
      <c r="J9" s="296"/>
    </row>
    <row r="10" spans="1:10" ht="15" customHeight="1">
      <c r="A10" s="281">
        <v>3</v>
      </c>
      <c r="B10" s="290" t="s">
        <v>355</v>
      </c>
      <c r="C10" s="291" t="s">
        <v>63</v>
      </c>
      <c r="D10" s="292">
        <v>0.01702708333333333</v>
      </c>
      <c r="E10" s="293">
        <f t="shared" si="0"/>
        <v>88.65437687779546</v>
      </c>
      <c r="F10" s="294">
        <f t="shared" si="1"/>
        <v>108.65437687779546</v>
      </c>
      <c r="G10" s="278"/>
      <c r="H10" s="287"/>
      <c r="I10" s="295"/>
      <c r="J10" s="296"/>
    </row>
    <row r="11" spans="1:10" ht="15" customHeight="1">
      <c r="A11" s="289">
        <v>4</v>
      </c>
      <c r="B11" s="290" t="s">
        <v>240</v>
      </c>
      <c r="C11" s="291" t="s">
        <v>459</v>
      </c>
      <c r="D11" s="292">
        <v>0.017118055555555556</v>
      </c>
      <c r="E11" s="293">
        <f t="shared" si="0"/>
        <v>88.18323191345505</v>
      </c>
      <c r="F11" s="294">
        <f t="shared" si="1"/>
        <v>108.18323191345505</v>
      </c>
      <c r="G11" s="278"/>
      <c r="H11" s="287"/>
      <c r="I11" s="295"/>
      <c r="J11" s="296"/>
    </row>
    <row r="12" spans="1:10" ht="15" customHeight="1">
      <c r="A12" s="281">
        <v>5</v>
      </c>
      <c r="B12" s="297" t="s">
        <v>59</v>
      </c>
      <c r="C12" s="298" t="s">
        <v>111</v>
      </c>
      <c r="D12" s="292">
        <v>0.017608449074074075</v>
      </c>
      <c r="E12" s="293">
        <f t="shared" si="0"/>
        <v>85.72733785995517</v>
      </c>
      <c r="F12" s="294">
        <f t="shared" si="1"/>
        <v>105.72733785995517</v>
      </c>
      <c r="G12" s="278"/>
      <c r="H12" s="287"/>
      <c r="I12" s="295"/>
      <c r="J12" s="296"/>
    </row>
    <row r="13" spans="1:10" ht="15" customHeight="1">
      <c r="A13" s="289">
        <v>6</v>
      </c>
      <c r="B13" s="290" t="s">
        <v>381</v>
      </c>
      <c r="C13" s="291" t="s">
        <v>52</v>
      </c>
      <c r="D13" s="292">
        <v>0.01767777777777778</v>
      </c>
      <c r="E13" s="293">
        <f t="shared" si="0"/>
        <v>85.39113241148125</v>
      </c>
      <c r="F13" s="294">
        <f t="shared" si="1"/>
        <v>105.39113241148125</v>
      </c>
      <c r="G13" s="278"/>
      <c r="H13" s="287"/>
      <c r="I13" s="295"/>
      <c r="J13" s="296"/>
    </row>
    <row r="14" spans="1:10" ht="15" customHeight="1">
      <c r="A14" s="281">
        <v>7</v>
      </c>
      <c r="B14" s="290" t="s">
        <v>21</v>
      </c>
      <c r="C14" s="291" t="s">
        <v>22</v>
      </c>
      <c r="D14" s="292">
        <v>0.017859027777777776</v>
      </c>
      <c r="E14" s="293">
        <f t="shared" si="0"/>
        <v>84.52450389495925</v>
      </c>
      <c r="F14" s="294">
        <f t="shared" si="1"/>
        <v>104.52450389495925</v>
      </c>
      <c r="G14" s="278"/>
      <c r="H14" s="287"/>
      <c r="I14" s="295"/>
      <c r="J14" s="296"/>
    </row>
    <row r="15" spans="1:10" ht="15" customHeight="1">
      <c r="A15" s="289">
        <v>8</v>
      </c>
      <c r="B15" s="290" t="s">
        <v>19</v>
      </c>
      <c r="C15" s="291" t="s">
        <v>20</v>
      </c>
      <c r="D15" s="292">
        <v>0.01835810185185185</v>
      </c>
      <c r="E15" s="293">
        <f t="shared" si="0"/>
        <v>82.22666347232905</v>
      </c>
      <c r="F15" s="294">
        <f t="shared" si="1"/>
        <v>102.22666347232905</v>
      </c>
      <c r="G15" s="278"/>
      <c r="H15" s="287"/>
      <c r="I15" s="295"/>
      <c r="J15" s="296"/>
    </row>
    <row r="16" spans="1:10" ht="15" customHeight="1">
      <c r="A16" s="281">
        <v>9</v>
      </c>
      <c r="B16" s="290" t="s">
        <v>15</v>
      </c>
      <c r="C16" s="291" t="s">
        <v>16</v>
      </c>
      <c r="D16" s="292">
        <v>0.018469328703703703</v>
      </c>
      <c r="E16" s="293">
        <f t="shared" si="0"/>
        <v>81.73147422841924</v>
      </c>
      <c r="F16" s="294">
        <f t="shared" si="1"/>
        <v>101.73147422841924</v>
      </c>
      <c r="G16" s="278"/>
      <c r="H16" s="287"/>
      <c r="I16" s="295"/>
      <c r="J16" s="296"/>
    </row>
    <row r="17" spans="1:10" ht="15" customHeight="1">
      <c r="A17" s="289">
        <v>10</v>
      </c>
      <c r="B17" s="290" t="s">
        <v>23</v>
      </c>
      <c r="C17" s="291" t="s">
        <v>24</v>
      </c>
      <c r="D17" s="292">
        <v>0.018739120370370368</v>
      </c>
      <c r="E17" s="293">
        <f t="shared" si="0"/>
        <v>80.55476634590443</v>
      </c>
      <c r="F17" s="294">
        <f t="shared" si="1"/>
        <v>100.55476634590443</v>
      </c>
      <c r="G17" s="278"/>
      <c r="H17" s="287"/>
      <c r="I17" s="295"/>
      <c r="J17" s="296"/>
    </row>
    <row r="18" spans="1:10" ht="15" customHeight="1">
      <c r="A18" s="281">
        <v>11</v>
      </c>
      <c r="B18" s="290" t="s">
        <v>59</v>
      </c>
      <c r="C18" s="291" t="s">
        <v>50</v>
      </c>
      <c r="D18" s="292">
        <v>0.01925925925925926</v>
      </c>
      <c r="E18" s="293">
        <f t="shared" si="0"/>
        <v>78.37920673076923</v>
      </c>
      <c r="F18" s="294">
        <f t="shared" si="1"/>
        <v>98.37920673076923</v>
      </c>
      <c r="G18" s="278"/>
      <c r="H18" s="287"/>
      <c r="I18" s="295"/>
      <c r="J18" s="296"/>
    </row>
    <row r="19" spans="1:10" ht="15" customHeight="1">
      <c r="A19" s="289">
        <v>12</v>
      </c>
      <c r="B19" s="299" t="s">
        <v>90</v>
      </c>
      <c r="C19" s="300" t="s">
        <v>91</v>
      </c>
      <c r="D19" s="301">
        <v>0.019351851851851853</v>
      </c>
      <c r="E19" s="302">
        <f t="shared" si="0"/>
        <v>78.00418660287082</v>
      </c>
      <c r="F19" s="303">
        <f t="shared" si="1"/>
        <v>98.00418660287082</v>
      </c>
      <c r="G19" s="278"/>
      <c r="H19" s="287"/>
      <c r="I19" s="295"/>
      <c r="J19" s="296"/>
    </row>
    <row r="20" spans="1:10" ht="15" customHeight="1">
      <c r="A20" s="281">
        <v>13</v>
      </c>
      <c r="B20" s="304" t="s">
        <v>25</v>
      </c>
      <c r="C20" s="305" t="s">
        <v>75</v>
      </c>
      <c r="D20" s="284">
        <v>0.01952013888888889</v>
      </c>
      <c r="E20" s="285">
        <f t="shared" si="0"/>
        <v>77.33169684679876</v>
      </c>
      <c r="F20" s="286">
        <f t="shared" si="1"/>
        <v>97.33169684679876</v>
      </c>
      <c r="G20" s="278"/>
      <c r="H20" s="287"/>
      <c r="I20" s="295"/>
      <c r="J20" s="296"/>
    </row>
    <row r="21" spans="1:10" ht="15" customHeight="1">
      <c r="A21" s="289">
        <v>14</v>
      </c>
      <c r="B21" s="306" t="s">
        <v>43</v>
      </c>
      <c r="C21" s="307" t="s">
        <v>26</v>
      </c>
      <c r="D21" s="292">
        <v>0.019674189814814814</v>
      </c>
      <c r="E21" s="293">
        <f t="shared" si="0"/>
        <v>76.72618172191665</v>
      </c>
      <c r="F21" s="294">
        <f t="shared" si="1"/>
        <v>96.72618172191665</v>
      </c>
      <c r="G21" s="278"/>
      <c r="H21" s="287"/>
      <c r="I21" s="295"/>
      <c r="J21" s="296"/>
    </row>
    <row r="22" spans="1:10" ht="15" customHeight="1">
      <c r="A22" s="281">
        <v>15</v>
      </c>
      <c r="B22" s="306" t="s">
        <v>13</v>
      </c>
      <c r="C22" s="307" t="s">
        <v>14</v>
      </c>
      <c r="D22" s="292">
        <v>0.020046296296296295</v>
      </c>
      <c r="E22" s="293">
        <f t="shared" si="0"/>
        <v>75.30196304849885</v>
      </c>
      <c r="F22" s="294">
        <f t="shared" si="1"/>
        <v>95.30196304849885</v>
      </c>
      <c r="G22" s="278"/>
      <c r="H22" s="287"/>
      <c r="I22" s="295"/>
      <c r="J22" s="296"/>
    </row>
    <row r="23" spans="1:10" ht="15" customHeight="1">
      <c r="A23" s="289">
        <v>16</v>
      </c>
      <c r="B23" s="308" t="s">
        <v>74</v>
      </c>
      <c r="C23" s="309" t="s">
        <v>58</v>
      </c>
      <c r="D23" s="292">
        <v>0.020052662037037036</v>
      </c>
      <c r="E23" s="293">
        <f t="shared" si="0"/>
        <v>75.27805835329428</v>
      </c>
      <c r="F23" s="294">
        <f t="shared" si="1"/>
        <v>95.27805835329428</v>
      </c>
      <c r="G23" s="278"/>
      <c r="H23" s="287"/>
      <c r="I23" s="295"/>
      <c r="J23" s="296"/>
    </row>
    <row r="24" spans="1:10" ht="15" customHeight="1">
      <c r="A24" s="281">
        <v>17</v>
      </c>
      <c r="B24" s="306" t="s">
        <v>82</v>
      </c>
      <c r="C24" s="307" t="s">
        <v>83</v>
      </c>
      <c r="D24" s="292">
        <v>0.020378125</v>
      </c>
      <c r="E24" s="293">
        <f t="shared" si="0"/>
        <v>74.07577797088608</v>
      </c>
      <c r="F24" s="294">
        <f t="shared" si="1"/>
        <v>94.07577797088608</v>
      </c>
      <c r="G24" s="278"/>
      <c r="H24" s="287"/>
      <c r="I24" s="295"/>
      <c r="J24" s="296"/>
    </row>
    <row r="25" spans="1:10" ht="15" customHeight="1">
      <c r="A25" s="289">
        <v>18</v>
      </c>
      <c r="B25" s="306" t="s">
        <v>15</v>
      </c>
      <c r="C25" s="307" t="s">
        <v>63</v>
      </c>
      <c r="D25" s="292">
        <v>0.02048275462962963</v>
      </c>
      <c r="E25" s="293">
        <f t="shared" si="0"/>
        <v>73.69738544733319</v>
      </c>
      <c r="F25" s="294">
        <f t="shared" si="1"/>
        <v>93.69738544733319</v>
      </c>
      <c r="G25" s="278"/>
      <c r="H25" s="287"/>
      <c r="I25" s="295"/>
      <c r="J25" s="296"/>
    </row>
    <row r="26" spans="1:10" ht="15" customHeight="1">
      <c r="A26" s="281">
        <v>19</v>
      </c>
      <c r="B26" s="310" t="s">
        <v>14</v>
      </c>
      <c r="C26" s="311" t="s">
        <v>52</v>
      </c>
      <c r="D26" s="292">
        <v>0.02060509259259259</v>
      </c>
      <c r="E26" s="293">
        <f t="shared" si="0"/>
        <v>73.25982429730156</v>
      </c>
      <c r="F26" s="294">
        <f t="shared" si="1"/>
        <v>93.25982429730156</v>
      </c>
      <c r="G26" s="278"/>
      <c r="H26" s="287"/>
      <c r="I26" s="295"/>
      <c r="J26" s="296"/>
    </row>
    <row r="27" spans="1:10" ht="15" customHeight="1">
      <c r="A27" s="289">
        <v>20</v>
      </c>
      <c r="B27" s="306" t="s">
        <v>103</v>
      </c>
      <c r="C27" s="307" t="s">
        <v>104</v>
      </c>
      <c r="D27" s="292">
        <v>0.020670601851851853</v>
      </c>
      <c r="E27" s="293">
        <f t="shared" si="0"/>
        <v>73.02764930512782</v>
      </c>
      <c r="F27" s="294">
        <f t="shared" si="1"/>
        <v>93.02764930512782</v>
      </c>
      <c r="G27" s="278"/>
      <c r="H27" s="287"/>
      <c r="I27" s="295"/>
      <c r="J27" s="296"/>
    </row>
    <row r="28" spans="1:10" ht="15" customHeight="1">
      <c r="A28" s="281">
        <v>21</v>
      </c>
      <c r="B28" s="306" t="s">
        <v>29</v>
      </c>
      <c r="C28" s="307" t="s">
        <v>30</v>
      </c>
      <c r="D28" s="292">
        <v>0.020750694444444443</v>
      </c>
      <c r="E28" s="293">
        <f t="shared" si="0"/>
        <v>72.74578048481199</v>
      </c>
      <c r="F28" s="294">
        <f t="shared" si="1"/>
        <v>92.74578048481199</v>
      </c>
      <c r="G28" s="278"/>
      <c r="H28" s="287"/>
      <c r="I28" s="295"/>
      <c r="J28" s="296"/>
    </row>
    <row r="29" spans="1:10" ht="15" customHeight="1">
      <c r="A29" s="289">
        <v>22</v>
      </c>
      <c r="B29" s="306" t="s">
        <v>34</v>
      </c>
      <c r="C29" s="307" t="s">
        <v>35</v>
      </c>
      <c r="D29" s="292">
        <v>0.021612615740740738</v>
      </c>
      <c r="E29" s="293">
        <f t="shared" si="0"/>
        <v>69.8446444924036</v>
      </c>
      <c r="F29" s="294">
        <f t="shared" si="1"/>
        <v>89.8446444924036</v>
      </c>
      <c r="G29" s="278"/>
      <c r="H29" s="287"/>
      <c r="I29" s="295"/>
      <c r="J29" s="296"/>
    </row>
    <row r="30" spans="1:10" ht="15" customHeight="1">
      <c r="A30" s="281">
        <v>23</v>
      </c>
      <c r="B30" s="306" t="s">
        <v>47</v>
      </c>
      <c r="C30" s="307" t="s">
        <v>48</v>
      </c>
      <c r="D30" s="292">
        <v>0.02186678240740741</v>
      </c>
      <c r="E30" s="293">
        <f t="shared" si="0"/>
        <v>69.03281126772491</v>
      </c>
      <c r="F30" s="294">
        <f t="shared" si="1"/>
        <v>89.03281126772491</v>
      </c>
      <c r="G30" s="278"/>
      <c r="H30" s="287"/>
      <c r="I30" s="295"/>
      <c r="J30" s="296"/>
    </row>
    <row r="31" spans="1:10" ht="15" customHeight="1">
      <c r="A31" s="289">
        <v>24</v>
      </c>
      <c r="B31" s="306" t="s">
        <v>17</v>
      </c>
      <c r="C31" s="307" t="s">
        <v>33</v>
      </c>
      <c r="D31" s="292">
        <v>0.022662500000000002</v>
      </c>
      <c r="E31" s="293">
        <f t="shared" si="0"/>
        <v>66.60895589467017</v>
      </c>
      <c r="F31" s="294">
        <f t="shared" si="1"/>
        <v>86.60895589467017</v>
      </c>
      <c r="G31" s="278"/>
      <c r="H31" s="287"/>
      <c r="I31" s="295"/>
      <c r="J31" s="296"/>
    </row>
    <row r="32" spans="1:10" ht="15" customHeight="1">
      <c r="A32" s="281">
        <v>25</v>
      </c>
      <c r="B32" s="310" t="s">
        <v>15</v>
      </c>
      <c r="C32" s="311" t="s">
        <v>44</v>
      </c>
      <c r="D32" s="292">
        <v>0.022898842592592592</v>
      </c>
      <c r="E32" s="293">
        <f t="shared" si="0"/>
        <v>65.92147427797379</v>
      </c>
      <c r="F32" s="294">
        <f t="shared" si="1"/>
        <v>85.92147427797379</v>
      </c>
      <c r="G32" s="278"/>
      <c r="H32" s="287"/>
      <c r="I32" s="295"/>
      <c r="J32" s="296"/>
    </row>
    <row r="33" spans="1:10" ht="15" customHeight="1">
      <c r="A33" s="289">
        <v>26</v>
      </c>
      <c r="B33" s="310" t="s">
        <v>77</v>
      </c>
      <c r="C33" s="311" t="s">
        <v>78</v>
      </c>
      <c r="D33" s="292">
        <v>0.022898842592592592</v>
      </c>
      <c r="E33" s="293">
        <f t="shared" si="0"/>
        <v>65.92147427797379</v>
      </c>
      <c r="F33" s="294">
        <f t="shared" si="1"/>
        <v>85.92147427797379</v>
      </c>
      <c r="G33" s="278"/>
      <c r="H33" s="287"/>
      <c r="I33" s="295"/>
      <c r="J33" s="296"/>
    </row>
    <row r="34" spans="1:10" ht="15" customHeight="1">
      <c r="A34" s="281">
        <v>27</v>
      </c>
      <c r="B34" s="306" t="s">
        <v>41</v>
      </c>
      <c r="C34" s="307" t="s">
        <v>42</v>
      </c>
      <c r="D34" s="292">
        <v>0.023123148148148146</v>
      </c>
      <c r="E34" s="293">
        <f t="shared" si="0"/>
        <v>65.28200456493013</v>
      </c>
      <c r="F34" s="294">
        <f t="shared" si="1"/>
        <v>85.28200456493013</v>
      </c>
      <c r="G34" s="278"/>
      <c r="H34" s="287"/>
      <c r="I34" s="295"/>
      <c r="J34" s="296"/>
    </row>
    <row r="35" spans="1:10" ht="15" customHeight="1">
      <c r="A35" s="289">
        <v>28</v>
      </c>
      <c r="B35" s="306" t="s">
        <v>53</v>
      </c>
      <c r="C35" s="307" t="s">
        <v>26</v>
      </c>
      <c r="D35" s="292">
        <v>0.023404050925925925</v>
      </c>
      <c r="E35" s="293">
        <f t="shared" si="0"/>
        <v>64.49846942055576</v>
      </c>
      <c r="F35" s="294">
        <f t="shared" si="1"/>
        <v>84.49846942055576</v>
      </c>
      <c r="G35" s="278"/>
      <c r="H35" s="287"/>
      <c r="I35" s="295"/>
      <c r="J35" s="296"/>
    </row>
    <row r="36" spans="1:10" ht="15" customHeight="1">
      <c r="A36" s="281">
        <v>29</v>
      </c>
      <c r="B36" s="306" t="s">
        <v>27</v>
      </c>
      <c r="C36" s="307" t="s">
        <v>28</v>
      </c>
      <c r="D36" s="292">
        <v>0.023450347222222223</v>
      </c>
      <c r="E36" s="293">
        <f t="shared" si="0"/>
        <v>64.37113483473257</v>
      </c>
      <c r="F36" s="294">
        <f t="shared" si="1"/>
        <v>84.37113483473257</v>
      </c>
      <c r="G36" s="278"/>
      <c r="H36" s="287"/>
      <c r="I36" s="295"/>
      <c r="J36" s="296"/>
    </row>
    <row r="37" spans="1:10" ht="15" customHeight="1">
      <c r="A37" s="289">
        <v>30</v>
      </c>
      <c r="B37" s="306" t="s">
        <v>448</v>
      </c>
      <c r="C37" s="307" t="s">
        <v>26</v>
      </c>
      <c r="D37" s="292">
        <v>0.02370914351851852</v>
      </c>
      <c r="E37" s="293">
        <f t="shared" si="0"/>
        <v>63.66849404677638</v>
      </c>
      <c r="F37" s="294">
        <f t="shared" si="1"/>
        <v>83.66849404677637</v>
      </c>
      <c r="G37" s="278"/>
      <c r="H37" s="287"/>
      <c r="I37" s="295"/>
      <c r="J37" s="296"/>
    </row>
    <row r="38" spans="1:10" ht="15" customHeight="1">
      <c r="A38" s="281">
        <v>31</v>
      </c>
      <c r="B38" s="306" t="s">
        <v>81</v>
      </c>
      <c r="C38" s="307" t="s">
        <v>37</v>
      </c>
      <c r="D38" s="292">
        <v>0.02400648148148148</v>
      </c>
      <c r="E38" s="293">
        <f t="shared" si="0"/>
        <v>62.87991283218267</v>
      </c>
      <c r="F38" s="294">
        <f t="shared" si="1"/>
        <v>82.87991283218267</v>
      </c>
      <c r="G38" s="278"/>
      <c r="H38" s="287"/>
      <c r="I38" s="295"/>
      <c r="J38" s="296"/>
    </row>
    <row r="39" spans="1:10" ht="15" customHeight="1">
      <c r="A39" s="289">
        <v>32</v>
      </c>
      <c r="B39" s="310" t="s">
        <v>460</v>
      </c>
      <c r="C39" s="311" t="s">
        <v>24</v>
      </c>
      <c r="D39" s="292">
        <v>0.024163078703703707</v>
      </c>
      <c r="E39" s="293">
        <f t="shared" si="0"/>
        <v>62.472397721883986</v>
      </c>
      <c r="F39" s="294">
        <f t="shared" si="1"/>
        <v>82.472397721884</v>
      </c>
      <c r="G39" s="278"/>
      <c r="H39" s="287"/>
      <c r="I39" s="295"/>
      <c r="J39" s="296"/>
    </row>
    <row r="40" spans="1:10" ht="15" customHeight="1">
      <c r="A40" s="281">
        <v>33</v>
      </c>
      <c r="B40" s="306" t="s">
        <v>55</v>
      </c>
      <c r="C40" s="307" t="s">
        <v>56</v>
      </c>
      <c r="D40" s="292">
        <v>0.025831944444444446</v>
      </c>
      <c r="E40" s="293">
        <f aca="true" t="shared" si="2" ref="E40:E51">(D$8/D40)*100</f>
        <v>58.4363854687528</v>
      </c>
      <c r="F40" s="294">
        <f aca="true" t="shared" si="3" ref="F40:F51">E$3+E40</f>
        <v>78.4363854687528</v>
      </c>
      <c r="G40" s="278"/>
      <c r="H40" s="287"/>
      <c r="I40" s="295"/>
      <c r="J40" s="296"/>
    </row>
    <row r="41" spans="1:10" ht="15" customHeight="1">
      <c r="A41" s="289">
        <v>34</v>
      </c>
      <c r="B41" s="306" t="s">
        <v>38</v>
      </c>
      <c r="C41" s="307" t="s">
        <v>28</v>
      </c>
      <c r="D41" s="292">
        <v>0.026047453703703705</v>
      </c>
      <c r="E41" s="293">
        <f t="shared" si="2"/>
        <v>57.95289935569874</v>
      </c>
      <c r="F41" s="294">
        <f t="shared" si="3"/>
        <v>77.95289935569875</v>
      </c>
      <c r="G41" s="278"/>
      <c r="H41" s="287"/>
      <c r="I41" s="295"/>
      <c r="J41" s="296"/>
    </row>
    <row r="42" spans="1:10" ht="15" customHeight="1">
      <c r="A42" s="281">
        <v>35</v>
      </c>
      <c r="B42" s="306" t="s">
        <v>17</v>
      </c>
      <c r="C42" s="307" t="s">
        <v>18</v>
      </c>
      <c r="D42" s="292">
        <v>0.026443750000000002</v>
      </c>
      <c r="E42" s="293">
        <f t="shared" si="2"/>
        <v>57.08439472325079</v>
      </c>
      <c r="F42" s="294">
        <f t="shared" si="3"/>
        <v>77.0843947232508</v>
      </c>
      <c r="G42" s="278"/>
      <c r="H42" s="287"/>
      <c r="I42" s="295"/>
      <c r="J42" s="296"/>
    </row>
    <row r="43" spans="1:10" ht="15" customHeight="1">
      <c r="A43" s="289">
        <v>36</v>
      </c>
      <c r="B43" s="310" t="s">
        <v>94</v>
      </c>
      <c r="C43" s="311" t="s">
        <v>95</v>
      </c>
      <c r="D43" s="292">
        <v>0.027418981481481485</v>
      </c>
      <c r="E43" s="293">
        <f t="shared" si="2"/>
        <v>55.054031236808775</v>
      </c>
      <c r="F43" s="294">
        <f t="shared" si="3"/>
        <v>75.05403123680878</v>
      </c>
      <c r="G43" s="278"/>
      <c r="H43" s="287"/>
      <c r="I43" s="295"/>
      <c r="J43" s="296"/>
    </row>
    <row r="44" spans="1:10" ht="15" customHeight="1">
      <c r="A44" s="281">
        <v>37</v>
      </c>
      <c r="B44" s="306" t="s">
        <v>79</v>
      </c>
      <c r="C44" s="307" t="s">
        <v>48</v>
      </c>
      <c r="D44" s="292">
        <v>0.027440277777777782</v>
      </c>
      <c r="E44" s="293">
        <f t="shared" si="2"/>
        <v>55.011304010392934</v>
      </c>
      <c r="F44" s="294">
        <f t="shared" si="3"/>
        <v>75.01130401039293</v>
      </c>
      <c r="G44" s="278"/>
      <c r="H44" s="287"/>
      <c r="I44" s="295"/>
      <c r="J44" s="296"/>
    </row>
    <row r="45" spans="1:10" ht="15" customHeight="1">
      <c r="A45" s="289">
        <v>38</v>
      </c>
      <c r="B45" s="306" t="s">
        <v>87</v>
      </c>
      <c r="C45" s="307" t="s">
        <v>88</v>
      </c>
      <c r="D45" s="292">
        <v>0.028179513888888886</v>
      </c>
      <c r="E45" s="293">
        <f t="shared" si="2"/>
        <v>53.56818676556963</v>
      </c>
      <c r="F45" s="294">
        <f t="shared" si="3"/>
        <v>73.56818676556964</v>
      </c>
      <c r="G45" s="278"/>
      <c r="H45" s="287"/>
      <c r="I45" s="295"/>
      <c r="J45" s="296"/>
    </row>
    <row r="46" spans="1:10" ht="15" customHeight="1">
      <c r="A46" s="281">
        <v>39</v>
      </c>
      <c r="B46" s="312" t="s">
        <v>300</v>
      </c>
      <c r="C46" s="313" t="s">
        <v>22</v>
      </c>
      <c r="D46" s="292">
        <v>0.028498842592592593</v>
      </c>
      <c r="E46" s="293">
        <f t="shared" si="2"/>
        <v>52.967956788368596</v>
      </c>
      <c r="F46" s="294">
        <f t="shared" si="3"/>
        <v>72.9679567883686</v>
      </c>
      <c r="G46" s="278"/>
      <c r="H46" s="287"/>
      <c r="I46" s="295"/>
      <c r="J46" s="296"/>
    </row>
    <row r="47" spans="1:10" ht="15" customHeight="1">
      <c r="A47" s="289">
        <v>40</v>
      </c>
      <c r="B47" s="308" t="s">
        <v>39</v>
      </c>
      <c r="C47" s="309" t="s">
        <v>66</v>
      </c>
      <c r="D47" s="292">
        <v>0.02898923611111111</v>
      </c>
      <c r="E47" s="293">
        <f t="shared" si="2"/>
        <v>52.071929635440995</v>
      </c>
      <c r="F47" s="294">
        <f t="shared" si="3"/>
        <v>72.071929635441</v>
      </c>
      <c r="G47" s="278"/>
      <c r="H47" s="287"/>
      <c r="I47" s="295"/>
      <c r="J47" s="296"/>
    </row>
    <row r="48" spans="1:10" ht="15" customHeight="1">
      <c r="A48" s="281">
        <v>41</v>
      </c>
      <c r="B48" s="306" t="s">
        <v>106</v>
      </c>
      <c r="C48" s="307" t="s">
        <v>107</v>
      </c>
      <c r="D48" s="292">
        <v>0.02918275462962963</v>
      </c>
      <c r="E48" s="293">
        <f t="shared" si="2"/>
        <v>51.72662697956286</v>
      </c>
      <c r="F48" s="294">
        <f t="shared" si="3"/>
        <v>71.72662697956287</v>
      </c>
      <c r="G48" s="278"/>
      <c r="H48" s="287"/>
      <c r="I48" s="295"/>
      <c r="J48" s="296"/>
    </row>
    <row r="49" spans="1:10" ht="15" customHeight="1">
      <c r="A49" s="289">
        <v>42</v>
      </c>
      <c r="B49" s="310" t="s">
        <v>159</v>
      </c>
      <c r="C49" s="311" t="s">
        <v>160</v>
      </c>
      <c r="D49" s="292">
        <v>0.029793055555555555</v>
      </c>
      <c r="E49" s="293">
        <f t="shared" si="2"/>
        <v>50.66702407036191</v>
      </c>
      <c r="F49" s="294">
        <f t="shared" si="3"/>
        <v>70.66702407036192</v>
      </c>
      <c r="G49" s="278"/>
      <c r="H49" s="287"/>
      <c r="I49" s="295"/>
      <c r="J49" s="296"/>
    </row>
    <row r="50" spans="1:10" ht="15" customHeight="1">
      <c r="A50" s="281">
        <v>43</v>
      </c>
      <c r="B50" s="306" t="s">
        <v>101</v>
      </c>
      <c r="C50" s="307" t="s">
        <v>102</v>
      </c>
      <c r="D50" s="292">
        <v>0.029861111111111113</v>
      </c>
      <c r="E50" s="293">
        <f t="shared" si="2"/>
        <v>50.5515503875969</v>
      </c>
      <c r="F50" s="294">
        <f t="shared" si="3"/>
        <v>70.5515503875969</v>
      </c>
      <c r="G50" s="278"/>
      <c r="H50" s="287"/>
      <c r="I50" s="295"/>
      <c r="J50" s="296"/>
    </row>
    <row r="51" spans="1:10" ht="15.75" customHeight="1">
      <c r="A51" s="289">
        <v>44</v>
      </c>
      <c r="B51" s="306" t="s">
        <v>45</v>
      </c>
      <c r="C51" s="307" t="s">
        <v>46</v>
      </c>
      <c r="D51" s="292">
        <v>0.034014120370370375</v>
      </c>
      <c r="E51" s="293">
        <f t="shared" si="2"/>
        <v>44.37937675665743</v>
      </c>
      <c r="F51" s="294">
        <f t="shared" si="3"/>
        <v>64.37937675665742</v>
      </c>
      <c r="G51" s="278"/>
      <c r="H51" s="287"/>
      <c r="I51" s="295"/>
      <c r="J51" s="296"/>
    </row>
  </sheetData>
  <sheetProtection selectLockedCells="1" selectUnlockedCells="1"/>
  <mergeCells count="7">
    <mergeCell ref="A1:F1"/>
    <mergeCell ref="A3:B3"/>
    <mergeCell ref="A4:B4"/>
    <mergeCell ref="A5:B5"/>
    <mergeCell ref="C5:E5"/>
    <mergeCell ref="A6:B6"/>
    <mergeCell ref="D6:E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66"/>
  <sheetViews>
    <sheetView zoomScale="130" zoomScaleNormal="130" zoomScalePageLayoutView="0" workbookViewId="0" topLeftCell="A1">
      <selection activeCell="D9" sqref="D9"/>
    </sheetView>
  </sheetViews>
  <sheetFormatPr defaultColWidth="9.00390625" defaultRowHeight="12.75"/>
  <cols>
    <col min="1" max="1" width="2.75390625" style="0" customWidth="1"/>
    <col min="2" max="2" width="14.00390625" style="0" customWidth="1"/>
    <col min="3" max="3" width="13.00390625" style="0" customWidth="1"/>
    <col min="4" max="4" width="12.125" style="0" customWidth="1"/>
    <col min="5" max="5" width="7.25390625" style="0" customWidth="1"/>
    <col min="6" max="6" width="9.625" style="0" customWidth="1"/>
    <col min="7" max="7" width="7.375" style="0" customWidth="1"/>
  </cols>
  <sheetData>
    <row r="1" spans="1:7" ht="27">
      <c r="A1" s="547" t="s">
        <v>379</v>
      </c>
      <c r="B1" s="547"/>
      <c r="C1" s="547"/>
      <c r="D1" s="547"/>
      <c r="E1" s="547"/>
      <c r="F1" s="547"/>
      <c r="G1" s="547"/>
    </row>
    <row r="2" spans="1:7" ht="12.75">
      <c r="A2" s="549"/>
      <c r="B2" s="549"/>
      <c r="C2" s="549"/>
      <c r="D2" s="549"/>
      <c r="E2" s="76" t="s">
        <v>306</v>
      </c>
      <c r="F2" s="137"/>
      <c r="G2" s="137"/>
    </row>
    <row r="3" spans="1:7" ht="12.75" customHeight="1">
      <c r="A3" s="546" t="s">
        <v>307</v>
      </c>
      <c r="B3" s="546"/>
      <c r="C3" s="77" t="s">
        <v>321</v>
      </c>
      <c r="D3" s="555"/>
      <c r="E3" s="76">
        <v>33</v>
      </c>
      <c r="F3" s="137"/>
      <c r="G3" s="137"/>
    </row>
    <row r="4" spans="1:7" ht="12.75" customHeight="1">
      <c r="A4" s="546" t="s">
        <v>309</v>
      </c>
      <c r="B4" s="546"/>
      <c r="C4" s="207">
        <v>40397</v>
      </c>
      <c r="D4" s="555"/>
      <c r="E4" s="137"/>
      <c r="F4" s="137"/>
      <c r="G4" s="137"/>
    </row>
    <row r="5" spans="1:7" ht="12.75">
      <c r="A5" s="546" t="s">
        <v>310</v>
      </c>
      <c r="B5" s="546"/>
      <c r="C5" s="554" t="s">
        <v>380</v>
      </c>
      <c r="D5" s="554"/>
      <c r="E5" s="137"/>
      <c r="F5" s="137"/>
      <c r="G5" s="137"/>
    </row>
    <row r="6" spans="1:7" ht="12.75">
      <c r="A6" s="546" t="s">
        <v>312</v>
      </c>
      <c r="B6" s="546"/>
      <c r="C6" s="80">
        <f>COUNTA(B8:B63)</f>
        <v>56</v>
      </c>
      <c r="D6" s="201"/>
      <c r="E6" s="137"/>
      <c r="F6" s="137"/>
      <c r="G6" s="137"/>
    </row>
    <row r="7" spans="1:7" ht="12.75">
      <c r="A7" s="411" t="s">
        <v>313</v>
      </c>
      <c r="B7" s="411" t="s">
        <v>314</v>
      </c>
      <c r="C7" s="411" t="s">
        <v>315</v>
      </c>
      <c r="D7" s="412" t="s">
        <v>316</v>
      </c>
      <c r="E7" s="413" t="s">
        <v>317</v>
      </c>
      <c r="F7" s="413" t="s">
        <v>318</v>
      </c>
      <c r="G7" s="413" t="s">
        <v>362</v>
      </c>
    </row>
    <row r="8" spans="1:7" ht="12.75">
      <c r="A8" s="414">
        <v>1</v>
      </c>
      <c r="B8" s="415" t="s">
        <v>359</v>
      </c>
      <c r="C8" s="415" t="s">
        <v>181</v>
      </c>
      <c r="D8" s="416">
        <v>0.08107638888888889</v>
      </c>
      <c r="E8" s="417">
        <v>100</v>
      </c>
      <c r="F8" s="418">
        <f aca="true" t="shared" si="0" ref="F8:F39">E8+E$3</f>
        <v>133</v>
      </c>
      <c r="G8" s="419"/>
    </row>
    <row r="9" spans="1:7" ht="12.75">
      <c r="A9" s="414">
        <v>2</v>
      </c>
      <c r="B9" s="415" t="s">
        <v>381</v>
      </c>
      <c r="C9" s="415" t="s">
        <v>52</v>
      </c>
      <c r="D9" s="416">
        <v>0.08574074074074074</v>
      </c>
      <c r="E9" s="417">
        <f aca="true" t="shared" si="1" ref="E9:E40">(D$8/D9)*100</f>
        <v>94.55993520518359</v>
      </c>
      <c r="F9" s="418">
        <f t="shared" si="0"/>
        <v>127.55993520518359</v>
      </c>
      <c r="G9" s="420">
        <f aca="true" t="shared" si="2" ref="G9:G40">D9-D$8</f>
        <v>0.00466435185185185</v>
      </c>
    </row>
    <row r="10" spans="1:7" ht="12.75">
      <c r="A10" s="414">
        <v>3</v>
      </c>
      <c r="B10" s="415" t="s">
        <v>97</v>
      </c>
      <c r="C10" s="415" t="s">
        <v>20</v>
      </c>
      <c r="D10" s="416">
        <v>0.08662037037037036</v>
      </c>
      <c r="E10" s="417">
        <f t="shared" si="1"/>
        <v>93.59967931587387</v>
      </c>
      <c r="F10" s="418">
        <f t="shared" si="0"/>
        <v>126.59967931587387</v>
      </c>
      <c r="G10" s="420">
        <f t="shared" si="2"/>
        <v>0.005543981481481469</v>
      </c>
    </row>
    <row r="11" spans="1:7" ht="12.75">
      <c r="A11" s="414">
        <v>4</v>
      </c>
      <c r="B11" s="415" t="s">
        <v>462</v>
      </c>
      <c r="C11" s="415" t="s">
        <v>463</v>
      </c>
      <c r="D11" s="416">
        <v>0.0869212962962963</v>
      </c>
      <c r="E11" s="417">
        <f t="shared" si="1"/>
        <v>93.27563249001332</v>
      </c>
      <c r="F11" s="418">
        <f t="shared" si="0"/>
        <v>126.27563249001332</v>
      </c>
      <c r="G11" s="420">
        <f t="shared" si="2"/>
        <v>0.00584490740740741</v>
      </c>
    </row>
    <row r="12" spans="1:7" ht="12.75">
      <c r="A12" s="414">
        <v>5</v>
      </c>
      <c r="B12" s="415" t="s">
        <v>203</v>
      </c>
      <c r="C12" s="415" t="s">
        <v>14</v>
      </c>
      <c r="D12" s="416">
        <v>0.08773148148148148</v>
      </c>
      <c r="E12" s="417">
        <f t="shared" si="1"/>
        <v>92.41424802110818</v>
      </c>
      <c r="F12" s="418">
        <f t="shared" si="0"/>
        <v>125.41424802110818</v>
      </c>
      <c r="G12" s="420">
        <f t="shared" si="2"/>
        <v>0.0066550925925925875</v>
      </c>
    </row>
    <row r="13" spans="1:7" ht="12.75">
      <c r="A13" s="414">
        <v>6</v>
      </c>
      <c r="B13" s="415" t="s">
        <v>13</v>
      </c>
      <c r="C13" s="415" t="s">
        <v>14</v>
      </c>
      <c r="D13" s="416">
        <v>0.08934027777777777</v>
      </c>
      <c r="E13" s="417">
        <f t="shared" si="1"/>
        <v>90.75009716284495</v>
      </c>
      <c r="F13" s="418">
        <f t="shared" si="0"/>
        <v>123.75009716284495</v>
      </c>
      <c r="G13" s="420">
        <f t="shared" si="2"/>
        <v>0.008263888888888876</v>
      </c>
    </row>
    <row r="14" spans="1:7" ht="12.75">
      <c r="A14" s="414">
        <v>7</v>
      </c>
      <c r="B14" s="415" t="s">
        <v>213</v>
      </c>
      <c r="C14" s="415" t="s">
        <v>464</v>
      </c>
      <c r="D14" s="416">
        <v>0.0898726851851852</v>
      </c>
      <c r="E14" s="417">
        <f t="shared" si="1"/>
        <v>90.21249195106246</v>
      </c>
      <c r="F14" s="418">
        <f t="shared" si="0"/>
        <v>123.21249195106246</v>
      </c>
      <c r="G14" s="420">
        <f t="shared" si="2"/>
        <v>0.008796296296296302</v>
      </c>
    </row>
    <row r="15" spans="1:7" ht="12.75">
      <c r="A15" s="414">
        <v>8</v>
      </c>
      <c r="B15" s="415" t="s">
        <v>15</v>
      </c>
      <c r="C15" s="415" t="s">
        <v>16</v>
      </c>
      <c r="D15" s="416">
        <v>0.09050925925925925</v>
      </c>
      <c r="E15" s="417">
        <f t="shared" si="1"/>
        <v>89.57800511508952</v>
      </c>
      <c r="F15" s="418">
        <f t="shared" si="0"/>
        <v>122.57800511508952</v>
      </c>
      <c r="G15" s="420">
        <f t="shared" si="2"/>
        <v>0.009432870370370355</v>
      </c>
    </row>
    <row r="16" spans="1:7" ht="12.75">
      <c r="A16" s="414">
        <v>9</v>
      </c>
      <c r="B16" s="415" t="s">
        <v>19</v>
      </c>
      <c r="C16" s="415" t="s">
        <v>20</v>
      </c>
      <c r="D16" s="416">
        <v>0.09206018518518518</v>
      </c>
      <c r="E16" s="417">
        <f t="shared" si="1"/>
        <v>88.06889615287908</v>
      </c>
      <c r="F16" s="418">
        <f t="shared" si="0"/>
        <v>121.06889615287908</v>
      </c>
      <c r="G16" s="420">
        <f t="shared" si="2"/>
        <v>0.010983796296296283</v>
      </c>
    </row>
    <row r="17" spans="1:7" ht="12.75">
      <c r="A17" s="414">
        <v>10</v>
      </c>
      <c r="B17" s="415" t="s">
        <v>74</v>
      </c>
      <c r="C17" s="415" t="s">
        <v>58</v>
      </c>
      <c r="D17" s="416">
        <v>0.09311342592592592</v>
      </c>
      <c r="E17" s="417">
        <f t="shared" si="1"/>
        <v>87.07271597265384</v>
      </c>
      <c r="F17" s="418">
        <f t="shared" si="0"/>
        <v>120.07271597265384</v>
      </c>
      <c r="G17" s="420">
        <f t="shared" si="2"/>
        <v>0.012037037037037027</v>
      </c>
    </row>
    <row r="18" spans="1:7" ht="12.75">
      <c r="A18" s="414">
        <v>11</v>
      </c>
      <c r="B18" s="415" t="s">
        <v>191</v>
      </c>
      <c r="C18" s="415" t="s">
        <v>114</v>
      </c>
      <c r="D18" s="416">
        <v>0.09765046296296297</v>
      </c>
      <c r="E18" s="417">
        <f t="shared" si="1"/>
        <v>83.02714234917626</v>
      </c>
      <c r="F18" s="418">
        <f t="shared" si="0"/>
        <v>116.02714234917626</v>
      </c>
      <c r="G18" s="420">
        <f t="shared" si="2"/>
        <v>0.016574074074074074</v>
      </c>
    </row>
    <row r="19" spans="1:7" ht="13.5" thickBot="1">
      <c r="A19" s="427">
        <v>12</v>
      </c>
      <c r="B19" s="428" t="s">
        <v>29</v>
      </c>
      <c r="C19" s="428" t="s">
        <v>30</v>
      </c>
      <c r="D19" s="429">
        <v>0.09796296296296296</v>
      </c>
      <c r="E19" s="430">
        <f t="shared" si="1"/>
        <v>82.76228733459358</v>
      </c>
      <c r="F19" s="431">
        <f t="shared" si="0"/>
        <v>115.76228733459358</v>
      </c>
      <c r="G19" s="432">
        <f t="shared" si="2"/>
        <v>0.016886574074074068</v>
      </c>
    </row>
    <row r="20" spans="1:7" ht="12.75">
      <c r="A20" s="421">
        <v>13</v>
      </c>
      <c r="B20" s="422" t="s">
        <v>113</v>
      </c>
      <c r="C20" s="422" t="s">
        <v>114</v>
      </c>
      <c r="D20" s="423">
        <v>0.09835648148148148</v>
      </c>
      <c r="E20" s="424">
        <f t="shared" si="1"/>
        <v>82.43116027300542</v>
      </c>
      <c r="F20" s="425">
        <f t="shared" si="0"/>
        <v>115.43116027300542</v>
      </c>
      <c r="G20" s="426">
        <f t="shared" si="2"/>
        <v>0.017280092592592583</v>
      </c>
    </row>
    <row r="21" spans="1:7" ht="12.75">
      <c r="A21" s="414">
        <v>14</v>
      </c>
      <c r="B21" s="415" t="s">
        <v>23</v>
      </c>
      <c r="C21" s="415" t="s">
        <v>24</v>
      </c>
      <c r="D21" s="416">
        <v>0.09861111111111111</v>
      </c>
      <c r="E21" s="417">
        <f t="shared" si="1"/>
        <v>82.21830985915494</v>
      </c>
      <c r="F21" s="418">
        <f t="shared" si="0"/>
        <v>115.21830985915494</v>
      </c>
      <c r="G21" s="420">
        <f t="shared" si="2"/>
        <v>0.017534722222222215</v>
      </c>
    </row>
    <row r="22" spans="1:7" ht="12.75">
      <c r="A22" s="414">
        <v>15</v>
      </c>
      <c r="B22" s="415" t="s">
        <v>384</v>
      </c>
      <c r="C22" s="415" t="s">
        <v>58</v>
      </c>
      <c r="D22" s="416">
        <v>0.09880787037037037</v>
      </c>
      <c r="E22" s="417">
        <f t="shared" si="1"/>
        <v>82.05458592011246</v>
      </c>
      <c r="F22" s="418">
        <f t="shared" si="0"/>
        <v>115.05458592011246</v>
      </c>
      <c r="G22" s="420">
        <f t="shared" si="2"/>
        <v>0.017731481481481473</v>
      </c>
    </row>
    <row r="23" spans="1:7" ht="12.75">
      <c r="A23" s="414">
        <v>16</v>
      </c>
      <c r="B23" s="415" t="s">
        <v>43</v>
      </c>
      <c r="C23" s="415" t="s">
        <v>26</v>
      </c>
      <c r="D23" s="416">
        <v>0.09988425925925926</v>
      </c>
      <c r="E23" s="417">
        <f t="shared" si="1"/>
        <v>81.17033603707996</v>
      </c>
      <c r="F23" s="418">
        <f t="shared" si="0"/>
        <v>114.17033603707996</v>
      </c>
      <c r="G23" s="420">
        <f t="shared" si="2"/>
        <v>0.018807870370370364</v>
      </c>
    </row>
    <row r="24" spans="1:7" ht="12.75">
      <c r="A24" s="414">
        <v>17</v>
      </c>
      <c r="B24" s="415" t="s">
        <v>378</v>
      </c>
      <c r="C24" s="415" t="s">
        <v>58</v>
      </c>
      <c r="D24" s="416">
        <v>0.1000462962962963</v>
      </c>
      <c r="E24" s="417">
        <f t="shared" si="1"/>
        <v>81.03887089310504</v>
      </c>
      <c r="F24" s="418">
        <f t="shared" si="0"/>
        <v>114.03887089310504</v>
      </c>
      <c r="G24" s="420">
        <f t="shared" si="2"/>
        <v>0.018969907407407408</v>
      </c>
    </row>
    <row r="25" spans="1:7" ht="12.75">
      <c r="A25" s="414">
        <v>18</v>
      </c>
      <c r="B25" s="415" t="s">
        <v>90</v>
      </c>
      <c r="C25" s="415" t="s">
        <v>91</v>
      </c>
      <c r="D25" s="416">
        <v>0.10030092592592593</v>
      </c>
      <c r="E25" s="417">
        <f t="shared" si="1"/>
        <v>80.83314101084699</v>
      </c>
      <c r="F25" s="418">
        <f t="shared" si="0"/>
        <v>113.83314101084699</v>
      </c>
      <c r="G25" s="420">
        <f t="shared" si="2"/>
        <v>0.01922453703703704</v>
      </c>
    </row>
    <row r="26" spans="1:7" ht="409.5">
      <c r="A26" s="414">
        <v>19</v>
      </c>
      <c r="B26" s="415" t="s">
        <v>17</v>
      </c>
      <c r="C26" s="415" t="s">
        <v>33</v>
      </c>
      <c r="D26" s="416">
        <v>0.10425925925925926</v>
      </c>
      <c r="E26" s="417">
        <f t="shared" si="1"/>
        <v>77.76420959147424</v>
      </c>
      <c r="F26" s="418">
        <f t="shared" si="0"/>
        <v>110.76420959147424</v>
      </c>
      <c r="G26" s="420">
        <f t="shared" si="2"/>
        <v>0.023182870370370368</v>
      </c>
    </row>
    <row r="27" spans="1:7" ht="409.5">
      <c r="A27" s="414">
        <v>20</v>
      </c>
      <c r="B27" s="415" t="s">
        <v>25</v>
      </c>
      <c r="C27" s="415" t="s">
        <v>26</v>
      </c>
      <c r="D27" s="416">
        <v>0.10452546296296296</v>
      </c>
      <c r="E27" s="417">
        <f t="shared" si="1"/>
        <v>77.56616100099657</v>
      </c>
      <c r="F27" s="418">
        <f t="shared" si="0"/>
        <v>110.56616100099657</v>
      </c>
      <c r="G27" s="420">
        <f t="shared" si="2"/>
        <v>0.023449074074074067</v>
      </c>
    </row>
    <row r="28" spans="1:7" ht="409.5">
      <c r="A28" s="414">
        <v>21</v>
      </c>
      <c r="B28" s="415" t="s">
        <v>53</v>
      </c>
      <c r="C28" s="415" t="s">
        <v>26</v>
      </c>
      <c r="D28" s="416">
        <v>0.10546296296296297</v>
      </c>
      <c r="E28" s="417">
        <f t="shared" si="1"/>
        <v>76.8766461808604</v>
      </c>
      <c r="F28" s="418">
        <f t="shared" si="0"/>
        <v>109.8766461808604</v>
      </c>
      <c r="G28" s="420">
        <f t="shared" si="2"/>
        <v>0.024386574074074074</v>
      </c>
    </row>
    <row r="29" spans="1:7" ht="409.5">
      <c r="A29" s="414">
        <v>22</v>
      </c>
      <c r="B29" s="415" t="s">
        <v>34</v>
      </c>
      <c r="C29" s="415" t="s">
        <v>35</v>
      </c>
      <c r="D29" s="416">
        <v>0.10550925925925926</v>
      </c>
      <c r="E29" s="417">
        <f t="shared" si="1"/>
        <v>76.84291355857833</v>
      </c>
      <c r="F29" s="418">
        <f t="shared" si="0"/>
        <v>109.84291355857833</v>
      </c>
      <c r="G29" s="420">
        <f t="shared" si="2"/>
        <v>0.02443287037037037</v>
      </c>
    </row>
    <row r="30" spans="1:7" ht="409.5">
      <c r="A30" s="414">
        <v>23</v>
      </c>
      <c r="B30" s="415" t="s">
        <v>465</v>
      </c>
      <c r="C30" s="415" t="s">
        <v>181</v>
      </c>
      <c r="D30" s="416">
        <v>0.10552083333333333</v>
      </c>
      <c r="E30" s="417">
        <f t="shared" si="1"/>
        <v>76.83448502796973</v>
      </c>
      <c r="F30" s="418">
        <f t="shared" si="0"/>
        <v>109.83448502796973</v>
      </c>
      <c r="G30" s="420">
        <f t="shared" si="2"/>
        <v>0.024444444444444435</v>
      </c>
    </row>
    <row r="31" spans="1:7" ht="409.5">
      <c r="A31" s="414">
        <v>24</v>
      </c>
      <c r="B31" s="415" t="s">
        <v>17</v>
      </c>
      <c r="C31" s="415" t="s">
        <v>18</v>
      </c>
      <c r="D31" s="416">
        <v>0.10589120370370371</v>
      </c>
      <c r="E31" s="417">
        <f t="shared" si="1"/>
        <v>76.56574489015193</v>
      </c>
      <c r="F31" s="418">
        <f t="shared" si="0"/>
        <v>109.56574489015193</v>
      </c>
      <c r="G31" s="420">
        <f t="shared" si="2"/>
        <v>0.024814814814814817</v>
      </c>
    </row>
    <row r="32" spans="1:7" ht="409.5">
      <c r="A32" s="414">
        <v>25</v>
      </c>
      <c r="B32" s="415" t="s">
        <v>27</v>
      </c>
      <c r="C32" s="415" t="s">
        <v>28</v>
      </c>
      <c r="D32" s="416">
        <v>0.1061226851851852</v>
      </c>
      <c r="E32" s="417">
        <f t="shared" si="1"/>
        <v>76.39873486748827</v>
      </c>
      <c r="F32" s="418">
        <f t="shared" si="0"/>
        <v>109.39873486748827</v>
      </c>
      <c r="G32" s="420">
        <f t="shared" si="2"/>
        <v>0.025046296296296303</v>
      </c>
    </row>
    <row r="33" spans="1:7" ht="409.5">
      <c r="A33" s="414">
        <v>26</v>
      </c>
      <c r="B33" s="415" t="s">
        <v>103</v>
      </c>
      <c r="C33" s="415" t="s">
        <v>104</v>
      </c>
      <c r="D33" s="416">
        <v>0.10703703703703704</v>
      </c>
      <c r="E33" s="417">
        <f t="shared" si="1"/>
        <v>75.74610726643598</v>
      </c>
      <c r="F33" s="418">
        <f t="shared" si="0"/>
        <v>108.74610726643598</v>
      </c>
      <c r="G33" s="420">
        <f t="shared" si="2"/>
        <v>0.02596064814814815</v>
      </c>
    </row>
    <row r="34" spans="1:7" ht="409.5">
      <c r="A34" s="414">
        <v>27</v>
      </c>
      <c r="B34" s="415" t="s">
        <v>382</v>
      </c>
      <c r="C34" s="415" t="s">
        <v>14</v>
      </c>
      <c r="D34" s="416">
        <v>0.10708333333333335</v>
      </c>
      <c r="E34" s="417">
        <f t="shared" si="1"/>
        <v>75.71335927367055</v>
      </c>
      <c r="F34" s="418">
        <f t="shared" si="0"/>
        <v>108.71335927367055</v>
      </c>
      <c r="G34" s="420">
        <f t="shared" si="2"/>
        <v>0.026006944444444458</v>
      </c>
    </row>
    <row r="35" spans="1:7" ht="409.5">
      <c r="A35" s="414">
        <v>28</v>
      </c>
      <c r="B35" s="415" t="s">
        <v>15</v>
      </c>
      <c r="C35" s="415" t="s">
        <v>63</v>
      </c>
      <c r="D35" s="416">
        <v>0.10724537037037037</v>
      </c>
      <c r="E35" s="417">
        <f t="shared" si="1"/>
        <v>75.59896395424131</v>
      </c>
      <c r="F35" s="418">
        <f t="shared" si="0"/>
        <v>108.59896395424131</v>
      </c>
      <c r="G35" s="420">
        <f t="shared" si="2"/>
        <v>0.026168981481481474</v>
      </c>
    </row>
    <row r="36" spans="1:7" ht="409.5">
      <c r="A36" s="414">
        <v>29</v>
      </c>
      <c r="B36" s="415" t="s">
        <v>68</v>
      </c>
      <c r="C36" s="415" t="s">
        <v>69</v>
      </c>
      <c r="D36" s="416">
        <v>0.10746527777777777</v>
      </c>
      <c r="E36" s="417">
        <f t="shared" si="1"/>
        <v>75.4442649434572</v>
      </c>
      <c r="F36" s="418">
        <f t="shared" si="0"/>
        <v>108.4442649434572</v>
      </c>
      <c r="G36" s="420">
        <f t="shared" si="2"/>
        <v>0.02638888888888888</v>
      </c>
    </row>
    <row r="37" spans="1:7" ht="409.5">
      <c r="A37" s="414">
        <v>30</v>
      </c>
      <c r="B37" s="415" t="s">
        <v>25</v>
      </c>
      <c r="C37" s="415" t="s">
        <v>75</v>
      </c>
      <c r="D37" s="416">
        <v>0.10767361111111111</v>
      </c>
      <c r="E37" s="417">
        <f t="shared" si="1"/>
        <v>75.29829087391164</v>
      </c>
      <c r="F37" s="418">
        <f t="shared" si="0"/>
        <v>108.29829087391164</v>
      </c>
      <c r="G37" s="420">
        <f t="shared" si="2"/>
        <v>0.026597222222222217</v>
      </c>
    </row>
    <row r="38" spans="1:7" ht="409.5">
      <c r="A38" s="414">
        <v>31</v>
      </c>
      <c r="B38" s="415" t="s">
        <v>45</v>
      </c>
      <c r="C38" s="415" t="s">
        <v>48</v>
      </c>
      <c r="D38" s="416">
        <v>0.10944444444444446</v>
      </c>
      <c r="E38" s="417">
        <f t="shared" si="1"/>
        <v>74.07994923857868</v>
      </c>
      <c r="F38" s="418">
        <f t="shared" si="0"/>
        <v>107.07994923857868</v>
      </c>
      <c r="G38" s="420">
        <f t="shared" si="2"/>
        <v>0.028368055555555563</v>
      </c>
    </row>
    <row r="39" spans="1:7" ht="409.5">
      <c r="A39" s="414">
        <v>32</v>
      </c>
      <c r="B39" s="415" t="s">
        <v>45</v>
      </c>
      <c r="C39" s="415" t="s">
        <v>390</v>
      </c>
      <c r="D39" s="416">
        <v>0.10967592592592591</v>
      </c>
      <c r="E39" s="417">
        <f t="shared" si="1"/>
        <v>73.9235964542001</v>
      </c>
      <c r="F39" s="418">
        <f t="shared" si="0"/>
        <v>106.9235964542001</v>
      </c>
      <c r="G39" s="420">
        <f t="shared" si="2"/>
        <v>0.02859953703703702</v>
      </c>
    </row>
    <row r="40" spans="1:7" ht="409.5">
      <c r="A40" s="414">
        <v>33</v>
      </c>
      <c r="B40" s="415" t="s">
        <v>41</v>
      </c>
      <c r="C40" s="415" t="s">
        <v>42</v>
      </c>
      <c r="D40" s="416">
        <v>0.10991898148148148</v>
      </c>
      <c r="E40" s="417">
        <f t="shared" si="1"/>
        <v>73.76013477940403</v>
      </c>
      <c r="F40" s="418">
        <f aca="true" t="shared" si="3" ref="F40:F63">E40+E$3</f>
        <v>106.76013477940403</v>
      </c>
      <c r="G40" s="420">
        <f t="shared" si="2"/>
        <v>0.028842592592592586</v>
      </c>
    </row>
    <row r="41" spans="1:7" ht="409.5">
      <c r="A41" s="414">
        <v>34</v>
      </c>
      <c r="B41" s="415" t="s">
        <v>45</v>
      </c>
      <c r="C41" s="415" t="s">
        <v>46</v>
      </c>
      <c r="D41" s="416">
        <v>0.11065972222222221</v>
      </c>
      <c r="E41" s="417">
        <f aca="true" t="shared" si="4" ref="E41:E63">(D$8/D41)*100</f>
        <v>73.26639472858488</v>
      </c>
      <c r="F41" s="418">
        <f t="shared" si="3"/>
        <v>106.26639472858488</v>
      </c>
      <c r="G41" s="420">
        <f aca="true" t="shared" si="5" ref="G41:G63">D41-D$8</f>
        <v>0.029583333333333323</v>
      </c>
    </row>
    <row r="42" spans="1:7" ht="409.5">
      <c r="A42" s="414">
        <v>35</v>
      </c>
      <c r="B42" s="415" t="s">
        <v>359</v>
      </c>
      <c r="C42" s="415" t="s">
        <v>22</v>
      </c>
      <c r="D42" s="416">
        <v>0.11114583333333333</v>
      </c>
      <c r="E42" s="417">
        <f t="shared" si="4"/>
        <v>72.94595438925336</v>
      </c>
      <c r="F42" s="418">
        <f t="shared" si="3"/>
        <v>105.94595438925336</v>
      </c>
      <c r="G42" s="420">
        <f t="shared" si="5"/>
        <v>0.03006944444444444</v>
      </c>
    </row>
    <row r="43" spans="1:7" ht="409.5">
      <c r="A43" s="414">
        <v>36</v>
      </c>
      <c r="B43" s="415" t="s">
        <v>61</v>
      </c>
      <c r="C43" s="415" t="s">
        <v>62</v>
      </c>
      <c r="D43" s="416">
        <v>0.1112962962962963</v>
      </c>
      <c r="E43" s="417">
        <f t="shared" si="4"/>
        <v>72.84733777038271</v>
      </c>
      <c r="F43" s="418">
        <f t="shared" si="3"/>
        <v>105.84733777038271</v>
      </c>
      <c r="G43" s="420">
        <f t="shared" si="5"/>
        <v>0.030219907407407404</v>
      </c>
    </row>
    <row r="44" spans="1:7" ht="409.5">
      <c r="A44" s="414">
        <v>37</v>
      </c>
      <c r="B44" s="415" t="s">
        <v>466</v>
      </c>
      <c r="C44" s="415" t="s">
        <v>26</v>
      </c>
      <c r="D44" s="416">
        <v>0.11148148148148147</v>
      </c>
      <c r="E44" s="417">
        <f t="shared" si="4"/>
        <v>72.72632890365449</v>
      </c>
      <c r="F44" s="418">
        <f t="shared" si="3"/>
        <v>105.72632890365449</v>
      </c>
      <c r="G44" s="420">
        <f t="shared" si="5"/>
        <v>0.03040509259259258</v>
      </c>
    </row>
    <row r="45" spans="1:7" ht="409.5">
      <c r="A45" s="414">
        <v>38</v>
      </c>
      <c r="B45" s="415" t="s">
        <v>357</v>
      </c>
      <c r="C45" s="415" t="s">
        <v>40</v>
      </c>
      <c r="D45" s="416">
        <v>0.11152777777777778</v>
      </c>
      <c r="E45" s="417">
        <f t="shared" si="4"/>
        <v>72.69613947696139</v>
      </c>
      <c r="F45" s="418">
        <f t="shared" si="3"/>
        <v>105.69613947696139</v>
      </c>
      <c r="G45" s="420">
        <f t="shared" si="5"/>
        <v>0.03045138888888889</v>
      </c>
    </row>
    <row r="46" spans="1:7" ht="409.5">
      <c r="A46" s="414">
        <v>39</v>
      </c>
      <c r="B46" s="415" t="s">
        <v>38</v>
      </c>
      <c r="C46" s="415" t="s">
        <v>28</v>
      </c>
      <c r="D46" s="416">
        <v>0.11174768518518519</v>
      </c>
      <c r="E46" s="417">
        <f t="shared" si="4"/>
        <v>72.5530813050233</v>
      </c>
      <c r="F46" s="418">
        <f t="shared" si="3"/>
        <v>105.5530813050233</v>
      </c>
      <c r="G46" s="420">
        <f t="shared" si="5"/>
        <v>0.030671296296296294</v>
      </c>
    </row>
    <row r="47" spans="1:7" ht="409.5">
      <c r="A47" s="414">
        <v>40</v>
      </c>
      <c r="B47" s="415" t="s">
        <v>21</v>
      </c>
      <c r="C47" s="415" t="s">
        <v>22</v>
      </c>
      <c r="D47" s="416">
        <v>0.11199074074074074</v>
      </c>
      <c r="E47" s="417">
        <f t="shared" si="4"/>
        <v>72.39561802397687</v>
      </c>
      <c r="F47" s="418">
        <f t="shared" si="3"/>
        <v>105.39561802397687</v>
      </c>
      <c r="G47" s="420">
        <f t="shared" si="5"/>
        <v>0.030914351851851846</v>
      </c>
    </row>
    <row r="48" spans="1:7" ht="409.5">
      <c r="A48" s="414">
        <v>41</v>
      </c>
      <c r="B48" s="415" t="s">
        <v>21</v>
      </c>
      <c r="C48" s="415" t="s">
        <v>48</v>
      </c>
      <c r="D48" s="416">
        <v>0.11245370370370371</v>
      </c>
      <c r="E48" s="417">
        <f t="shared" si="4"/>
        <v>72.09757101687937</v>
      </c>
      <c r="F48" s="418">
        <f t="shared" si="3"/>
        <v>105.09757101687937</v>
      </c>
      <c r="G48" s="420">
        <f t="shared" si="5"/>
        <v>0.031377314814814816</v>
      </c>
    </row>
    <row r="49" spans="1:7" ht="409.5">
      <c r="A49" s="414">
        <v>42</v>
      </c>
      <c r="B49" s="415" t="s">
        <v>81</v>
      </c>
      <c r="C49" s="415" t="s">
        <v>37</v>
      </c>
      <c r="D49" s="416">
        <v>0.11336805555555556</v>
      </c>
      <c r="E49" s="417">
        <f t="shared" si="4"/>
        <v>71.51607963246555</v>
      </c>
      <c r="F49" s="418">
        <f t="shared" si="3"/>
        <v>104.51607963246555</v>
      </c>
      <c r="G49" s="420">
        <f t="shared" si="5"/>
        <v>0.03229166666666666</v>
      </c>
    </row>
    <row r="50" spans="1:7" ht="409.5">
      <c r="A50" s="414">
        <v>43</v>
      </c>
      <c r="B50" s="415" t="s">
        <v>14</v>
      </c>
      <c r="C50" s="415" t="s">
        <v>52</v>
      </c>
      <c r="D50" s="416">
        <v>0.11499999999999999</v>
      </c>
      <c r="E50" s="417">
        <f t="shared" si="4"/>
        <v>70.5012077294686</v>
      </c>
      <c r="F50" s="418">
        <f t="shared" si="3"/>
        <v>103.5012077294686</v>
      </c>
      <c r="G50" s="420">
        <f t="shared" si="5"/>
        <v>0.0339236111111111</v>
      </c>
    </row>
    <row r="51" spans="1:7" ht="409.5">
      <c r="A51" s="414">
        <v>44</v>
      </c>
      <c r="B51" s="415" t="s">
        <v>57</v>
      </c>
      <c r="C51" s="415" t="s">
        <v>58</v>
      </c>
      <c r="D51" s="416">
        <v>0.11517361111111112</v>
      </c>
      <c r="E51" s="417">
        <f t="shared" si="4"/>
        <v>70.39493518239372</v>
      </c>
      <c r="F51" s="418">
        <f t="shared" si="3"/>
        <v>103.39493518239372</v>
      </c>
      <c r="G51" s="420">
        <f t="shared" si="5"/>
        <v>0.03409722222222222</v>
      </c>
    </row>
    <row r="52" spans="1:7" ht="409.5">
      <c r="A52" s="414">
        <v>45</v>
      </c>
      <c r="B52" s="415" t="s">
        <v>77</v>
      </c>
      <c r="C52" s="415" t="s">
        <v>78</v>
      </c>
      <c r="D52" s="416">
        <v>0.11571759259259258</v>
      </c>
      <c r="E52" s="417">
        <f t="shared" si="4"/>
        <v>70.06401280256053</v>
      </c>
      <c r="F52" s="418">
        <f t="shared" si="3"/>
        <v>103.06401280256053</v>
      </c>
      <c r="G52" s="420">
        <f t="shared" si="5"/>
        <v>0.03464120370370369</v>
      </c>
    </row>
    <row r="53" spans="1:7" ht="409.5">
      <c r="A53" s="414">
        <v>46</v>
      </c>
      <c r="B53" s="415" t="s">
        <v>467</v>
      </c>
      <c r="C53" s="415" t="s">
        <v>28</v>
      </c>
      <c r="D53" s="416">
        <v>0.11578703703703704</v>
      </c>
      <c r="E53" s="417">
        <f t="shared" si="4"/>
        <v>70.0219912035186</v>
      </c>
      <c r="F53" s="418">
        <f t="shared" si="3"/>
        <v>103.0219912035186</v>
      </c>
      <c r="G53" s="420">
        <f t="shared" si="5"/>
        <v>0.03471064814814814</v>
      </c>
    </row>
    <row r="54" spans="1:7" ht="409.5">
      <c r="A54" s="414">
        <v>47</v>
      </c>
      <c r="B54" s="415" t="s">
        <v>468</v>
      </c>
      <c r="C54" s="415" t="s">
        <v>469</v>
      </c>
      <c r="D54" s="416">
        <v>0.11601851851851852</v>
      </c>
      <c r="E54" s="417">
        <f t="shared" si="4"/>
        <v>69.88228252194733</v>
      </c>
      <c r="F54" s="418">
        <f t="shared" si="3"/>
        <v>102.88228252194733</v>
      </c>
      <c r="G54" s="420">
        <f t="shared" si="5"/>
        <v>0.03494212962962963</v>
      </c>
    </row>
    <row r="55" spans="1:7" ht="409.5">
      <c r="A55" s="414">
        <v>48</v>
      </c>
      <c r="B55" s="415" t="s">
        <v>39</v>
      </c>
      <c r="C55" s="415" t="s">
        <v>66</v>
      </c>
      <c r="D55" s="416">
        <v>0.1166087962962963</v>
      </c>
      <c r="E55" s="417">
        <f t="shared" si="4"/>
        <v>69.52853598014889</v>
      </c>
      <c r="F55" s="418">
        <f t="shared" si="3"/>
        <v>102.52853598014889</v>
      </c>
      <c r="G55" s="420">
        <f t="shared" si="5"/>
        <v>0.0355324074074074</v>
      </c>
    </row>
    <row r="56" spans="1:7" ht="409.5">
      <c r="A56" s="414">
        <v>49</v>
      </c>
      <c r="B56" s="415" t="s">
        <v>355</v>
      </c>
      <c r="C56" s="415" t="s">
        <v>63</v>
      </c>
      <c r="D56" s="416">
        <v>0.1171875</v>
      </c>
      <c r="E56" s="417">
        <f t="shared" si="4"/>
        <v>69.18518518518518</v>
      </c>
      <c r="F56" s="418">
        <f t="shared" si="3"/>
        <v>102.18518518518518</v>
      </c>
      <c r="G56" s="420">
        <f t="shared" si="5"/>
        <v>0.03611111111111111</v>
      </c>
    </row>
    <row r="57" spans="1:7" ht="409.5">
      <c r="A57" s="414">
        <v>50</v>
      </c>
      <c r="B57" s="415" t="s">
        <v>240</v>
      </c>
      <c r="C57" s="415" t="s">
        <v>459</v>
      </c>
      <c r="D57" s="416">
        <v>0.12383101851851852</v>
      </c>
      <c r="E57" s="417">
        <f t="shared" si="4"/>
        <v>65.47340872978783</v>
      </c>
      <c r="F57" s="418">
        <f t="shared" si="3"/>
        <v>98.47340872978783</v>
      </c>
      <c r="G57" s="420">
        <f t="shared" si="5"/>
        <v>0.04275462962962963</v>
      </c>
    </row>
    <row r="58" spans="1:7" ht="409.5">
      <c r="A58" s="414">
        <v>51</v>
      </c>
      <c r="B58" s="415" t="s">
        <v>55</v>
      </c>
      <c r="C58" s="415" t="s">
        <v>56</v>
      </c>
      <c r="D58" s="416">
        <v>0.12453703703703704</v>
      </c>
      <c r="E58" s="417">
        <f t="shared" si="4"/>
        <v>65.10223048327137</v>
      </c>
      <c r="F58" s="418">
        <f t="shared" si="3"/>
        <v>98.10223048327137</v>
      </c>
      <c r="G58" s="420">
        <f t="shared" si="5"/>
        <v>0.04346064814814815</v>
      </c>
    </row>
    <row r="59" spans="1:7" ht="409.5">
      <c r="A59" s="414">
        <v>52</v>
      </c>
      <c r="B59" s="415" t="s">
        <v>59</v>
      </c>
      <c r="C59" s="415" t="s">
        <v>60</v>
      </c>
      <c r="D59" s="416">
        <v>0.12812500000000002</v>
      </c>
      <c r="E59" s="417">
        <f t="shared" si="4"/>
        <v>63.27913279132791</v>
      </c>
      <c r="F59" s="418">
        <f t="shared" si="3"/>
        <v>96.27913279132791</v>
      </c>
      <c r="G59" s="420">
        <f t="shared" si="5"/>
        <v>0.047048611111111124</v>
      </c>
    </row>
    <row r="60" spans="1:7" ht="409.5">
      <c r="A60" s="414">
        <v>53</v>
      </c>
      <c r="B60" s="415" t="s">
        <v>300</v>
      </c>
      <c r="C60" s="415" t="s">
        <v>22</v>
      </c>
      <c r="D60" s="416">
        <v>0.12840277777777778</v>
      </c>
      <c r="E60" s="417">
        <f t="shared" si="4"/>
        <v>63.14223904813413</v>
      </c>
      <c r="F60" s="418">
        <f t="shared" si="3"/>
        <v>96.14223904813413</v>
      </c>
      <c r="G60" s="420">
        <f t="shared" si="5"/>
        <v>0.04732638888888889</v>
      </c>
    </row>
    <row r="61" spans="1:7" ht="409.5">
      <c r="A61" s="414">
        <v>54</v>
      </c>
      <c r="B61" s="415" t="s">
        <v>108</v>
      </c>
      <c r="C61" s="415" t="s">
        <v>58</v>
      </c>
      <c r="D61" s="416">
        <v>0.13440972222222222</v>
      </c>
      <c r="E61" s="417">
        <f t="shared" si="4"/>
        <v>60.320330663911136</v>
      </c>
      <c r="F61" s="418">
        <f t="shared" si="3"/>
        <v>93.32033066391114</v>
      </c>
      <c r="G61" s="420">
        <f t="shared" si="5"/>
        <v>0.05333333333333333</v>
      </c>
    </row>
    <row r="62" spans="1:7" ht="409.5">
      <c r="A62" s="414">
        <v>55</v>
      </c>
      <c r="B62" s="415" t="s">
        <v>470</v>
      </c>
      <c r="C62" s="415" t="s">
        <v>366</v>
      </c>
      <c r="D62" s="416">
        <v>0.1492361111111111</v>
      </c>
      <c r="E62" s="417">
        <f t="shared" si="4"/>
        <v>54.327594229874364</v>
      </c>
      <c r="F62" s="418">
        <f t="shared" si="3"/>
        <v>87.32759422987436</v>
      </c>
      <c r="G62" s="420">
        <f t="shared" si="5"/>
        <v>0.0681597222222222</v>
      </c>
    </row>
    <row r="63" spans="1:7" ht="409.5">
      <c r="A63" s="414">
        <v>56</v>
      </c>
      <c r="B63" s="415" t="s">
        <v>94</v>
      </c>
      <c r="C63" s="415" t="s">
        <v>95</v>
      </c>
      <c r="D63" s="416">
        <v>0.16148148148148148</v>
      </c>
      <c r="E63" s="417">
        <f t="shared" si="4"/>
        <v>50.207855504587165</v>
      </c>
      <c r="F63" s="418">
        <f t="shared" si="3"/>
        <v>83.20785550458717</v>
      </c>
      <c r="G63" s="420">
        <f t="shared" si="5"/>
        <v>0.08040509259259258</v>
      </c>
    </row>
    <row r="65" spans="2:4" ht="409.5">
      <c r="B65" t="s">
        <v>212</v>
      </c>
      <c r="C65" t="s">
        <v>422</v>
      </c>
      <c r="D65" t="s">
        <v>383</v>
      </c>
    </row>
    <row r="66" spans="2:4" ht="409.5">
      <c r="B66" t="s">
        <v>465</v>
      </c>
      <c r="C66" t="s">
        <v>222</v>
      </c>
      <c r="D66" t="s">
        <v>383</v>
      </c>
    </row>
  </sheetData>
  <sheetProtection selectLockedCells="1" selectUnlockedCells="1"/>
  <mergeCells count="8">
    <mergeCell ref="A6:B6"/>
    <mergeCell ref="A1:G1"/>
    <mergeCell ref="A2:D2"/>
    <mergeCell ref="A3:B3"/>
    <mergeCell ref="D3:D4"/>
    <mergeCell ref="A4:B4"/>
    <mergeCell ref="A5:B5"/>
    <mergeCell ref="C5:D5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1" manualBreakCount="1">
    <brk id="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99"/>
  <sheetViews>
    <sheetView zoomScale="130" zoomScaleNormal="130" zoomScalePageLayoutView="0" workbookViewId="0" topLeftCell="A1">
      <selection activeCell="A1" sqref="A1:G1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8.25390625" style="0" customWidth="1"/>
    <col min="5" max="5" width="7.25390625" style="0" customWidth="1"/>
    <col min="6" max="6" width="9.625" style="0" customWidth="1"/>
    <col min="7" max="7" width="6.875" style="0" customWidth="1"/>
  </cols>
  <sheetData>
    <row r="1" spans="1:7" ht="27">
      <c r="A1" s="547" t="s">
        <v>385</v>
      </c>
      <c r="B1" s="547"/>
      <c r="C1" s="547"/>
      <c r="D1" s="547"/>
      <c r="E1" s="547"/>
      <c r="F1" s="547"/>
      <c r="G1" s="547"/>
    </row>
    <row r="2" spans="1:7" ht="12.75">
      <c r="A2" s="549"/>
      <c r="B2" s="549"/>
      <c r="C2" s="549"/>
      <c r="D2" s="549"/>
      <c r="E2" s="76" t="s">
        <v>306</v>
      </c>
      <c r="F2" s="550"/>
      <c r="G2" s="550"/>
    </row>
    <row r="3" spans="1:7" ht="12.75" customHeight="1">
      <c r="A3" s="546" t="s">
        <v>307</v>
      </c>
      <c r="B3" s="546"/>
      <c r="C3" s="77">
        <v>38599</v>
      </c>
      <c r="D3" s="555"/>
      <c r="E3" s="76">
        <v>25</v>
      </c>
      <c r="F3" s="550"/>
      <c r="G3" s="550"/>
    </row>
    <row r="4" spans="1:7" ht="12.75" customHeight="1">
      <c r="A4" s="546" t="s">
        <v>309</v>
      </c>
      <c r="B4" s="546"/>
      <c r="C4" s="207" t="s">
        <v>489</v>
      </c>
      <c r="D4" s="555"/>
      <c r="E4" s="137"/>
      <c r="F4" s="137"/>
      <c r="G4" s="137"/>
    </row>
    <row r="5" spans="1:7" ht="21.75" customHeight="1">
      <c r="A5" s="546" t="s">
        <v>310</v>
      </c>
      <c r="B5" s="546"/>
      <c r="C5" s="556" t="s">
        <v>488</v>
      </c>
      <c r="D5" s="556"/>
      <c r="E5" s="556"/>
      <c r="F5" s="556"/>
      <c r="G5" s="137"/>
    </row>
    <row r="6" spans="1:7" ht="12.75">
      <c r="A6" s="546" t="s">
        <v>312</v>
      </c>
      <c r="B6" s="546"/>
      <c r="C6" s="80">
        <f>COUNTA(B8:B150)</f>
        <v>92</v>
      </c>
      <c r="D6" s="201"/>
      <c r="E6" s="137"/>
      <c r="F6" s="137"/>
      <c r="G6" s="137"/>
    </row>
    <row r="7" spans="1:7" ht="12.75">
      <c r="A7" s="256" t="s">
        <v>313</v>
      </c>
      <c r="B7" s="256" t="s">
        <v>314</v>
      </c>
      <c r="C7" s="256" t="s">
        <v>315</v>
      </c>
      <c r="D7" s="256" t="s">
        <v>316</v>
      </c>
      <c r="E7" s="257" t="s">
        <v>317</v>
      </c>
      <c r="F7" s="257" t="s">
        <v>318</v>
      </c>
      <c r="G7" s="257" t="s">
        <v>362</v>
      </c>
    </row>
    <row r="8" spans="1:7" ht="12.75">
      <c r="A8" s="134">
        <v>1</v>
      </c>
      <c r="B8" s="93" t="s">
        <v>473</v>
      </c>
      <c r="C8" s="93" t="s">
        <v>58</v>
      </c>
      <c r="D8" s="435">
        <v>0.05247685185185185</v>
      </c>
      <c r="E8" s="316">
        <v>100</v>
      </c>
      <c r="F8" s="317">
        <f aca="true" t="shared" si="0" ref="F8:F39">E8+E$3</f>
        <v>125</v>
      </c>
      <c r="G8" s="315"/>
    </row>
    <row r="9" spans="1:7" ht="12.75">
      <c r="A9" s="134">
        <v>2</v>
      </c>
      <c r="B9" s="93" t="s">
        <v>388</v>
      </c>
      <c r="C9" s="93" t="s">
        <v>389</v>
      </c>
      <c r="D9" s="435">
        <v>0.05251157407407408</v>
      </c>
      <c r="E9" s="135">
        <f aca="true" t="shared" si="1" ref="E9:E40">(D$8/D9)*100</f>
        <v>99.9338770112409</v>
      </c>
      <c r="F9" s="96">
        <f t="shared" si="0"/>
        <v>124.9338770112409</v>
      </c>
      <c r="G9" s="315">
        <f aca="true" t="shared" si="2" ref="G9:G40">D9-D$8</f>
        <v>3.472222222222765E-05</v>
      </c>
    </row>
    <row r="10" spans="1:7" ht="12.75">
      <c r="A10" s="134">
        <v>3</v>
      </c>
      <c r="B10" s="93" t="s">
        <v>147</v>
      </c>
      <c r="C10" s="93" t="s">
        <v>124</v>
      </c>
      <c r="D10" s="435">
        <v>0.052569444444444446</v>
      </c>
      <c r="E10" s="135">
        <f t="shared" si="1"/>
        <v>99.82386613826507</v>
      </c>
      <c r="F10" s="96">
        <f t="shared" si="0"/>
        <v>124.82386613826507</v>
      </c>
      <c r="G10" s="315">
        <f t="shared" si="2"/>
        <v>9.25925925925955E-05</v>
      </c>
    </row>
    <row r="11" spans="1:7" ht="12.75">
      <c r="A11" s="134">
        <v>4</v>
      </c>
      <c r="B11" s="93" t="s">
        <v>39</v>
      </c>
      <c r="C11" s="93" t="s">
        <v>58</v>
      </c>
      <c r="D11" s="435">
        <v>0.05292824074074074</v>
      </c>
      <c r="E11" s="135">
        <f t="shared" si="1"/>
        <v>99.14716816094467</v>
      </c>
      <c r="F11" s="96">
        <f t="shared" si="0"/>
        <v>124.14716816094467</v>
      </c>
      <c r="G11" s="315">
        <f t="shared" si="2"/>
        <v>0.00045138888888889006</v>
      </c>
    </row>
    <row r="12" spans="1:7" ht="12.75">
      <c r="A12" s="134">
        <v>5</v>
      </c>
      <c r="B12" s="93" t="s">
        <v>474</v>
      </c>
      <c r="C12" s="93" t="s">
        <v>28</v>
      </c>
      <c r="D12" s="435">
        <v>0.052986111111111116</v>
      </c>
      <c r="E12" s="135">
        <f t="shared" si="1"/>
        <v>99.03888160768894</v>
      </c>
      <c r="F12" s="96">
        <f t="shared" si="0"/>
        <v>124.03888160768894</v>
      </c>
      <c r="G12" s="315">
        <f t="shared" si="2"/>
        <v>0.0005092592592592649</v>
      </c>
    </row>
    <row r="13" spans="1:7" ht="12.75">
      <c r="A13" s="134">
        <v>6</v>
      </c>
      <c r="B13" s="93" t="s">
        <v>475</v>
      </c>
      <c r="C13" s="93" t="s">
        <v>44</v>
      </c>
      <c r="D13" s="435">
        <v>0.053009259259259256</v>
      </c>
      <c r="E13" s="135">
        <f t="shared" si="1"/>
        <v>98.99563318777294</v>
      </c>
      <c r="F13" s="96">
        <f t="shared" si="0"/>
        <v>123.99563318777294</v>
      </c>
      <c r="G13" s="315">
        <f t="shared" si="2"/>
        <v>0.000532407407407405</v>
      </c>
    </row>
    <row r="14" spans="1:7" ht="12.75">
      <c r="A14" s="134">
        <v>7</v>
      </c>
      <c r="B14" s="93" t="s">
        <v>262</v>
      </c>
      <c r="C14" s="93" t="s">
        <v>114</v>
      </c>
      <c r="D14" s="435">
        <v>0.053043981481481484</v>
      </c>
      <c r="E14" s="135">
        <f t="shared" si="1"/>
        <v>98.93083133318787</v>
      </c>
      <c r="F14" s="96">
        <f t="shared" si="0"/>
        <v>123.93083133318787</v>
      </c>
      <c r="G14" s="315">
        <f t="shared" si="2"/>
        <v>0.0005671296296296327</v>
      </c>
    </row>
    <row r="15" spans="1:7" ht="12.75">
      <c r="A15" s="134">
        <v>8</v>
      </c>
      <c r="B15" s="93" t="s">
        <v>476</v>
      </c>
      <c r="C15" s="93" t="s">
        <v>48</v>
      </c>
      <c r="D15" s="435">
        <v>0.053078703703703704</v>
      </c>
      <c r="E15" s="135">
        <f t="shared" si="1"/>
        <v>98.86611426079371</v>
      </c>
      <c r="F15" s="96">
        <f t="shared" si="0"/>
        <v>123.86611426079371</v>
      </c>
      <c r="G15" s="315">
        <f t="shared" si="2"/>
        <v>0.0006018518518518534</v>
      </c>
    </row>
    <row r="16" spans="1:7" ht="12.75">
      <c r="A16" s="134">
        <v>9</v>
      </c>
      <c r="B16" s="93" t="s">
        <v>161</v>
      </c>
      <c r="C16" s="93" t="s">
        <v>35</v>
      </c>
      <c r="D16" s="435">
        <v>0.053217592592592594</v>
      </c>
      <c r="E16" s="135">
        <f t="shared" si="1"/>
        <v>98.60809047411918</v>
      </c>
      <c r="F16" s="96">
        <f t="shared" si="0"/>
        <v>123.60809047411918</v>
      </c>
      <c r="G16" s="315">
        <f t="shared" si="2"/>
        <v>0.0007407407407407432</v>
      </c>
    </row>
    <row r="17" spans="1:7" ht="12.75">
      <c r="A17" s="134">
        <v>10</v>
      </c>
      <c r="B17" s="93" t="s">
        <v>254</v>
      </c>
      <c r="C17" s="93" t="s">
        <v>44</v>
      </c>
      <c r="D17" s="435">
        <v>0.05366898148148148</v>
      </c>
      <c r="E17" s="135">
        <f t="shared" si="1"/>
        <v>97.778736251887</v>
      </c>
      <c r="F17" s="96">
        <f t="shared" si="0"/>
        <v>122.778736251887</v>
      </c>
      <c r="G17" s="315">
        <f t="shared" si="2"/>
        <v>0.0011921296296296263</v>
      </c>
    </row>
    <row r="18" spans="1:7" ht="12.75">
      <c r="A18" s="134">
        <v>11</v>
      </c>
      <c r="B18" s="93" t="s">
        <v>477</v>
      </c>
      <c r="C18" s="93" t="s">
        <v>32</v>
      </c>
      <c r="D18" s="435">
        <v>0.05366898148148148</v>
      </c>
      <c r="E18" s="135">
        <f t="shared" si="1"/>
        <v>97.778736251887</v>
      </c>
      <c r="F18" s="96">
        <f t="shared" si="0"/>
        <v>122.778736251887</v>
      </c>
      <c r="G18" s="315">
        <f t="shared" si="2"/>
        <v>0.0011921296296296263</v>
      </c>
    </row>
    <row r="19" spans="1:7" ht="13.5" thickBot="1">
      <c r="A19" s="229">
        <v>12</v>
      </c>
      <c r="B19" s="98" t="s">
        <v>195</v>
      </c>
      <c r="C19" s="98" t="s">
        <v>24</v>
      </c>
      <c r="D19" s="436">
        <v>0.054143518518518514</v>
      </c>
      <c r="E19" s="183">
        <f t="shared" si="1"/>
        <v>96.92176143651133</v>
      </c>
      <c r="F19" s="101">
        <f t="shared" si="0"/>
        <v>121.92176143651133</v>
      </c>
      <c r="G19" s="318">
        <f t="shared" si="2"/>
        <v>0.0016666666666666635</v>
      </c>
    </row>
    <row r="20" spans="1:7" ht="12.75">
      <c r="A20" s="236">
        <v>13</v>
      </c>
      <c r="B20" s="439" t="s">
        <v>19</v>
      </c>
      <c r="C20" s="439" t="s">
        <v>20</v>
      </c>
      <c r="D20" s="437">
        <v>0.05424768518518519</v>
      </c>
      <c r="E20" s="319">
        <f t="shared" si="1"/>
        <v>96.73565180285895</v>
      </c>
      <c r="F20" s="91">
        <f t="shared" si="0"/>
        <v>121.73565180285895</v>
      </c>
      <c r="G20" s="320">
        <f t="shared" si="2"/>
        <v>0.0017708333333333395</v>
      </c>
    </row>
    <row r="21" spans="1:7" ht="12.75">
      <c r="A21" s="134">
        <v>14</v>
      </c>
      <c r="B21" s="440" t="s">
        <v>478</v>
      </c>
      <c r="C21" s="440" t="s">
        <v>140</v>
      </c>
      <c r="D21" s="435">
        <v>0.05465277777777777</v>
      </c>
      <c r="E21" s="135">
        <f t="shared" si="1"/>
        <v>96.01863617111394</v>
      </c>
      <c r="F21" s="96">
        <f t="shared" si="0"/>
        <v>121.01863617111394</v>
      </c>
      <c r="G21" s="315">
        <f t="shared" si="2"/>
        <v>0.0021759259259259214</v>
      </c>
    </row>
    <row r="22" spans="1:7" ht="12.75">
      <c r="A22" s="134">
        <v>15</v>
      </c>
      <c r="B22" s="440" t="s">
        <v>183</v>
      </c>
      <c r="C22" s="440" t="s">
        <v>178</v>
      </c>
      <c r="D22" s="435">
        <v>0.05479166666666666</v>
      </c>
      <c r="E22" s="135">
        <f t="shared" si="1"/>
        <v>95.7752429235319</v>
      </c>
      <c r="F22" s="96">
        <f t="shared" si="0"/>
        <v>120.7752429235319</v>
      </c>
      <c r="G22" s="315">
        <f t="shared" si="2"/>
        <v>0.0023148148148148112</v>
      </c>
    </row>
    <row r="23" spans="1:7" ht="12.75">
      <c r="A23" s="134">
        <v>16</v>
      </c>
      <c r="B23" s="440" t="s">
        <v>257</v>
      </c>
      <c r="C23" s="440" t="s">
        <v>211</v>
      </c>
      <c r="D23" s="435">
        <v>0.05518518518518519</v>
      </c>
      <c r="E23" s="135">
        <f t="shared" si="1"/>
        <v>95.09228187919462</v>
      </c>
      <c r="F23" s="96">
        <f t="shared" si="0"/>
        <v>120.09228187919462</v>
      </c>
      <c r="G23" s="315">
        <f t="shared" si="2"/>
        <v>0.0027083333333333404</v>
      </c>
    </row>
    <row r="24" spans="1:7" ht="12.75">
      <c r="A24" s="134">
        <v>17</v>
      </c>
      <c r="B24" s="440" t="s">
        <v>168</v>
      </c>
      <c r="C24" s="440" t="s">
        <v>169</v>
      </c>
      <c r="D24" s="435">
        <v>0.05518518518518519</v>
      </c>
      <c r="E24" s="135">
        <f t="shared" si="1"/>
        <v>95.09228187919462</v>
      </c>
      <c r="F24" s="96">
        <f t="shared" si="0"/>
        <v>120.09228187919462</v>
      </c>
      <c r="G24" s="315">
        <f t="shared" si="2"/>
        <v>0.0027083333333333404</v>
      </c>
    </row>
    <row r="25" spans="1:7" ht="409.5">
      <c r="A25" s="134">
        <v>18</v>
      </c>
      <c r="B25" s="440" t="s">
        <v>144</v>
      </c>
      <c r="C25" s="440" t="s">
        <v>35</v>
      </c>
      <c r="D25" s="435">
        <v>0.0556712962962963</v>
      </c>
      <c r="E25" s="135">
        <f t="shared" si="1"/>
        <v>94.26195426195424</v>
      </c>
      <c r="F25" s="96">
        <f t="shared" si="0"/>
        <v>119.26195426195424</v>
      </c>
      <c r="G25" s="315">
        <f t="shared" si="2"/>
        <v>0.003194444444444451</v>
      </c>
    </row>
    <row r="26" spans="1:7" ht="409.5">
      <c r="A26" s="134">
        <v>19</v>
      </c>
      <c r="B26" s="440" t="s">
        <v>15</v>
      </c>
      <c r="C26" s="440" t="s">
        <v>44</v>
      </c>
      <c r="D26" s="435">
        <v>0.05599537037037037</v>
      </c>
      <c r="E26" s="135">
        <f t="shared" si="1"/>
        <v>93.7164117403886</v>
      </c>
      <c r="F26" s="96">
        <f t="shared" si="0"/>
        <v>118.7164117403886</v>
      </c>
      <c r="G26" s="315">
        <f t="shared" si="2"/>
        <v>0.003518518518518518</v>
      </c>
    </row>
    <row r="27" spans="1:7" ht="409.5">
      <c r="A27" s="134">
        <v>20</v>
      </c>
      <c r="B27" s="440" t="s">
        <v>31</v>
      </c>
      <c r="C27" s="440" t="s">
        <v>32</v>
      </c>
      <c r="D27" s="435">
        <v>0.056469907407407406</v>
      </c>
      <c r="E27" s="135">
        <f t="shared" si="1"/>
        <v>92.92887886862063</v>
      </c>
      <c r="F27" s="96">
        <f t="shared" si="0"/>
        <v>117.92887886862063</v>
      </c>
      <c r="G27" s="315">
        <f t="shared" si="2"/>
        <v>0.003993055555555555</v>
      </c>
    </row>
    <row r="28" spans="1:7" ht="409.5">
      <c r="A28" s="134">
        <v>21</v>
      </c>
      <c r="B28" s="440" t="s">
        <v>171</v>
      </c>
      <c r="C28" s="440" t="s">
        <v>52</v>
      </c>
      <c r="D28" s="435">
        <v>0.05758101851851852</v>
      </c>
      <c r="E28" s="135">
        <f t="shared" si="1"/>
        <v>91.1356783919598</v>
      </c>
      <c r="F28" s="96">
        <f t="shared" si="0"/>
        <v>116.1356783919598</v>
      </c>
      <c r="G28" s="315">
        <f t="shared" si="2"/>
        <v>0.005104166666666667</v>
      </c>
    </row>
    <row r="29" spans="1:7" ht="409.5">
      <c r="A29" s="134">
        <v>22</v>
      </c>
      <c r="B29" s="440" t="s">
        <v>15</v>
      </c>
      <c r="C29" s="440" t="s">
        <v>16</v>
      </c>
      <c r="D29" s="435">
        <v>0.057638888888888885</v>
      </c>
      <c r="E29" s="135">
        <f t="shared" si="1"/>
        <v>91.04417670682732</v>
      </c>
      <c r="F29" s="96">
        <f t="shared" si="0"/>
        <v>116.04417670682732</v>
      </c>
      <c r="G29" s="315">
        <f t="shared" si="2"/>
        <v>0.005162037037037034</v>
      </c>
    </row>
    <row r="30" spans="1:7" ht="409.5">
      <c r="A30" s="134">
        <v>23</v>
      </c>
      <c r="B30" s="440" t="s">
        <v>61</v>
      </c>
      <c r="C30" s="440" t="s">
        <v>86</v>
      </c>
      <c r="D30" s="435">
        <v>0.05766203703703704</v>
      </c>
      <c r="E30" s="135">
        <f t="shared" si="1"/>
        <v>91.00762745885186</v>
      </c>
      <c r="F30" s="96">
        <f t="shared" si="0"/>
        <v>116.00762745885186</v>
      </c>
      <c r="G30" s="315">
        <f t="shared" si="2"/>
        <v>0.0051851851851851885</v>
      </c>
    </row>
    <row r="31" spans="1:7" ht="409.5">
      <c r="A31" s="134">
        <v>24</v>
      </c>
      <c r="B31" s="440" t="s">
        <v>17</v>
      </c>
      <c r="C31" s="440" t="s">
        <v>18</v>
      </c>
      <c r="D31" s="435">
        <v>0.05766203703703704</v>
      </c>
      <c r="E31" s="135">
        <f t="shared" si="1"/>
        <v>91.00762745885186</v>
      </c>
      <c r="F31" s="96">
        <f t="shared" si="0"/>
        <v>116.00762745885186</v>
      </c>
      <c r="G31" s="315">
        <f t="shared" si="2"/>
        <v>0.0051851851851851885</v>
      </c>
    </row>
    <row r="32" spans="1:7" ht="409.5">
      <c r="A32" s="134">
        <v>25</v>
      </c>
      <c r="B32" s="440" t="s">
        <v>49</v>
      </c>
      <c r="C32" s="440" t="s">
        <v>50</v>
      </c>
      <c r="D32" s="435">
        <v>0.05771990740740741</v>
      </c>
      <c r="E32" s="135">
        <f t="shared" si="1"/>
        <v>90.91638259474634</v>
      </c>
      <c r="F32" s="96">
        <f t="shared" si="0"/>
        <v>115.91638259474634</v>
      </c>
      <c r="G32" s="315">
        <f t="shared" si="2"/>
        <v>0.005243055555555556</v>
      </c>
    </row>
    <row r="33" spans="1:7" ht="409.5">
      <c r="A33" s="134">
        <v>26</v>
      </c>
      <c r="B33" s="440" t="s">
        <v>479</v>
      </c>
      <c r="C33" s="440" t="s">
        <v>35</v>
      </c>
      <c r="D33" s="435">
        <v>0.05793981481481481</v>
      </c>
      <c r="E33" s="135">
        <f t="shared" si="1"/>
        <v>90.57131442269278</v>
      </c>
      <c r="F33" s="96">
        <f t="shared" si="0"/>
        <v>115.57131442269278</v>
      </c>
      <c r="G33" s="315">
        <f t="shared" si="2"/>
        <v>0.005462962962962961</v>
      </c>
    </row>
    <row r="34" spans="1:7" ht="409.5">
      <c r="A34" s="134">
        <v>27</v>
      </c>
      <c r="B34" s="440" t="s">
        <v>47</v>
      </c>
      <c r="C34" s="440" t="s">
        <v>48</v>
      </c>
      <c r="D34" s="435">
        <v>0.0581712962962963</v>
      </c>
      <c r="E34" s="135">
        <f t="shared" si="1"/>
        <v>90.2109033028253</v>
      </c>
      <c r="F34" s="96">
        <f t="shared" si="0"/>
        <v>115.2109033028253</v>
      </c>
      <c r="G34" s="315">
        <f t="shared" si="2"/>
        <v>0.005694444444444446</v>
      </c>
    </row>
    <row r="35" spans="1:7" ht="409.5">
      <c r="A35" s="134">
        <v>28</v>
      </c>
      <c r="B35" s="440" t="s">
        <v>117</v>
      </c>
      <c r="C35" s="440" t="s">
        <v>75</v>
      </c>
      <c r="D35" s="435">
        <v>0.05824074074074074</v>
      </c>
      <c r="E35" s="135">
        <f t="shared" si="1"/>
        <v>90.1033386327504</v>
      </c>
      <c r="F35" s="96">
        <f t="shared" si="0"/>
        <v>115.1033386327504</v>
      </c>
      <c r="G35" s="315">
        <f t="shared" si="2"/>
        <v>0.005763888888888888</v>
      </c>
    </row>
    <row r="36" spans="1:7" ht="409.5">
      <c r="A36" s="134">
        <v>29</v>
      </c>
      <c r="B36" s="440" t="s">
        <v>373</v>
      </c>
      <c r="C36" s="440" t="s">
        <v>35</v>
      </c>
      <c r="D36" s="435">
        <v>0.05842592592592593</v>
      </c>
      <c r="E36" s="135">
        <f t="shared" si="1"/>
        <v>89.81774960380348</v>
      </c>
      <c r="F36" s="96">
        <f t="shared" si="0"/>
        <v>114.81774960380348</v>
      </c>
      <c r="G36" s="315">
        <f t="shared" si="2"/>
        <v>0.005949074074074079</v>
      </c>
    </row>
    <row r="37" spans="1:7" ht="409.5">
      <c r="A37" s="134">
        <v>30</v>
      </c>
      <c r="B37" s="440" t="s">
        <v>13</v>
      </c>
      <c r="C37" s="440" t="s">
        <v>14</v>
      </c>
      <c r="D37" s="435">
        <v>0.05876157407407407</v>
      </c>
      <c r="E37" s="135">
        <f t="shared" si="1"/>
        <v>89.30470750443176</v>
      </c>
      <c r="F37" s="96">
        <f t="shared" si="0"/>
        <v>114.30470750443176</v>
      </c>
      <c r="G37" s="315">
        <f t="shared" si="2"/>
        <v>0.006284722222222219</v>
      </c>
    </row>
    <row r="38" spans="1:7" ht="409.5">
      <c r="A38" s="134">
        <v>31</v>
      </c>
      <c r="B38" s="440" t="s">
        <v>391</v>
      </c>
      <c r="C38" s="440" t="s">
        <v>392</v>
      </c>
      <c r="D38" s="435">
        <v>0.059097222222222225</v>
      </c>
      <c r="E38" s="135">
        <f t="shared" si="1"/>
        <v>88.79749314531922</v>
      </c>
      <c r="F38" s="96">
        <f t="shared" si="0"/>
        <v>113.79749314531922</v>
      </c>
      <c r="G38" s="315">
        <f t="shared" si="2"/>
        <v>0.006620370370370374</v>
      </c>
    </row>
    <row r="39" spans="1:7" ht="409.5">
      <c r="A39" s="134">
        <v>32</v>
      </c>
      <c r="B39" s="440" t="s">
        <v>480</v>
      </c>
      <c r="C39" s="440" t="s">
        <v>481</v>
      </c>
      <c r="D39" s="435">
        <v>0.05943287037037037</v>
      </c>
      <c r="E39" s="135">
        <f t="shared" si="1"/>
        <v>88.29600778967868</v>
      </c>
      <c r="F39" s="96">
        <f t="shared" si="0"/>
        <v>113.29600778967868</v>
      </c>
      <c r="G39" s="315">
        <f t="shared" si="2"/>
        <v>0.006956018518518521</v>
      </c>
    </row>
    <row r="40" spans="1:7" ht="409.5">
      <c r="A40" s="134">
        <v>33</v>
      </c>
      <c r="B40" s="440" t="s">
        <v>378</v>
      </c>
      <c r="C40" s="440" t="s">
        <v>58</v>
      </c>
      <c r="D40" s="435">
        <v>0.05952546296296296</v>
      </c>
      <c r="E40" s="135">
        <f t="shared" si="1"/>
        <v>88.15866225938169</v>
      </c>
      <c r="F40" s="96">
        <f aca="true" t="shared" si="3" ref="F40:F71">E40+E$3</f>
        <v>113.15866225938169</v>
      </c>
      <c r="G40" s="315">
        <f t="shared" si="2"/>
        <v>0.00704861111111111</v>
      </c>
    </row>
    <row r="41" spans="1:7" ht="409.5">
      <c r="A41" s="134">
        <v>34</v>
      </c>
      <c r="B41" s="440" t="s">
        <v>97</v>
      </c>
      <c r="C41" s="440" t="s">
        <v>20</v>
      </c>
      <c r="D41" s="435">
        <v>0.06</v>
      </c>
      <c r="E41" s="135">
        <f aca="true" t="shared" si="4" ref="E41:E72">(D$8/D41)*100</f>
        <v>87.46141975308642</v>
      </c>
      <c r="F41" s="96">
        <f t="shared" si="3"/>
        <v>112.46141975308642</v>
      </c>
      <c r="G41" s="315">
        <f aca="true" t="shared" si="5" ref="G41:G72">D41-D$8</f>
        <v>0.007523148148148147</v>
      </c>
    </row>
    <row r="42" spans="1:7" ht="409.5">
      <c r="A42" s="134">
        <v>35</v>
      </c>
      <c r="B42" s="440" t="s">
        <v>482</v>
      </c>
      <c r="C42" s="440" t="s">
        <v>483</v>
      </c>
      <c r="D42" s="435">
        <v>0.06010416666666666</v>
      </c>
      <c r="E42" s="135">
        <f t="shared" si="4"/>
        <v>87.3098401694589</v>
      </c>
      <c r="F42" s="96">
        <f t="shared" si="3"/>
        <v>112.3098401694589</v>
      </c>
      <c r="G42" s="315">
        <f t="shared" si="5"/>
        <v>0.007627314814814809</v>
      </c>
    </row>
    <row r="43" spans="1:7" ht="409.5">
      <c r="A43" s="134">
        <v>36</v>
      </c>
      <c r="B43" s="440" t="s">
        <v>393</v>
      </c>
      <c r="C43" s="440" t="s">
        <v>114</v>
      </c>
      <c r="D43" s="435">
        <v>0.06054398148148148</v>
      </c>
      <c r="E43" s="135">
        <f t="shared" si="4"/>
        <v>86.67558784171287</v>
      </c>
      <c r="F43" s="96">
        <f t="shared" si="3"/>
        <v>111.67558784171287</v>
      </c>
      <c r="G43" s="315">
        <f t="shared" si="5"/>
        <v>0.008067129629629632</v>
      </c>
    </row>
    <row r="44" spans="1:7" ht="409.5">
      <c r="A44" s="134">
        <v>37</v>
      </c>
      <c r="B44" s="440" t="s">
        <v>363</v>
      </c>
      <c r="C44" s="440" t="s">
        <v>35</v>
      </c>
      <c r="D44" s="435">
        <v>0.06104166666666666</v>
      </c>
      <c r="E44" s="135">
        <f t="shared" si="4"/>
        <v>85.96890405764127</v>
      </c>
      <c r="F44" s="96">
        <f t="shared" si="3"/>
        <v>110.96890405764127</v>
      </c>
      <c r="G44" s="315">
        <f t="shared" si="5"/>
        <v>0.00856481481481481</v>
      </c>
    </row>
    <row r="45" spans="1:7" ht="409.5">
      <c r="A45" s="134">
        <v>38</v>
      </c>
      <c r="B45" s="440" t="s">
        <v>17</v>
      </c>
      <c r="C45" s="440" t="s">
        <v>33</v>
      </c>
      <c r="D45" s="435">
        <v>0.06112268518518518</v>
      </c>
      <c r="E45" s="135">
        <f t="shared" si="4"/>
        <v>85.85495171369058</v>
      </c>
      <c r="F45" s="96">
        <f t="shared" si="3"/>
        <v>110.85495171369058</v>
      </c>
      <c r="G45" s="315">
        <f t="shared" si="5"/>
        <v>0.008645833333333332</v>
      </c>
    </row>
    <row r="46" spans="1:7" ht="409.5">
      <c r="A46" s="134">
        <v>39</v>
      </c>
      <c r="B46" s="440" t="s">
        <v>27</v>
      </c>
      <c r="C46" s="440" t="s">
        <v>28</v>
      </c>
      <c r="D46" s="435">
        <v>0.06118055555555555</v>
      </c>
      <c r="E46" s="135">
        <f t="shared" si="4"/>
        <v>85.77374195989407</v>
      </c>
      <c r="F46" s="96">
        <f t="shared" si="3"/>
        <v>110.77374195989407</v>
      </c>
      <c r="G46" s="315">
        <f t="shared" si="5"/>
        <v>0.0087037037037037</v>
      </c>
    </row>
    <row r="47" spans="1:7" ht="409.5">
      <c r="A47" s="134">
        <v>40</v>
      </c>
      <c r="B47" s="440" t="s">
        <v>23</v>
      </c>
      <c r="C47" s="440" t="s">
        <v>24</v>
      </c>
      <c r="D47" s="435">
        <v>0.0615162037037037</v>
      </c>
      <c r="E47" s="135">
        <f t="shared" si="4"/>
        <v>85.3057384760113</v>
      </c>
      <c r="F47" s="96">
        <f t="shared" si="3"/>
        <v>110.3057384760113</v>
      </c>
      <c r="G47" s="315">
        <f t="shared" si="5"/>
        <v>0.009039351851851847</v>
      </c>
    </row>
    <row r="48" spans="1:7" ht="409.5">
      <c r="A48" s="134">
        <v>41</v>
      </c>
      <c r="B48" s="440" t="s">
        <v>388</v>
      </c>
      <c r="C48" s="440" t="s">
        <v>394</v>
      </c>
      <c r="D48" s="435">
        <v>0.0615162037037037</v>
      </c>
      <c r="E48" s="135">
        <f t="shared" si="4"/>
        <v>85.3057384760113</v>
      </c>
      <c r="F48" s="96">
        <f t="shared" si="3"/>
        <v>110.3057384760113</v>
      </c>
      <c r="G48" s="315">
        <f t="shared" si="5"/>
        <v>0.009039351851851847</v>
      </c>
    </row>
    <row r="49" spans="1:7" ht="409.5">
      <c r="A49" s="134">
        <v>42</v>
      </c>
      <c r="B49" s="440" t="s">
        <v>90</v>
      </c>
      <c r="C49" s="440" t="s">
        <v>91</v>
      </c>
      <c r="D49" s="435">
        <v>0.06215277777777778</v>
      </c>
      <c r="E49" s="135">
        <f t="shared" si="4"/>
        <v>84.43202979515829</v>
      </c>
      <c r="F49" s="96">
        <f t="shared" si="3"/>
        <v>109.43202979515829</v>
      </c>
      <c r="G49" s="315">
        <f t="shared" si="5"/>
        <v>0.009675925925925928</v>
      </c>
    </row>
    <row r="50" spans="1:7" ht="409.5">
      <c r="A50" s="134">
        <v>43</v>
      </c>
      <c r="B50" s="440" t="s">
        <v>212</v>
      </c>
      <c r="C50" s="440" t="s">
        <v>422</v>
      </c>
      <c r="D50" s="435">
        <v>0.06215277777777778</v>
      </c>
      <c r="E50" s="135">
        <f t="shared" si="4"/>
        <v>84.43202979515829</v>
      </c>
      <c r="F50" s="96">
        <f t="shared" si="3"/>
        <v>109.43202979515829</v>
      </c>
      <c r="G50" s="315">
        <f t="shared" si="5"/>
        <v>0.009675925925925928</v>
      </c>
    </row>
    <row r="51" spans="1:7" ht="409.5">
      <c r="A51" s="134">
        <v>44</v>
      </c>
      <c r="B51" s="440" t="s">
        <v>45</v>
      </c>
      <c r="C51" s="440" t="s">
        <v>46</v>
      </c>
      <c r="D51" s="435">
        <v>0.06225694444444444</v>
      </c>
      <c r="E51" s="135">
        <f t="shared" si="4"/>
        <v>84.29076036438</v>
      </c>
      <c r="F51" s="96">
        <f t="shared" si="3"/>
        <v>109.29076036438</v>
      </c>
      <c r="G51" s="315">
        <f t="shared" si="5"/>
        <v>0.00978009259259259</v>
      </c>
    </row>
    <row r="52" spans="1:7" ht="409.5">
      <c r="A52" s="134">
        <v>45</v>
      </c>
      <c r="B52" s="440" t="s">
        <v>294</v>
      </c>
      <c r="C52" s="440" t="s">
        <v>14</v>
      </c>
      <c r="D52" s="435">
        <v>0.06274305555555555</v>
      </c>
      <c r="E52" s="135">
        <f t="shared" si="4"/>
        <v>83.63770522043905</v>
      </c>
      <c r="F52" s="96">
        <f t="shared" si="3"/>
        <v>108.63770522043905</v>
      </c>
      <c r="G52" s="315">
        <f t="shared" si="5"/>
        <v>0.010266203703703701</v>
      </c>
    </row>
    <row r="53" spans="1:7" ht="409.5">
      <c r="A53" s="134">
        <v>46</v>
      </c>
      <c r="B53" s="440" t="s">
        <v>191</v>
      </c>
      <c r="C53" s="440" t="s">
        <v>114</v>
      </c>
      <c r="D53" s="435">
        <v>0.06321759259259259</v>
      </c>
      <c r="E53" s="135">
        <f t="shared" si="4"/>
        <v>83.00988648846577</v>
      </c>
      <c r="F53" s="96">
        <f t="shared" si="3"/>
        <v>108.00988648846577</v>
      </c>
      <c r="G53" s="315">
        <f t="shared" si="5"/>
        <v>0.010740740740740738</v>
      </c>
    </row>
    <row r="54" spans="1:7" ht="409.5">
      <c r="A54" s="134">
        <v>47</v>
      </c>
      <c r="B54" s="440" t="s">
        <v>84</v>
      </c>
      <c r="C54" s="440" t="s">
        <v>85</v>
      </c>
      <c r="D54" s="435">
        <v>0.0637037037037037</v>
      </c>
      <c r="E54" s="135">
        <f t="shared" si="4"/>
        <v>82.37645348837209</v>
      </c>
      <c r="F54" s="96">
        <f t="shared" si="3"/>
        <v>107.37645348837209</v>
      </c>
      <c r="G54" s="315">
        <f t="shared" si="5"/>
        <v>0.011226851851851856</v>
      </c>
    </row>
    <row r="55" spans="1:7" ht="409.5">
      <c r="A55" s="134">
        <v>48</v>
      </c>
      <c r="B55" s="440" t="s">
        <v>53</v>
      </c>
      <c r="C55" s="440" t="s">
        <v>26</v>
      </c>
      <c r="D55" s="435">
        <v>0.06377314814814815</v>
      </c>
      <c r="E55" s="135">
        <f t="shared" si="4"/>
        <v>82.28675136116152</v>
      </c>
      <c r="F55" s="96">
        <f t="shared" si="3"/>
        <v>107.28675136116152</v>
      </c>
      <c r="G55" s="315">
        <f t="shared" si="5"/>
        <v>0.011296296296296297</v>
      </c>
    </row>
    <row r="56" spans="1:7" ht="409.5">
      <c r="A56" s="134">
        <v>49</v>
      </c>
      <c r="B56" s="440" t="s">
        <v>395</v>
      </c>
      <c r="C56" s="440" t="s">
        <v>26</v>
      </c>
      <c r="D56" s="435">
        <v>0.06377314814814815</v>
      </c>
      <c r="E56" s="135">
        <f t="shared" si="4"/>
        <v>82.28675136116152</v>
      </c>
      <c r="F56" s="96">
        <f t="shared" si="3"/>
        <v>107.28675136116152</v>
      </c>
      <c r="G56" s="315">
        <f t="shared" si="5"/>
        <v>0.011296296296296297</v>
      </c>
    </row>
    <row r="57" spans="1:7" ht="409.5">
      <c r="A57" s="134">
        <v>50</v>
      </c>
      <c r="B57" s="440" t="s">
        <v>29</v>
      </c>
      <c r="C57" s="440" t="s">
        <v>30</v>
      </c>
      <c r="D57" s="435">
        <v>0.06378472222222221</v>
      </c>
      <c r="E57" s="135">
        <f t="shared" si="4"/>
        <v>82.2718199963709</v>
      </c>
      <c r="F57" s="96">
        <f t="shared" si="3"/>
        <v>107.2718199963709</v>
      </c>
      <c r="G57" s="315">
        <f t="shared" si="5"/>
        <v>0.011307870370370364</v>
      </c>
    </row>
    <row r="58" spans="1:7" ht="409.5">
      <c r="A58" s="134">
        <v>51</v>
      </c>
      <c r="B58" s="440" t="s">
        <v>147</v>
      </c>
      <c r="C58" s="440" t="s">
        <v>48</v>
      </c>
      <c r="D58" s="435">
        <v>0.0646875</v>
      </c>
      <c r="E58" s="135">
        <f t="shared" si="4"/>
        <v>81.1236357130077</v>
      </c>
      <c r="F58" s="96">
        <f t="shared" si="3"/>
        <v>106.1236357130077</v>
      </c>
      <c r="G58" s="315">
        <f t="shared" si="5"/>
        <v>0.012210648148148144</v>
      </c>
    </row>
    <row r="59" spans="1:7" ht="409.5">
      <c r="A59" s="134">
        <v>52</v>
      </c>
      <c r="B59" s="440" t="s">
        <v>14</v>
      </c>
      <c r="C59" s="440" t="s">
        <v>375</v>
      </c>
      <c r="D59" s="435">
        <v>0.06505787037037036</v>
      </c>
      <c r="E59" s="135">
        <f t="shared" si="4"/>
        <v>80.66180394947519</v>
      </c>
      <c r="F59" s="96">
        <f t="shared" si="3"/>
        <v>105.66180394947519</v>
      </c>
      <c r="G59" s="315">
        <f t="shared" si="5"/>
        <v>0.012581018518518512</v>
      </c>
    </row>
    <row r="60" spans="1:7" ht="409.5">
      <c r="A60" s="134">
        <v>53</v>
      </c>
      <c r="B60" s="440" t="s">
        <v>484</v>
      </c>
      <c r="C60" s="440" t="s">
        <v>58</v>
      </c>
      <c r="D60" s="435">
        <v>0.06519675925925926</v>
      </c>
      <c r="E60" s="135">
        <f t="shared" si="4"/>
        <v>80.48996982069944</v>
      </c>
      <c r="F60" s="96">
        <f t="shared" si="3"/>
        <v>105.48996982069944</v>
      </c>
      <c r="G60" s="315">
        <f t="shared" si="5"/>
        <v>0.012719907407407409</v>
      </c>
    </row>
    <row r="61" spans="1:7" ht="409.5">
      <c r="A61" s="134">
        <v>54</v>
      </c>
      <c r="B61" s="440" t="s">
        <v>357</v>
      </c>
      <c r="C61" s="440" t="s">
        <v>40</v>
      </c>
      <c r="D61" s="435">
        <v>0.06554398148148148</v>
      </c>
      <c r="E61" s="135">
        <f t="shared" si="4"/>
        <v>80.06357054564718</v>
      </c>
      <c r="F61" s="96">
        <f t="shared" si="3"/>
        <v>105.06357054564718</v>
      </c>
      <c r="G61" s="315">
        <f t="shared" si="5"/>
        <v>0.01306712962962963</v>
      </c>
    </row>
    <row r="62" spans="1:7" ht="409.5">
      <c r="A62" s="134">
        <v>55</v>
      </c>
      <c r="B62" s="440" t="s">
        <v>39</v>
      </c>
      <c r="C62" s="440" t="s">
        <v>66</v>
      </c>
      <c r="D62" s="435">
        <v>0.06582175925925926</v>
      </c>
      <c r="E62" s="135">
        <f t="shared" si="4"/>
        <v>79.72569017056445</v>
      </c>
      <c r="F62" s="96">
        <f t="shared" si="3"/>
        <v>104.72569017056445</v>
      </c>
      <c r="G62" s="315">
        <f t="shared" si="5"/>
        <v>0.01334490740740741</v>
      </c>
    </row>
    <row r="63" spans="1:7" ht="409.5">
      <c r="A63" s="134">
        <v>56</v>
      </c>
      <c r="B63" s="440" t="s">
        <v>360</v>
      </c>
      <c r="C63" s="440" t="s">
        <v>22</v>
      </c>
      <c r="D63" s="435">
        <v>0.06606481481481481</v>
      </c>
      <c r="E63" s="135">
        <f t="shared" si="4"/>
        <v>79.43237561317449</v>
      </c>
      <c r="F63" s="96">
        <f t="shared" si="3"/>
        <v>104.43237561317449</v>
      </c>
      <c r="G63" s="315">
        <f t="shared" si="5"/>
        <v>0.013587962962962961</v>
      </c>
    </row>
    <row r="64" spans="1:7" ht="409.5">
      <c r="A64" s="134">
        <v>57</v>
      </c>
      <c r="B64" s="440" t="s">
        <v>244</v>
      </c>
      <c r="C64" s="440" t="s">
        <v>114</v>
      </c>
      <c r="D64" s="435">
        <v>0.06700231481481482</v>
      </c>
      <c r="E64" s="135">
        <f t="shared" si="4"/>
        <v>78.32095353256175</v>
      </c>
      <c r="F64" s="96">
        <f t="shared" si="3"/>
        <v>103.32095353256175</v>
      </c>
      <c r="G64" s="315">
        <f t="shared" si="5"/>
        <v>0.01452546296296297</v>
      </c>
    </row>
    <row r="65" spans="1:7" ht="409.5">
      <c r="A65" s="134">
        <v>58</v>
      </c>
      <c r="B65" s="440" t="s">
        <v>21</v>
      </c>
      <c r="C65" s="440" t="s">
        <v>22</v>
      </c>
      <c r="D65" s="435">
        <v>0.06710648148148148</v>
      </c>
      <c r="E65" s="135">
        <f t="shared" si="4"/>
        <v>78.19937909624008</v>
      </c>
      <c r="F65" s="96">
        <f t="shared" si="3"/>
        <v>103.19937909624008</v>
      </c>
      <c r="G65" s="315">
        <f t="shared" si="5"/>
        <v>0.014629629629629624</v>
      </c>
    </row>
    <row r="66" spans="1:7" ht="409.5">
      <c r="A66" s="134">
        <v>59</v>
      </c>
      <c r="B66" s="440" t="s">
        <v>200</v>
      </c>
      <c r="C66" s="440" t="s">
        <v>63</v>
      </c>
      <c r="D66" s="435">
        <v>0.0674537037037037</v>
      </c>
      <c r="E66" s="135">
        <f t="shared" si="4"/>
        <v>77.79684282772821</v>
      </c>
      <c r="F66" s="96">
        <f t="shared" si="3"/>
        <v>102.79684282772821</v>
      </c>
      <c r="G66" s="315">
        <f t="shared" si="5"/>
        <v>0.014976851851851845</v>
      </c>
    </row>
    <row r="67" spans="1:7" ht="409.5">
      <c r="A67" s="134">
        <v>60</v>
      </c>
      <c r="B67" s="440" t="s">
        <v>485</v>
      </c>
      <c r="C67" s="440" t="s">
        <v>410</v>
      </c>
      <c r="D67" s="435">
        <v>0.06754629629629628</v>
      </c>
      <c r="E67" s="135">
        <f t="shared" si="4"/>
        <v>77.69019876627829</v>
      </c>
      <c r="F67" s="96">
        <f t="shared" si="3"/>
        <v>102.69019876627829</v>
      </c>
      <c r="G67" s="315">
        <f t="shared" si="5"/>
        <v>0.015069444444444434</v>
      </c>
    </row>
    <row r="68" spans="1:7" ht="409.5">
      <c r="A68" s="134">
        <v>61</v>
      </c>
      <c r="B68" s="440" t="s">
        <v>14</v>
      </c>
      <c r="C68" s="440" t="s">
        <v>52</v>
      </c>
      <c r="D68" s="435">
        <v>0.06810185185185186</v>
      </c>
      <c r="E68" s="135">
        <f t="shared" si="4"/>
        <v>77.05642420122365</v>
      </c>
      <c r="F68" s="96">
        <f t="shared" si="3"/>
        <v>102.05642420122365</v>
      </c>
      <c r="G68" s="315">
        <f t="shared" si="5"/>
        <v>0.015625000000000007</v>
      </c>
    </row>
    <row r="69" spans="1:7" ht="409.5">
      <c r="A69" s="134">
        <v>62</v>
      </c>
      <c r="B69" s="440" t="s">
        <v>81</v>
      </c>
      <c r="C69" s="440" t="s">
        <v>37</v>
      </c>
      <c r="D69" s="435">
        <v>0.06828703703703703</v>
      </c>
      <c r="E69" s="135">
        <f t="shared" si="4"/>
        <v>76.84745762711864</v>
      </c>
      <c r="F69" s="96">
        <f t="shared" si="3"/>
        <v>101.84745762711864</v>
      </c>
      <c r="G69" s="315">
        <f t="shared" si="5"/>
        <v>0.015810185185185184</v>
      </c>
    </row>
    <row r="70" spans="1:7" ht="409.5">
      <c r="A70" s="134">
        <v>63</v>
      </c>
      <c r="B70" s="440" t="s">
        <v>244</v>
      </c>
      <c r="C70" s="440" t="s">
        <v>35</v>
      </c>
      <c r="D70" s="435">
        <v>0.06906250000000001</v>
      </c>
      <c r="E70" s="135">
        <f t="shared" si="4"/>
        <v>75.9845818669348</v>
      </c>
      <c r="F70" s="96">
        <f t="shared" si="3"/>
        <v>100.9845818669348</v>
      </c>
      <c r="G70" s="315">
        <f t="shared" si="5"/>
        <v>0.016585648148148162</v>
      </c>
    </row>
    <row r="71" spans="1:7" ht="409.5">
      <c r="A71" s="134">
        <v>64</v>
      </c>
      <c r="B71" s="440" t="s">
        <v>57</v>
      </c>
      <c r="C71" s="440" t="s">
        <v>58</v>
      </c>
      <c r="D71" s="435">
        <v>0.06913194444444444</v>
      </c>
      <c r="E71" s="135">
        <f t="shared" si="4"/>
        <v>75.90825380880631</v>
      </c>
      <c r="F71" s="96">
        <f t="shared" si="3"/>
        <v>100.90825380880631</v>
      </c>
      <c r="G71" s="315">
        <f t="shared" si="5"/>
        <v>0.01665509259259259</v>
      </c>
    </row>
    <row r="72" spans="1:7" ht="409.5">
      <c r="A72" s="134">
        <v>65</v>
      </c>
      <c r="B72" s="440" t="s">
        <v>41</v>
      </c>
      <c r="C72" s="440" t="s">
        <v>42</v>
      </c>
      <c r="D72" s="435">
        <v>0.06951388888888889</v>
      </c>
      <c r="E72" s="135">
        <f t="shared" si="4"/>
        <v>75.49117549117548</v>
      </c>
      <c r="F72" s="96">
        <f aca="true" t="shared" si="6" ref="F72:F96">E72+E$3</f>
        <v>100.49117549117548</v>
      </c>
      <c r="G72" s="315">
        <f t="shared" si="5"/>
        <v>0.017037037037037038</v>
      </c>
    </row>
    <row r="73" spans="1:7" ht="409.5">
      <c r="A73" s="134">
        <v>66</v>
      </c>
      <c r="B73" s="440" t="s">
        <v>374</v>
      </c>
      <c r="C73" s="440" t="s">
        <v>48</v>
      </c>
      <c r="D73" s="435">
        <v>0.06975694444444445</v>
      </c>
      <c r="E73" s="135">
        <f aca="true" t="shared" si="7" ref="E73:E96">(D$8/D73)*100</f>
        <v>75.2281400365024</v>
      </c>
      <c r="F73" s="96">
        <f t="shared" si="6"/>
        <v>100.2281400365024</v>
      </c>
      <c r="G73" s="315">
        <f aca="true" t="shared" si="8" ref="G73:G96">D73-D$8</f>
        <v>0.017280092592592604</v>
      </c>
    </row>
    <row r="74" spans="1:7" ht="409.5">
      <c r="A74" s="134">
        <v>67</v>
      </c>
      <c r="B74" s="440" t="s">
        <v>121</v>
      </c>
      <c r="C74" s="440" t="s">
        <v>58</v>
      </c>
      <c r="D74" s="435">
        <v>0.07056712962962963</v>
      </c>
      <c r="E74" s="135">
        <f t="shared" si="7"/>
        <v>74.36444152862063</v>
      </c>
      <c r="F74" s="96">
        <f t="shared" si="6"/>
        <v>99.36444152862063</v>
      </c>
      <c r="G74" s="315">
        <f t="shared" si="8"/>
        <v>0.01809027777777778</v>
      </c>
    </row>
    <row r="75" spans="1:7" ht="409.5">
      <c r="A75" s="134">
        <v>68</v>
      </c>
      <c r="B75" s="440" t="s">
        <v>73</v>
      </c>
      <c r="C75" s="440" t="s">
        <v>44</v>
      </c>
      <c r="D75" s="435">
        <v>0.07085648148148148</v>
      </c>
      <c r="E75" s="135">
        <f t="shared" si="7"/>
        <v>74.06076445606011</v>
      </c>
      <c r="F75" s="96">
        <f t="shared" si="6"/>
        <v>99.06076445606011</v>
      </c>
      <c r="G75" s="315">
        <f t="shared" si="8"/>
        <v>0.018379629629629628</v>
      </c>
    </row>
    <row r="76" spans="1:7" ht="409.5">
      <c r="A76" s="134">
        <v>69</v>
      </c>
      <c r="B76" s="440" t="s">
        <v>100</v>
      </c>
      <c r="C76" s="440" t="s">
        <v>48</v>
      </c>
      <c r="D76" s="435">
        <v>0.07097222222222223</v>
      </c>
      <c r="E76" s="135">
        <f t="shared" si="7"/>
        <v>73.93998695368558</v>
      </c>
      <c r="F76" s="96">
        <f t="shared" si="6"/>
        <v>98.93998695368558</v>
      </c>
      <c r="G76" s="315">
        <f t="shared" si="8"/>
        <v>0.018495370370370377</v>
      </c>
    </row>
    <row r="77" spans="1:7" ht="409.5">
      <c r="A77" s="134">
        <v>70</v>
      </c>
      <c r="B77" s="440" t="s">
        <v>77</v>
      </c>
      <c r="C77" s="440" t="s">
        <v>78</v>
      </c>
      <c r="D77" s="435">
        <v>0.07100694444444444</v>
      </c>
      <c r="E77" s="135">
        <f t="shared" si="7"/>
        <v>73.9038304808476</v>
      </c>
      <c r="F77" s="96">
        <f t="shared" si="6"/>
        <v>98.9038304808476</v>
      </c>
      <c r="G77" s="315">
        <f t="shared" si="8"/>
        <v>0.01853009259259259</v>
      </c>
    </row>
    <row r="78" spans="1:7" ht="409.5">
      <c r="A78" s="134">
        <v>71</v>
      </c>
      <c r="B78" s="440" t="s">
        <v>70</v>
      </c>
      <c r="C78" s="440" t="s">
        <v>71</v>
      </c>
      <c r="D78" s="435">
        <v>0.07101851851851852</v>
      </c>
      <c r="E78" s="135">
        <f t="shared" si="7"/>
        <v>73.89178617992177</v>
      </c>
      <c r="F78" s="96">
        <f t="shared" si="6"/>
        <v>98.89178617992177</v>
      </c>
      <c r="G78" s="315">
        <f t="shared" si="8"/>
        <v>0.01854166666666667</v>
      </c>
    </row>
    <row r="79" spans="1:7" ht="409.5">
      <c r="A79" s="134">
        <v>72</v>
      </c>
      <c r="B79" s="440" t="s">
        <v>55</v>
      </c>
      <c r="C79" s="440" t="s">
        <v>56</v>
      </c>
      <c r="D79" s="435">
        <v>0.07103009259259259</v>
      </c>
      <c r="E79" s="135">
        <f t="shared" si="7"/>
        <v>73.87974580413884</v>
      </c>
      <c r="F79" s="96">
        <f t="shared" si="6"/>
        <v>98.87974580413884</v>
      </c>
      <c r="G79" s="315">
        <f t="shared" si="8"/>
        <v>0.018553240740740738</v>
      </c>
    </row>
    <row r="80" spans="1:7" ht="409.5">
      <c r="A80" s="134">
        <v>73</v>
      </c>
      <c r="B80" s="440" t="s">
        <v>105</v>
      </c>
      <c r="C80" s="440" t="s">
        <v>28</v>
      </c>
      <c r="D80" s="435">
        <v>0.0712037037037037</v>
      </c>
      <c r="E80" s="135">
        <f t="shared" si="7"/>
        <v>73.6996098829649</v>
      </c>
      <c r="F80" s="96">
        <f t="shared" si="6"/>
        <v>98.6996098829649</v>
      </c>
      <c r="G80" s="315">
        <f t="shared" si="8"/>
        <v>0.01872685185185185</v>
      </c>
    </row>
    <row r="81" spans="1:7" ht="409.5">
      <c r="A81" s="134">
        <v>74</v>
      </c>
      <c r="B81" s="440" t="s">
        <v>59</v>
      </c>
      <c r="C81" s="440" t="s">
        <v>60</v>
      </c>
      <c r="D81" s="435">
        <v>0.07153935185185185</v>
      </c>
      <c r="E81" s="135">
        <f t="shared" si="7"/>
        <v>73.35382624170845</v>
      </c>
      <c r="F81" s="96">
        <f t="shared" si="6"/>
        <v>98.35382624170845</v>
      </c>
      <c r="G81" s="315">
        <f t="shared" si="8"/>
        <v>0.019062500000000003</v>
      </c>
    </row>
    <row r="82" spans="1:7" ht="409.5">
      <c r="A82" s="134">
        <v>75</v>
      </c>
      <c r="B82" s="440" t="s">
        <v>332</v>
      </c>
      <c r="C82" s="440" t="s">
        <v>93</v>
      </c>
      <c r="D82" s="435">
        <v>0.07287037037037036</v>
      </c>
      <c r="E82" s="135">
        <f t="shared" si="7"/>
        <v>72.01397712833545</v>
      </c>
      <c r="F82" s="96">
        <f t="shared" si="6"/>
        <v>97.01397712833545</v>
      </c>
      <c r="G82" s="315">
        <f t="shared" si="8"/>
        <v>0.020393518518518512</v>
      </c>
    </row>
    <row r="83" spans="1:7" ht="409.5">
      <c r="A83" s="134">
        <v>76</v>
      </c>
      <c r="B83" s="440" t="s">
        <v>61</v>
      </c>
      <c r="C83" s="440" t="s">
        <v>62</v>
      </c>
      <c r="D83" s="435">
        <v>0.07313657407407408</v>
      </c>
      <c r="E83" s="135">
        <f t="shared" si="7"/>
        <v>71.75185947143535</v>
      </c>
      <c r="F83" s="96">
        <f t="shared" si="6"/>
        <v>96.75185947143535</v>
      </c>
      <c r="G83" s="315">
        <f t="shared" si="8"/>
        <v>0.020659722222222225</v>
      </c>
    </row>
    <row r="84" spans="1:7" ht="409.5">
      <c r="A84" s="134">
        <v>77</v>
      </c>
      <c r="B84" s="440" t="s">
        <v>486</v>
      </c>
      <c r="C84" s="440" t="s">
        <v>487</v>
      </c>
      <c r="D84" s="435">
        <v>0.0731712962962963</v>
      </c>
      <c r="E84" s="135">
        <f t="shared" si="7"/>
        <v>71.71781081936095</v>
      </c>
      <c r="F84" s="96">
        <f t="shared" si="6"/>
        <v>96.71781081936095</v>
      </c>
      <c r="G84" s="315">
        <f t="shared" si="8"/>
        <v>0.020694444444444453</v>
      </c>
    </row>
    <row r="85" spans="1:7" ht="409.5">
      <c r="A85" s="134">
        <v>78</v>
      </c>
      <c r="B85" s="440" t="s">
        <v>137</v>
      </c>
      <c r="C85" s="440" t="s">
        <v>48</v>
      </c>
      <c r="D85" s="435">
        <v>0.07387731481481481</v>
      </c>
      <c r="E85" s="135">
        <f t="shared" si="7"/>
        <v>71.03242989190036</v>
      </c>
      <c r="F85" s="96">
        <f t="shared" si="6"/>
        <v>96.03242989190036</v>
      </c>
      <c r="G85" s="315">
        <f t="shared" si="8"/>
        <v>0.02140046296296296</v>
      </c>
    </row>
    <row r="86" spans="1:7" ht="409.5">
      <c r="A86" s="134">
        <v>79</v>
      </c>
      <c r="B86" s="440" t="s">
        <v>98</v>
      </c>
      <c r="C86" s="440" t="s">
        <v>48</v>
      </c>
      <c r="D86" s="435">
        <v>0.07416666666666666</v>
      </c>
      <c r="E86" s="135">
        <f t="shared" si="7"/>
        <v>70.75530586766543</v>
      </c>
      <c r="F86" s="96">
        <f t="shared" si="6"/>
        <v>95.75530586766543</v>
      </c>
      <c r="G86" s="315">
        <f t="shared" si="8"/>
        <v>0.021689814814814808</v>
      </c>
    </row>
    <row r="87" spans="1:7" ht="409.5">
      <c r="A87" s="134">
        <v>80</v>
      </c>
      <c r="B87" s="440" t="s">
        <v>120</v>
      </c>
      <c r="C87" s="440" t="s">
        <v>14</v>
      </c>
      <c r="D87" s="435">
        <v>0.07537037037037037</v>
      </c>
      <c r="E87" s="135">
        <f t="shared" si="7"/>
        <v>69.62530712530712</v>
      </c>
      <c r="F87" s="96">
        <f t="shared" si="6"/>
        <v>94.62530712530712</v>
      </c>
      <c r="G87" s="315">
        <f t="shared" si="8"/>
        <v>0.022893518518518514</v>
      </c>
    </row>
    <row r="88" spans="1:7" ht="409.5">
      <c r="A88" s="134">
        <v>81</v>
      </c>
      <c r="B88" s="440" t="s">
        <v>411</v>
      </c>
      <c r="C88" s="440" t="s">
        <v>40</v>
      </c>
      <c r="D88" s="435">
        <v>0.07553240740740741</v>
      </c>
      <c r="E88" s="135">
        <f t="shared" si="7"/>
        <v>69.47594238430892</v>
      </c>
      <c r="F88" s="96">
        <f t="shared" si="6"/>
        <v>94.47594238430892</v>
      </c>
      <c r="G88" s="315">
        <f t="shared" si="8"/>
        <v>0.02305555555555556</v>
      </c>
    </row>
    <row r="89" spans="1:7" ht="409.5">
      <c r="A89" s="134">
        <v>82</v>
      </c>
      <c r="B89" s="440" t="s">
        <v>73</v>
      </c>
      <c r="C89" s="440" t="s">
        <v>26</v>
      </c>
      <c r="D89" s="435">
        <v>0.07673611111111112</v>
      </c>
      <c r="E89" s="135">
        <f t="shared" si="7"/>
        <v>68.38612368024131</v>
      </c>
      <c r="F89" s="96">
        <f t="shared" si="6"/>
        <v>93.38612368024131</v>
      </c>
      <c r="G89" s="315">
        <f t="shared" si="8"/>
        <v>0.024259259259259265</v>
      </c>
    </row>
    <row r="90" spans="1:7" ht="409.5">
      <c r="A90" s="134">
        <v>83</v>
      </c>
      <c r="B90" s="440" t="s">
        <v>299</v>
      </c>
      <c r="C90" s="440" t="s">
        <v>30</v>
      </c>
      <c r="D90" s="435">
        <v>0.07824074074074074</v>
      </c>
      <c r="E90" s="135">
        <f t="shared" si="7"/>
        <v>67.07100591715977</v>
      </c>
      <c r="F90" s="96">
        <f t="shared" si="6"/>
        <v>92.07100591715977</v>
      </c>
      <c r="G90" s="315">
        <f t="shared" si="8"/>
        <v>0.025763888888888885</v>
      </c>
    </row>
    <row r="91" spans="1:7" ht="409.5">
      <c r="A91" s="134">
        <v>84</v>
      </c>
      <c r="B91" s="440" t="s">
        <v>448</v>
      </c>
      <c r="C91" s="440" t="s">
        <v>26</v>
      </c>
      <c r="D91" s="435">
        <v>0.0803125</v>
      </c>
      <c r="E91" s="135">
        <f t="shared" si="7"/>
        <v>65.3408272085315</v>
      </c>
      <c r="F91" s="96">
        <f t="shared" si="6"/>
        <v>90.3408272085315</v>
      </c>
      <c r="G91" s="315">
        <f t="shared" si="8"/>
        <v>0.027835648148148144</v>
      </c>
    </row>
    <row r="92" spans="1:7" ht="409.5">
      <c r="A92" s="134">
        <v>85</v>
      </c>
      <c r="B92" s="440" t="s">
        <v>98</v>
      </c>
      <c r="C92" s="440" t="s">
        <v>99</v>
      </c>
      <c r="D92" s="435">
        <v>0.08099537037037037</v>
      </c>
      <c r="E92" s="135">
        <f t="shared" si="7"/>
        <v>64.78993998285225</v>
      </c>
      <c r="F92" s="96">
        <f t="shared" si="6"/>
        <v>89.78993998285225</v>
      </c>
      <c r="G92" s="315">
        <f t="shared" si="8"/>
        <v>0.02851851851851852</v>
      </c>
    </row>
    <row r="93" spans="1:7" ht="409.5">
      <c r="A93" s="134">
        <v>86</v>
      </c>
      <c r="B93" s="440" t="s">
        <v>411</v>
      </c>
      <c r="C93" s="440" t="s">
        <v>48</v>
      </c>
      <c r="D93" s="435">
        <v>0.08140046296296297</v>
      </c>
      <c r="E93" s="135">
        <f t="shared" si="7"/>
        <v>64.46751030854543</v>
      </c>
      <c r="F93" s="96">
        <f t="shared" si="6"/>
        <v>89.46751030854543</v>
      </c>
      <c r="G93" s="315">
        <f t="shared" si="8"/>
        <v>0.028923611111111115</v>
      </c>
    </row>
    <row r="94" spans="1:7" ht="409.5">
      <c r="A94" s="134">
        <v>87</v>
      </c>
      <c r="B94" s="440" t="s">
        <v>234</v>
      </c>
      <c r="C94" s="440" t="s">
        <v>235</v>
      </c>
      <c r="D94" s="435">
        <v>0.08644675925925926</v>
      </c>
      <c r="E94" s="135">
        <f t="shared" si="7"/>
        <v>60.70424420939884</v>
      </c>
      <c r="F94" s="96">
        <f t="shared" si="6"/>
        <v>85.70424420939884</v>
      </c>
      <c r="G94" s="315">
        <f t="shared" si="8"/>
        <v>0.033969907407407414</v>
      </c>
    </row>
    <row r="95" spans="1:7" ht="409.5">
      <c r="A95" s="134">
        <v>88</v>
      </c>
      <c r="B95" s="440" t="s">
        <v>300</v>
      </c>
      <c r="C95" s="440" t="s">
        <v>22</v>
      </c>
      <c r="D95" s="435">
        <v>0.0902662037037037</v>
      </c>
      <c r="E95" s="135">
        <f t="shared" si="7"/>
        <v>58.13565841774587</v>
      </c>
      <c r="F95" s="96">
        <f t="shared" si="6"/>
        <v>83.13565841774587</v>
      </c>
      <c r="G95" s="315">
        <f t="shared" si="8"/>
        <v>0.037789351851851845</v>
      </c>
    </row>
    <row r="96" spans="1:7" ht="409.5">
      <c r="A96" s="227">
        <v>89</v>
      </c>
      <c r="B96" s="441" t="s">
        <v>87</v>
      </c>
      <c r="C96" s="441" t="s">
        <v>88</v>
      </c>
      <c r="D96" s="438">
        <v>0.09300925925925925</v>
      </c>
      <c r="E96" s="433">
        <f t="shared" si="7"/>
        <v>56.421105027376804</v>
      </c>
      <c r="F96" s="112">
        <f t="shared" si="6"/>
        <v>81.4211050273768</v>
      </c>
      <c r="G96" s="434">
        <f t="shared" si="8"/>
        <v>0.0405324074074074</v>
      </c>
    </row>
    <row r="97" spans="1:7" ht="409.5">
      <c r="A97" s="414">
        <v>90</v>
      </c>
      <c r="B97" s="358" t="s">
        <v>80</v>
      </c>
      <c r="C97" s="358" t="s">
        <v>26</v>
      </c>
      <c r="D97" s="416">
        <v>0.09636574074074074</v>
      </c>
      <c r="E97" s="417">
        <f>(D$8/D97)*100</f>
        <v>54.45592121066538</v>
      </c>
      <c r="F97" s="418">
        <f>E97+E$3</f>
        <v>79.45592121066538</v>
      </c>
      <c r="G97" s="419">
        <f>D97-D$8</f>
        <v>0.04388888888888889</v>
      </c>
    </row>
    <row r="98" spans="1:7" ht="409.5">
      <c r="A98" s="414">
        <v>91</v>
      </c>
      <c r="B98" s="358" t="s">
        <v>157</v>
      </c>
      <c r="C98" s="358" t="s">
        <v>160</v>
      </c>
      <c r="D98" s="416">
        <v>0.09636574074074074</v>
      </c>
      <c r="E98" s="417">
        <f>(D$8/D98)*100</f>
        <v>54.45592121066538</v>
      </c>
      <c r="F98" s="418">
        <f>E98+E$3</f>
        <v>79.45592121066538</v>
      </c>
      <c r="G98" s="419">
        <f>D98-D$8</f>
        <v>0.04388888888888889</v>
      </c>
    </row>
    <row r="99" spans="1:7" ht="409.5">
      <c r="A99" s="414">
        <v>92</v>
      </c>
      <c r="B99" s="358" t="s">
        <v>94</v>
      </c>
      <c r="C99" s="358" t="s">
        <v>95</v>
      </c>
      <c r="D99" s="416">
        <v>0.09636574074074074</v>
      </c>
      <c r="E99" s="417">
        <f>(D$8/D99)*100</f>
        <v>54.45592121066538</v>
      </c>
      <c r="F99" s="418">
        <f>E99+E$3</f>
        <v>79.45592121066538</v>
      </c>
      <c r="G99" s="419">
        <f>D99-D$8</f>
        <v>0.04388888888888889</v>
      </c>
    </row>
  </sheetData>
  <sheetProtection selectLockedCells="1" selectUnlockedCells="1"/>
  <mergeCells count="9">
    <mergeCell ref="A5:B5"/>
    <mergeCell ref="C5:F5"/>
    <mergeCell ref="A6:B6"/>
    <mergeCell ref="A1:G1"/>
    <mergeCell ref="A2:D2"/>
    <mergeCell ref="F2:G3"/>
    <mergeCell ref="A3:B3"/>
    <mergeCell ref="D3:D4"/>
    <mergeCell ref="A4:B4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6"/>
  <sheetViews>
    <sheetView zoomScale="130" zoomScaleNormal="130" zoomScalePageLayoutView="0" workbookViewId="0" topLeftCell="A4">
      <selection activeCell="G9" sqref="G9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8.25390625" style="0" customWidth="1"/>
    <col min="5" max="5" width="7.25390625" style="0" customWidth="1"/>
    <col min="6" max="6" width="9.625" style="0" customWidth="1"/>
    <col min="7" max="7" width="6.875" style="0" customWidth="1"/>
  </cols>
  <sheetData>
    <row r="1" spans="1:7" ht="27">
      <c r="A1" s="547" t="s">
        <v>396</v>
      </c>
      <c r="B1" s="547"/>
      <c r="C1" s="547"/>
      <c r="D1" s="547"/>
      <c r="E1" s="547"/>
      <c r="F1" s="547"/>
      <c r="G1" s="547"/>
    </row>
    <row r="2" spans="1:7" ht="12.75">
      <c r="A2" s="549"/>
      <c r="B2" s="549"/>
      <c r="C2" s="549"/>
      <c r="D2" s="549"/>
      <c r="E2" s="76" t="s">
        <v>306</v>
      </c>
      <c r="F2" s="550"/>
      <c r="G2" s="550"/>
    </row>
    <row r="3" spans="1:7" ht="12.75" customHeight="1">
      <c r="A3" s="546" t="s">
        <v>307</v>
      </c>
      <c r="B3" s="546"/>
      <c r="C3" s="77">
        <v>38599</v>
      </c>
      <c r="D3" s="555"/>
      <c r="E3" s="76">
        <v>30</v>
      </c>
      <c r="F3" s="550"/>
      <c r="G3" s="550"/>
    </row>
    <row r="4" spans="1:7" ht="12.75" customHeight="1">
      <c r="A4" s="546" t="s">
        <v>309</v>
      </c>
      <c r="B4" s="546"/>
      <c r="C4" s="207">
        <v>40440</v>
      </c>
      <c r="D4" s="555"/>
      <c r="E4" s="137"/>
      <c r="F4" s="137"/>
      <c r="G4" s="137"/>
    </row>
    <row r="5" spans="1:7" ht="21.75" customHeight="1">
      <c r="A5" s="546" t="s">
        <v>310</v>
      </c>
      <c r="B5" s="546"/>
      <c r="C5" s="556" t="s">
        <v>397</v>
      </c>
      <c r="D5" s="556"/>
      <c r="E5" s="556"/>
      <c r="F5" s="556"/>
      <c r="G5" s="137"/>
    </row>
    <row r="6" spans="1:7" ht="12.75">
      <c r="A6" s="546" t="s">
        <v>312</v>
      </c>
      <c r="B6" s="546"/>
      <c r="C6" s="80">
        <f>COUNTA(B8:B56)</f>
        <v>49</v>
      </c>
      <c r="D6" s="201"/>
      <c r="E6" s="137"/>
      <c r="F6" s="137"/>
      <c r="G6" s="137"/>
    </row>
    <row r="7" spans="1:7" ht="12.75">
      <c r="A7" s="256" t="s">
        <v>313</v>
      </c>
      <c r="B7" s="256" t="s">
        <v>314</v>
      </c>
      <c r="C7" s="256" t="s">
        <v>315</v>
      </c>
      <c r="D7" s="256" t="s">
        <v>316</v>
      </c>
      <c r="E7" s="257" t="s">
        <v>317</v>
      </c>
      <c r="F7" s="257" t="s">
        <v>318</v>
      </c>
      <c r="G7" s="257" t="s">
        <v>362</v>
      </c>
    </row>
    <row r="8" spans="1:7" ht="12.75">
      <c r="A8" s="128">
        <v>1</v>
      </c>
      <c r="B8" s="321" t="s">
        <v>117</v>
      </c>
      <c r="C8" s="321" t="s">
        <v>75</v>
      </c>
      <c r="D8" s="444">
        <v>0.04652777777777778</v>
      </c>
      <c r="E8" s="322">
        <v>100</v>
      </c>
      <c r="F8" s="317">
        <f aca="true" t="shared" si="0" ref="F8:F39">E8+E$3</f>
        <v>130</v>
      </c>
      <c r="G8" s="323"/>
    </row>
    <row r="9" spans="1:7" ht="12.75">
      <c r="A9" s="128">
        <v>2</v>
      </c>
      <c r="B9" s="321" t="s">
        <v>13</v>
      </c>
      <c r="C9" s="321" t="s">
        <v>14</v>
      </c>
      <c r="D9" s="444">
        <v>0.047581018518518516</v>
      </c>
      <c r="E9" s="95">
        <f aca="true" t="shared" si="1" ref="E9:E56">(D$8/D9)*100</f>
        <v>97.78642666018001</v>
      </c>
      <c r="F9" s="96">
        <f t="shared" si="0"/>
        <v>127.78642666018001</v>
      </c>
      <c r="G9" s="323">
        <f aca="true" t="shared" si="2" ref="G9:G56">D9-D$8</f>
        <v>0.0010532407407407365</v>
      </c>
    </row>
    <row r="10" spans="1:7" ht="12.75">
      <c r="A10" s="128">
        <v>3</v>
      </c>
      <c r="B10" s="321" t="s">
        <v>254</v>
      </c>
      <c r="C10" s="321" t="s">
        <v>44</v>
      </c>
      <c r="D10" s="444">
        <v>0.04957175925925925</v>
      </c>
      <c r="E10" s="95">
        <f t="shared" si="1"/>
        <v>93.85944431473267</v>
      </c>
      <c r="F10" s="96">
        <f t="shared" si="0"/>
        <v>123.85944431473267</v>
      </c>
      <c r="G10" s="323">
        <f t="shared" si="2"/>
        <v>0.003043981481481474</v>
      </c>
    </row>
    <row r="11" spans="1:7" ht="12.75">
      <c r="A11" s="128">
        <v>4</v>
      </c>
      <c r="B11" s="321" t="s">
        <v>61</v>
      </c>
      <c r="C11" s="321" t="s">
        <v>62</v>
      </c>
      <c r="D11" s="444">
        <v>0.050243055555555555</v>
      </c>
      <c r="E11" s="95">
        <f t="shared" si="1"/>
        <v>92.60539046302696</v>
      </c>
      <c r="F11" s="96">
        <f t="shared" si="0"/>
        <v>122.60539046302696</v>
      </c>
      <c r="G11" s="323">
        <f t="shared" si="2"/>
        <v>0.0037152777777777757</v>
      </c>
    </row>
    <row r="12" spans="1:7" ht="12.75">
      <c r="A12" s="128">
        <v>5</v>
      </c>
      <c r="B12" s="321" t="s">
        <v>165</v>
      </c>
      <c r="C12" s="321" t="s">
        <v>40</v>
      </c>
      <c r="D12" s="444">
        <v>0.05045138888888889</v>
      </c>
      <c r="E12" s="95">
        <f t="shared" si="1"/>
        <v>92.22298692360633</v>
      </c>
      <c r="F12" s="96">
        <f t="shared" si="0"/>
        <v>122.22298692360633</v>
      </c>
      <c r="G12" s="323">
        <f t="shared" si="2"/>
        <v>0.003923611111111114</v>
      </c>
    </row>
    <row r="13" spans="1:7" ht="12.75">
      <c r="A13" s="128">
        <v>6</v>
      </c>
      <c r="B13" s="321" t="s">
        <v>49</v>
      </c>
      <c r="C13" s="321" t="s">
        <v>58</v>
      </c>
      <c r="D13" s="444">
        <v>0.050486111111111114</v>
      </c>
      <c r="E13" s="95">
        <f t="shared" si="1"/>
        <v>92.1595598349381</v>
      </c>
      <c r="F13" s="96">
        <f t="shared" si="0"/>
        <v>122.1595598349381</v>
      </c>
      <c r="G13" s="323">
        <f t="shared" si="2"/>
        <v>0.0039583333333333345</v>
      </c>
    </row>
    <row r="14" spans="1:7" ht="12.75">
      <c r="A14" s="128">
        <v>7</v>
      </c>
      <c r="B14" s="321" t="s">
        <v>15</v>
      </c>
      <c r="C14" s="321" t="s">
        <v>16</v>
      </c>
      <c r="D14" s="444">
        <v>0.05143518518518519</v>
      </c>
      <c r="E14" s="95">
        <f t="shared" si="1"/>
        <v>90.45904590459045</v>
      </c>
      <c r="F14" s="96">
        <f t="shared" si="0"/>
        <v>120.45904590459045</v>
      </c>
      <c r="G14" s="323">
        <f t="shared" si="2"/>
        <v>0.004907407407407409</v>
      </c>
    </row>
    <row r="15" spans="1:7" ht="12.75">
      <c r="A15" s="128">
        <v>8</v>
      </c>
      <c r="B15" s="321" t="s">
        <v>84</v>
      </c>
      <c r="C15" s="321" t="s">
        <v>85</v>
      </c>
      <c r="D15" s="444">
        <v>0.05188657407407407</v>
      </c>
      <c r="E15" s="95">
        <f t="shared" si="1"/>
        <v>89.67209457952265</v>
      </c>
      <c r="F15" s="96">
        <f t="shared" si="0"/>
        <v>119.67209457952265</v>
      </c>
      <c r="G15" s="323">
        <f t="shared" si="2"/>
        <v>0.005358796296296292</v>
      </c>
    </row>
    <row r="16" spans="1:7" ht="12.75">
      <c r="A16" s="128">
        <v>9</v>
      </c>
      <c r="B16" s="321" t="s">
        <v>191</v>
      </c>
      <c r="C16" s="321" t="s">
        <v>114</v>
      </c>
      <c r="D16" s="444">
        <v>0.05199074074074075</v>
      </c>
      <c r="E16" s="95">
        <f t="shared" si="1"/>
        <v>89.49243098842385</v>
      </c>
      <c r="F16" s="96">
        <f t="shared" si="0"/>
        <v>119.49243098842385</v>
      </c>
      <c r="G16" s="323">
        <f t="shared" si="2"/>
        <v>0.005462962962962968</v>
      </c>
    </row>
    <row r="17" spans="1:7" ht="12.75">
      <c r="A17" s="128">
        <v>10</v>
      </c>
      <c r="B17" s="321" t="s">
        <v>270</v>
      </c>
      <c r="C17" s="321" t="s">
        <v>58</v>
      </c>
      <c r="D17" s="444">
        <v>0.052071759259259255</v>
      </c>
      <c r="E17" s="95">
        <f t="shared" si="1"/>
        <v>89.35318959768838</v>
      </c>
      <c r="F17" s="96">
        <f t="shared" si="0"/>
        <v>119.35318959768838</v>
      </c>
      <c r="G17" s="323">
        <f t="shared" si="2"/>
        <v>0.005543981481481476</v>
      </c>
    </row>
    <row r="18" spans="1:7" ht="12.75">
      <c r="A18" s="128">
        <v>11</v>
      </c>
      <c r="B18" s="321" t="s">
        <v>493</v>
      </c>
      <c r="C18" s="321" t="s">
        <v>292</v>
      </c>
      <c r="D18" s="444">
        <v>0.05212962962962963</v>
      </c>
      <c r="E18" s="95">
        <f t="shared" si="1"/>
        <v>89.25399644760213</v>
      </c>
      <c r="F18" s="96">
        <f t="shared" si="0"/>
        <v>119.25399644760213</v>
      </c>
      <c r="G18" s="323">
        <f t="shared" si="2"/>
        <v>0.005601851851851851</v>
      </c>
    </row>
    <row r="19" spans="1:7" ht="12.75">
      <c r="A19" s="97">
        <v>12</v>
      </c>
      <c r="B19" s="324" t="s">
        <v>31</v>
      </c>
      <c r="C19" s="324" t="s">
        <v>32</v>
      </c>
      <c r="D19" s="445">
        <v>0.05269675925925926</v>
      </c>
      <c r="E19" s="100">
        <f t="shared" si="1"/>
        <v>88.2934329013837</v>
      </c>
      <c r="F19" s="101">
        <f t="shared" si="0"/>
        <v>118.2934329013837</v>
      </c>
      <c r="G19" s="325">
        <f t="shared" si="2"/>
        <v>0.006168981481481484</v>
      </c>
    </row>
    <row r="20" spans="1:7" ht="12.75">
      <c r="A20" s="87">
        <v>13</v>
      </c>
      <c r="B20" s="326" t="s">
        <v>49</v>
      </c>
      <c r="C20" s="326" t="s">
        <v>50</v>
      </c>
      <c r="D20" s="446">
        <v>0.052905092592592594</v>
      </c>
      <c r="E20" s="90">
        <f t="shared" si="1"/>
        <v>87.94574491358564</v>
      </c>
      <c r="F20" s="91">
        <f t="shared" si="0"/>
        <v>117.94574491358564</v>
      </c>
      <c r="G20" s="327">
        <f t="shared" si="2"/>
        <v>0.006377314814814815</v>
      </c>
    </row>
    <row r="21" spans="1:7" ht="12.75">
      <c r="A21" s="128">
        <v>14</v>
      </c>
      <c r="B21" s="328" t="s">
        <v>17</v>
      </c>
      <c r="C21" s="328" t="s">
        <v>33</v>
      </c>
      <c r="D21" s="444">
        <v>0.053043981481481484</v>
      </c>
      <c r="E21" s="95">
        <f t="shared" si="1"/>
        <v>87.71547021601572</v>
      </c>
      <c r="F21" s="96">
        <f t="shared" si="0"/>
        <v>117.71547021601572</v>
      </c>
      <c r="G21" s="323">
        <f t="shared" si="2"/>
        <v>0.006516203703703705</v>
      </c>
    </row>
    <row r="22" spans="1:7" ht="12.75">
      <c r="A22" s="128">
        <v>15</v>
      </c>
      <c r="B22" s="328" t="s">
        <v>34</v>
      </c>
      <c r="C22" s="328" t="s">
        <v>35</v>
      </c>
      <c r="D22" s="444">
        <v>0.05309027777777778</v>
      </c>
      <c r="E22" s="95">
        <f t="shared" si="1"/>
        <v>87.63897972531066</v>
      </c>
      <c r="F22" s="96">
        <f t="shared" si="0"/>
        <v>117.63897972531066</v>
      </c>
      <c r="G22" s="323">
        <f t="shared" si="2"/>
        <v>0.006562499999999999</v>
      </c>
    </row>
    <row r="23" spans="1:7" ht="12.75">
      <c r="A23" s="128">
        <v>16</v>
      </c>
      <c r="B23" s="328" t="s">
        <v>61</v>
      </c>
      <c r="C23" s="328" t="s">
        <v>86</v>
      </c>
      <c r="D23" s="444">
        <v>0.05322916666666666</v>
      </c>
      <c r="E23" s="95">
        <f t="shared" si="1"/>
        <v>87.41030658838879</v>
      </c>
      <c r="F23" s="96">
        <f t="shared" si="0"/>
        <v>117.41030658838879</v>
      </c>
      <c r="G23" s="323">
        <f t="shared" si="2"/>
        <v>0.006701388888888882</v>
      </c>
    </row>
    <row r="24" spans="1:7" ht="12.75">
      <c r="A24" s="128">
        <v>17</v>
      </c>
      <c r="B24" s="328" t="s">
        <v>97</v>
      </c>
      <c r="C24" s="328" t="s">
        <v>20</v>
      </c>
      <c r="D24" s="444">
        <v>0.053298611111111116</v>
      </c>
      <c r="E24" s="95">
        <f t="shared" si="1"/>
        <v>87.29641693811074</v>
      </c>
      <c r="F24" s="96">
        <f t="shared" si="0"/>
        <v>117.29641693811074</v>
      </c>
      <c r="G24" s="323">
        <f t="shared" si="2"/>
        <v>0.006770833333333337</v>
      </c>
    </row>
    <row r="25" spans="1:7" ht="12.75">
      <c r="A25" s="128">
        <v>18</v>
      </c>
      <c r="B25" s="328" t="s">
        <v>17</v>
      </c>
      <c r="C25" s="328" t="s">
        <v>18</v>
      </c>
      <c r="D25" s="444">
        <v>0.05335648148148148</v>
      </c>
      <c r="E25" s="95">
        <f t="shared" si="1"/>
        <v>87.20173535791757</v>
      </c>
      <c r="F25" s="96">
        <f t="shared" si="0"/>
        <v>117.20173535791757</v>
      </c>
      <c r="G25" s="323">
        <f t="shared" si="2"/>
        <v>0.006828703703703698</v>
      </c>
    </row>
    <row r="26" spans="1:7" ht="12.75">
      <c r="A26" s="128">
        <v>19</v>
      </c>
      <c r="B26" s="328" t="s">
        <v>19</v>
      </c>
      <c r="C26" s="328" t="s">
        <v>20</v>
      </c>
      <c r="D26" s="444">
        <v>0.053391203703703705</v>
      </c>
      <c r="E26" s="95">
        <f t="shared" si="1"/>
        <v>87.14502492954693</v>
      </c>
      <c r="F26" s="96">
        <f t="shared" si="0"/>
        <v>117.14502492954693</v>
      </c>
      <c r="G26" s="323">
        <f t="shared" si="2"/>
        <v>0.006863425925925926</v>
      </c>
    </row>
    <row r="27" spans="1:7" ht="12.75">
      <c r="A27" s="128">
        <v>20</v>
      </c>
      <c r="B27" s="328" t="s">
        <v>23</v>
      </c>
      <c r="C27" s="328" t="s">
        <v>24</v>
      </c>
      <c r="D27" s="444">
        <v>0.05418981481481481</v>
      </c>
      <c r="E27" s="95">
        <f t="shared" si="1"/>
        <v>85.86074327210595</v>
      </c>
      <c r="F27" s="96">
        <f t="shared" si="0"/>
        <v>115.86074327210595</v>
      </c>
      <c r="G27" s="323">
        <f t="shared" si="2"/>
        <v>0.00766203703703703</v>
      </c>
    </row>
    <row r="28" spans="1:7" ht="12.75">
      <c r="A28" s="128">
        <v>21</v>
      </c>
      <c r="B28" s="328" t="s">
        <v>29</v>
      </c>
      <c r="C28" s="328" t="s">
        <v>30</v>
      </c>
      <c r="D28" s="444">
        <v>0.05420138888888889</v>
      </c>
      <c r="E28" s="95">
        <f t="shared" si="1"/>
        <v>85.84240871236388</v>
      </c>
      <c r="F28" s="96">
        <f t="shared" si="0"/>
        <v>115.84240871236388</v>
      </c>
      <c r="G28" s="323">
        <f t="shared" si="2"/>
        <v>0.00767361111111111</v>
      </c>
    </row>
    <row r="29" spans="1:7" ht="409.5">
      <c r="A29" s="128">
        <v>22</v>
      </c>
      <c r="B29" s="328" t="s">
        <v>494</v>
      </c>
      <c r="C29" s="328" t="s">
        <v>123</v>
      </c>
      <c r="D29" s="444">
        <v>0.05550925925925926</v>
      </c>
      <c r="E29" s="95">
        <f t="shared" si="1"/>
        <v>83.81984987489575</v>
      </c>
      <c r="F29" s="96">
        <f t="shared" si="0"/>
        <v>113.81984987489575</v>
      </c>
      <c r="G29" s="323">
        <f t="shared" si="2"/>
        <v>0.00898148148148148</v>
      </c>
    </row>
    <row r="30" spans="1:7" ht="409.5">
      <c r="A30" s="128">
        <v>23</v>
      </c>
      <c r="B30" s="328" t="s">
        <v>45</v>
      </c>
      <c r="C30" s="328" t="s">
        <v>48</v>
      </c>
      <c r="D30" s="444">
        <v>0.05599537037037037</v>
      </c>
      <c r="E30" s="95">
        <f t="shared" si="1"/>
        <v>83.09218685407194</v>
      </c>
      <c r="F30" s="96">
        <f t="shared" si="0"/>
        <v>113.09218685407194</v>
      </c>
      <c r="G30" s="323">
        <f t="shared" si="2"/>
        <v>0.00946759259259259</v>
      </c>
    </row>
    <row r="31" spans="1:7" ht="409.5">
      <c r="A31" s="128">
        <v>24</v>
      </c>
      <c r="B31" s="328" t="s">
        <v>14</v>
      </c>
      <c r="C31" s="328" t="s">
        <v>48</v>
      </c>
      <c r="D31" s="444">
        <v>0.05811342592592592</v>
      </c>
      <c r="E31" s="95">
        <f t="shared" si="1"/>
        <v>80.0637323242382</v>
      </c>
      <c r="F31" s="96">
        <f t="shared" si="0"/>
        <v>110.0637323242382</v>
      </c>
      <c r="G31" s="323">
        <f t="shared" si="2"/>
        <v>0.011585648148148144</v>
      </c>
    </row>
    <row r="32" spans="1:7" ht="409.5">
      <c r="A32" s="128">
        <v>25</v>
      </c>
      <c r="B32" s="328" t="s">
        <v>45</v>
      </c>
      <c r="C32" s="328" t="s">
        <v>46</v>
      </c>
      <c r="D32" s="444">
        <v>0.0584837962962963</v>
      </c>
      <c r="E32" s="95">
        <f t="shared" si="1"/>
        <v>79.55669899069859</v>
      </c>
      <c r="F32" s="96">
        <f t="shared" si="0"/>
        <v>109.55669899069859</v>
      </c>
      <c r="G32" s="323">
        <f t="shared" si="2"/>
        <v>0.011956018518518519</v>
      </c>
    </row>
    <row r="33" spans="1:7" ht="409.5">
      <c r="A33" s="128">
        <v>26</v>
      </c>
      <c r="B33" s="328" t="s">
        <v>70</v>
      </c>
      <c r="C33" s="328" t="s">
        <v>71</v>
      </c>
      <c r="D33" s="444">
        <v>0.058611111111111114</v>
      </c>
      <c r="E33" s="95">
        <f t="shared" si="1"/>
        <v>79.38388625592417</v>
      </c>
      <c r="F33" s="96">
        <f t="shared" si="0"/>
        <v>109.38388625592417</v>
      </c>
      <c r="G33" s="323">
        <f t="shared" si="2"/>
        <v>0.012083333333333335</v>
      </c>
    </row>
    <row r="34" spans="1:7" ht="409.5">
      <c r="A34" s="128">
        <v>27</v>
      </c>
      <c r="B34" s="328" t="s">
        <v>301</v>
      </c>
      <c r="C34" s="328" t="s">
        <v>20</v>
      </c>
      <c r="D34" s="444">
        <v>0.05914351851851852</v>
      </c>
      <c r="E34" s="95">
        <f t="shared" si="1"/>
        <v>78.66927592954991</v>
      </c>
      <c r="F34" s="96">
        <f t="shared" si="0"/>
        <v>108.66927592954991</v>
      </c>
      <c r="G34" s="323">
        <f t="shared" si="2"/>
        <v>0.01261574074074074</v>
      </c>
    </row>
    <row r="35" spans="1:7" ht="409.5">
      <c r="A35" s="128">
        <v>28</v>
      </c>
      <c r="B35" s="328" t="s">
        <v>113</v>
      </c>
      <c r="C35" s="328" t="s">
        <v>114</v>
      </c>
      <c r="D35" s="444">
        <v>0.059618055555555556</v>
      </c>
      <c r="E35" s="95">
        <f t="shared" si="1"/>
        <v>78.04309842748981</v>
      </c>
      <c r="F35" s="96">
        <f t="shared" si="0"/>
        <v>108.04309842748981</v>
      </c>
      <c r="G35" s="323">
        <f t="shared" si="2"/>
        <v>0.013090277777777777</v>
      </c>
    </row>
    <row r="36" spans="1:7" ht="409.5">
      <c r="A36" s="128">
        <v>29</v>
      </c>
      <c r="B36" s="328" t="s">
        <v>15</v>
      </c>
      <c r="C36" s="328" t="s">
        <v>44</v>
      </c>
      <c r="D36" s="444">
        <v>0.05969907407407407</v>
      </c>
      <c r="E36" s="95">
        <f t="shared" si="1"/>
        <v>77.93718495540908</v>
      </c>
      <c r="F36" s="96">
        <f t="shared" si="0"/>
        <v>107.93718495540908</v>
      </c>
      <c r="G36" s="323">
        <f t="shared" si="2"/>
        <v>0.013171296296296292</v>
      </c>
    </row>
    <row r="37" spans="1:7" ht="409.5">
      <c r="A37" s="128">
        <v>30</v>
      </c>
      <c r="B37" s="328" t="s">
        <v>53</v>
      </c>
      <c r="C37" s="328" t="s">
        <v>26</v>
      </c>
      <c r="D37" s="444">
        <v>0.05990740740740741</v>
      </c>
      <c r="E37" s="95">
        <f t="shared" si="1"/>
        <v>77.6661514683153</v>
      </c>
      <c r="F37" s="96">
        <f t="shared" si="0"/>
        <v>107.6661514683153</v>
      </c>
      <c r="G37" s="323">
        <f t="shared" si="2"/>
        <v>0.01337962962962963</v>
      </c>
    </row>
    <row r="38" spans="1:7" ht="409.5">
      <c r="A38" s="128">
        <v>31</v>
      </c>
      <c r="B38" s="328" t="s">
        <v>21</v>
      </c>
      <c r="C38" s="328" t="s">
        <v>48</v>
      </c>
      <c r="D38" s="444">
        <v>0.06016203703703704</v>
      </c>
      <c r="E38" s="95">
        <f t="shared" si="1"/>
        <v>77.33743747595229</v>
      </c>
      <c r="F38" s="96">
        <f t="shared" si="0"/>
        <v>107.33743747595229</v>
      </c>
      <c r="G38" s="323">
        <f t="shared" si="2"/>
        <v>0.013634259259259263</v>
      </c>
    </row>
    <row r="39" spans="1:7" ht="409.5">
      <c r="A39" s="128">
        <v>32</v>
      </c>
      <c r="B39" s="328" t="s">
        <v>90</v>
      </c>
      <c r="C39" s="328" t="s">
        <v>91</v>
      </c>
      <c r="D39" s="444">
        <v>0.06046296296296296</v>
      </c>
      <c r="E39" s="95">
        <f t="shared" si="1"/>
        <v>76.95252679938744</v>
      </c>
      <c r="F39" s="96">
        <f t="shared" si="0"/>
        <v>106.95252679938744</v>
      </c>
      <c r="G39" s="323">
        <f t="shared" si="2"/>
        <v>0.013935185185185182</v>
      </c>
    </row>
    <row r="40" spans="1:7" ht="409.5">
      <c r="A40" s="128">
        <v>33</v>
      </c>
      <c r="B40" s="328" t="s">
        <v>57</v>
      </c>
      <c r="C40" s="328" t="s">
        <v>58</v>
      </c>
      <c r="D40" s="444">
        <v>0.06092592592592593</v>
      </c>
      <c r="E40" s="95">
        <f t="shared" si="1"/>
        <v>76.3677811550152</v>
      </c>
      <c r="F40" s="96">
        <f aca="true" t="shared" si="3" ref="F40:F56">E40+E$3</f>
        <v>106.3677811550152</v>
      </c>
      <c r="G40" s="323">
        <f t="shared" si="2"/>
        <v>0.014398148148148153</v>
      </c>
    </row>
    <row r="41" spans="1:7" ht="409.5">
      <c r="A41" s="128">
        <v>34</v>
      </c>
      <c r="B41" s="328" t="s">
        <v>39</v>
      </c>
      <c r="C41" s="328" t="s">
        <v>66</v>
      </c>
      <c r="D41" s="444">
        <v>0.061932870370370374</v>
      </c>
      <c r="E41" s="95">
        <f t="shared" si="1"/>
        <v>75.12614464586058</v>
      </c>
      <c r="F41" s="96">
        <f t="shared" si="3"/>
        <v>105.12614464586058</v>
      </c>
      <c r="G41" s="323">
        <f t="shared" si="2"/>
        <v>0.015405092592592595</v>
      </c>
    </row>
    <row r="42" spans="1:7" ht="409.5">
      <c r="A42" s="128">
        <v>35</v>
      </c>
      <c r="B42" s="328" t="s">
        <v>21</v>
      </c>
      <c r="C42" s="328" t="s">
        <v>22</v>
      </c>
      <c r="D42" s="444">
        <v>0.0625462962962963</v>
      </c>
      <c r="E42" s="95">
        <f t="shared" si="1"/>
        <v>74.38934122871947</v>
      </c>
      <c r="F42" s="96">
        <f t="shared" si="3"/>
        <v>104.38934122871947</v>
      </c>
      <c r="G42" s="323">
        <f t="shared" si="2"/>
        <v>0.016018518518518515</v>
      </c>
    </row>
    <row r="43" spans="1:7" ht="409.5">
      <c r="A43" s="128">
        <v>36</v>
      </c>
      <c r="B43" s="328" t="s">
        <v>41</v>
      </c>
      <c r="C43" s="328" t="s">
        <v>42</v>
      </c>
      <c r="D43" s="444">
        <v>0.06283564814814814</v>
      </c>
      <c r="E43" s="95">
        <f t="shared" si="1"/>
        <v>74.04678578007</v>
      </c>
      <c r="F43" s="96">
        <f t="shared" si="3"/>
        <v>104.04678578007</v>
      </c>
      <c r="G43" s="323">
        <f t="shared" si="2"/>
        <v>0.01630787037037036</v>
      </c>
    </row>
    <row r="44" spans="1:7" ht="409.5">
      <c r="A44" s="128">
        <v>37</v>
      </c>
      <c r="B44" s="328" t="s">
        <v>39</v>
      </c>
      <c r="C44" s="328" t="s">
        <v>40</v>
      </c>
      <c r="D44" s="444">
        <v>0.06432870370370371</v>
      </c>
      <c r="E44" s="95">
        <f t="shared" si="1"/>
        <v>72.32817560273479</v>
      </c>
      <c r="F44" s="96">
        <f t="shared" si="3"/>
        <v>102.32817560273479</v>
      </c>
      <c r="G44" s="323">
        <f t="shared" si="2"/>
        <v>0.01780092592592593</v>
      </c>
    </row>
    <row r="45" spans="1:7" ht="409.5">
      <c r="A45" s="128">
        <v>38</v>
      </c>
      <c r="B45" s="328" t="s">
        <v>14</v>
      </c>
      <c r="C45" s="328" t="s">
        <v>52</v>
      </c>
      <c r="D45" s="444">
        <v>0.06435185185185184</v>
      </c>
      <c r="E45" s="95">
        <f t="shared" si="1"/>
        <v>72.30215827338131</v>
      </c>
      <c r="F45" s="96">
        <f t="shared" si="3"/>
        <v>102.30215827338131</v>
      </c>
      <c r="G45" s="323">
        <f t="shared" si="2"/>
        <v>0.01782407407407406</v>
      </c>
    </row>
    <row r="46" spans="1:7" ht="409.5">
      <c r="A46" s="128">
        <v>39</v>
      </c>
      <c r="B46" s="328" t="s">
        <v>109</v>
      </c>
      <c r="C46" s="328" t="s">
        <v>110</v>
      </c>
      <c r="D46" s="444">
        <v>0.06436342592592592</v>
      </c>
      <c r="E46" s="95">
        <f t="shared" si="1"/>
        <v>72.28915662650604</v>
      </c>
      <c r="F46" s="96">
        <f t="shared" si="3"/>
        <v>102.28915662650604</v>
      </c>
      <c r="G46" s="323">
        <f t="shared" si="2"/>
        <v>0.017835648148148142</v>
      </c>
    </row>
    <row r="47" spans="1:7" ht="409.5">
      <c r="A47" s="128">
        <v>40</v>
      </c>
      <c r="B47" s="328" t="s">
        <v>55</v>
      </c>
      <c r="C47" s="328" t="s">
        <v>56</v>
      </c>
      <c r="D47" s="444">
        <v>0.06444444444444444</v>
      </c>
      <c r="E47" s="95">
        <f t="shared" si="1"/>
        <v>72.19827586206897</v>
      </c>
      <c r="F47" s="96">
        <f t="shared" si="3"/>
        <v>102.19827586206897</v>
      </c>
      <c r="G47" s="323">
        <f t="shared" si="2"/>
        <v>0.017916666666666664</v>
      </c>
    </row>
    <row r="48" spans="1:7" ht="409.5">
      <c r="A48" s="128">
        <v>41</v>
      </c>
      <c r="B48" s="328" t="s">
        <v>105</v>
      </c>
      <c r="C48" s="328" t="s">
        <v>28</v>
      </c>
      <c r="D48" s="444">
        <v>0.06484953703703704</v>
      </c>
      <c r="E48" s="95">
        <f t="shared" si="1"/>
        <v>71.74727824379796</v>
      </c>
      <c r="F48" s="96">
        <f t="shared" si="3"/>
        <v>101.74727824379796</v>
      </c>
      <c r="G48" s="323">
        <f t="shared" si="2"/>
        <v>0.01832175925925926</v>
      </c>
    </row>
    <row r="49" spans="1:7" ht="409.5">
      <c r="A49" s="128">
        <v>42</v>
      </c>
      <c r="B49" s="328" t="s">
        <v>257</v>
      </c>
      <c r="C49" s="328" t="s">
        <v>211</v>
      </c>
      <c r="D49" s="444">
        <v>0.06554398148148148</v>
      </c>
      <c r="E49" s="95">
        <f t="shared" si="1"/>
        <v>70.98710930602155</v>
      </c>
      <c r="F49" s="96">
        <f t="shared" si="3"/>
        <v>100.98710930602155</v>
      </c>
      <c r="G49" s="323">
        <f t="shared" si="2"/>
        <v>0.019016203703703702</v>
      </c>
    </row>
    <row r="50" spans="1:7" ht="409.5">
      <c r="A50" s="128">
        <v>43</v>
      </c>
      <c r="B50" s="328" t="s">
        <v>43</v>
      </c>
      <c r="C50" s="328" t="s">
        <v>26</v>
      </c>
      <c r="D50" s="444">
        <v>0.06581018518518518</v>
      </c>
      <c r="E50" s="95">
        <f t="shared" si="1"/>
        <v>70.69996482588815</v>
      </c>
      <c r="F50" s="96">
        <f t="shared" si="3"/>
        <v>100.69996482588815</v>
      </c>
      <c r="G50" s="323">
        <f t="shared" si="2"/>
        <v>0.0192824074074074</v>
      </c>
    </row>
    <row r="51" spans="1:7" ht="409.5">
      <c r="A51" s="128">
        <v>44</v>
      </c>
      <c r="B51" s="328" t="s">
        <v>77</v>
      </c>
      <c r="C51" s="328" t="s">
        <v>78</v>
      </c>
      <c r="D51" s="444">
        <v>0.06649305555555556</v>
      </c>
      <c r="E51" s="95">
        <f t="shared" si="1"/>
        <v>69.9738903394256</v>
      </c>
      <c r="F51" s="96">
        <f t="shared" si="3"/>
        <v>99.9738903394256</v>
      </c>
      <c r="G51" s="323">
        <f t="shared" si="2"/>
        <v>0.019965277777777776</v>
      </c>
    </row>
    <row r="52" spans="1:7" ht="409.5">
      <c r="A52" s="128">
        <v>45</v>
      </c>
      <c r="B52" s="328" t="s">
        <v>100</v>
      </c>
      <c r="C52" s="328" t="s">
        <v>48</v>
      </c>
      <c r="D52" s="444">
        <v>0.06762731481481482</v>
      </c>
      <c r="E52" s="95">
        <f t="shared" si="1"/>
        <v>68.80027383193564</v>
      </c>
      <c r="F52" s="96">
        <f t="shared" si="3"/>
        <v>98.80027383193564</v>
      </c>
      <c r="G52" s="323">
        <f t="shared" si="2"/>
        <v>0.02109953703703704</v>
      </c>
    </row>
    <row r="53" spans="1:7" ht="409.5">
      <c r="A53" s="128">
        <v>46</v>
      </c>
      <c r="B53" s="328" t="s">
        <v>81</v>
      </c>
      <c r="C53" s="328" t="s">
        <v>37</v>
      </c>
      <c r="D53" s="444">
        <v>0.06762731481481482</v>
      </c>
      <c r="E53" s="95">
        <f t="shared" si="1"/>
        <v>68.80027383193564</v>
      </c>
      <c r="F53" s="96">
        <f t="shared" si="3"/>
        <v>98.80027383193564</v>
      </c>
      <c r="G53" s="323">
        <f t="shared" si="2"/>
        <v>0.02109953703703704</v>
      </c>
    </row>
    <row r="54" spans="1:7" ht="409.5">
      <c r="A54" s="128">
        <v>47</v>
      </c>
      <c r="B54" s="328" t="s">
        <v>59</v>
      </c>
      <c r="C54" s="328" t="s">
        <v>60</v>
      </c>
      <c r="D54" s="444">
        <v>0.06950231481481482</v>
      </c>
      <c r="E54" s="95">
        <f t="shared" si="1"/>
        <v>66.94421315570358</v>
      </c>
      <c r="F54" s="96">
        <f t="shared" si="3"/>
        <v>96.94421315570358</v>
      </c>
      <c r="G54" s="323">
        <f t="shared" si="2"/>
        <v>0.022974537037037043</v>
      </c>
    </row>
    <row r="55" spans="1:7" ht="409.5">
      <c r="A55" s="128">
        <v>48</v>
      </c>
      <c r="B55" s="328" t="s">
        <v>495</v>
      </c>
      <c r="C55" s="328" t="s">
        <v>496</v>
      </c>
      <c r="D55" s="444">
        <v>0.06967592592592593</v>
      </c>
      <c r="E55" s="95">
        <f t="shared" si="1"/>
        <v>66.77740863787375</v>
      </c>
      <c r="F55" s="96">
        <f t="shared" si="3"/>
        <v>96.77740863787375</v>
      </c>
      <c r="G55" s="323">
        <f t="shared" si="2"/>
        <v>0.023148148148148154</v>
      </c>
    </row>
    <row r="56" spans="1:7" ht="409.5">
      <c r="A56" s="128">
        <v>49</v>
      </c>
      <c r="B56" s="328" t="s">
        <v>234</v>
      </c>
      <c r="C56" s="328" t="s">
        <v>235</v>
      </c>
      <c r="D56" s="444">
        <v>0.06986111111111111</v>
      </c>
      <c r="E56" s="95">
        <f t="shared" si="1"/>
        <v>66.60039761431412</v>
      </c>
      <c r="F56" s="96">
        <f t="shared" si="3"/>
        <v>96.60039761431412</v>
      </c>
      <c r="G56" s="323">
        <f t="shared" si="2"/>
        <v>0.02333333333333333</v>
      </c>
    </row>
  </sheetData>
  <sheetProtection selectLockedCells="1" selectUnlockedCells="1"/>
  <mergeCells count="9">
    <mergeCell ref="A5:B5"/>
    <mergeCell ref="C5:F5"/>
    <mergeCell ref="A6:B6"/>
    <mergeCell ref="A1:G1"/>
    <mergeCell ref="A2:D2"/>
    <mergeCell ref="F2:G3"/>
    <mergeCell ref="A3:B3"/>
    <mergeCell ref="D3:D4"/>
    <mergeCell ref="A4:B4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21">
      <selection activeCell="B38" sqref="B38"/>
    </sheetView>
  </sheetViews>
  <sheetFormatPr defaultColWidth="9.00390625" defaultRowHeight="12.75"/>
  <cols>
    <col min="1" max="1" width="4.00390625" style="449" bestFit="1" customWidth="1"/>
    <col min="2" max="2" width="14.00390625" style="449" customWidth="1"/>
    <col min="3" max="3" width="10.375" style="449" bestFit="1" customWidth="1"/>
    <col min="4" max="6" width="7.75390625" style="449" customWidth="1"/>
    <col min="7" max="7" width="8.875" style="449" customWidth="1"/>
    <col min="8" max="8" width="7.75390625" style="449" customWidth="1"/>
    <col min="9" max="9" width="7.75390625" style="449" bestFit="1" customWidth="1"/>
    <col min="10" max="10" width="8.25390625" style="449" bestFit="1" customWidth="1"/>
    <col min="11" max="11" width="8.375" style="449" customWidth="1"/>
    <col min="12" max="12" width="10.875" style="449" customWidth="1"/>
    <col min="13" max="13" width="12.25390625" style="449" customWidth="1"/>
    <col min="14" max="16384" width="9.125" style="449" customWidth="1"/>
  </cols>
  <sheetData>
    <row r="1" spans="1:11" ht="27">
      <c r="A1" s="547" t="s">
        <v>499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</row>
    <row r="2" spans="1:6" ht="12.75">
      <c r="A2" s="549"/>
      <c r="B2" s="549"/>
      <c r="C2" s="549"/>
      <c r="D2" s="552"/>
      <c r="E2" s="76" t="s">
        <v>306</v>
      </c>
      <c r="F2" s="550"/>
    </row>
    <row r="3" spans="1:6" ht="12.75" customHeight="1">
      <c r="A3" s="546" t="s">
        <v>307</v>
      </c>
      <c r="B3" s="546"/>
      <c r="C3" s="174" t="s">
        <v>513</v>
      </c>
      <c r="D3" s="552"/>
      <c r="E3" s="76">
        <v>3</v>
      </c>
      <c r="F3" s="550"/>
    </row>
    <row r="4" spans="1:6" ht="12.75" customHeight="1">
      <c r="A4" s="546" t="s">
        <v>309</v>
      </c>
      <c r="B4" s="546"/>
      <c r="C4" s="78" t="s">
        <v>514</v>
      </c>
      <c r="D4" s="552"/>
      <c r="E4" s="137"/>
      <c r="F4" s="137"/>
    </row>
    <row r="5" spans="1:6" ht="12.75">
      <c r="A5" s="546" t="s">
        <v>310</v>
      </c>
      <c r="B5" s="546"/>
      <c r="C5" s="175" t="s">
        <v>501</v>
      </c>
      <c r="D5" s="175"/>
      <c r="E5" s="137"/>
      <c r="F5" s="137"/>
    </row>
    <row r="6" spans="1:6" ht="12.75">
      <c r="A6" s="546" t="s">
        <v>312</v>
      </c>
      <c r="B6" s="546"/>
      <c r="C6" s="80">
        <f>COUNTA(B9:B104)</f>
        <v>74</v>
      </c>
      <c r="D6" s="551"/>
      <c r="E6" s="551"/>
      <c r="F6" s="551"/>
    </row>
    <row r="7" spans="1:11" ht="12.75">
      <c r="A7" s="557"/>
      <c r="B7" s="557"/>
      <c r="C7" s="557"/>
      <c r="D7" s="450"/>
      <c r="E7" s="450"/>
      <c r="F7" s="450"/>
      <c r="G7" s="450"/>
      <c r="H7" s="557"/>
      <c r="I7" s="557"/>
      <c r="J7" s="557"/>
      <c r="K7" s="557"/>
    </row>
    <row r="8" spans="1:13" ht="25.5">
      <c r="A8" s="464" t="s">
        <v>313</v>
      </c>
      <c r="B8" s="464" t="s">
        <v>314</v>
      </c>
      <c r="C8" s="464" t="s">
        <v>315</v>
      </c>
      <c r="D8" s="464" t="s">
        <v>398</v>
      </c>
      <c r="E8" s="464" t="s">
        <v>399</v>
      </c>
      <c r="F8" s="464" t="s">
        <v>400</v>
      </c>
      <c r="G8" s="464" t="s">
        <v>401</v>
      </c>
      <c r="H8" s="464" t="s">
        <v>402</v>
      </c>
      <c r="I8" s="464" t="s">
        <v>403</v>
      </c>
      <c r="J8" s="464" t="s">
        <v>500</v>
      </c>
      <c r="K8" s="464" t="s">
        <v>2</v>
      </c>
      <c r="L8" s="465" t="s">
        <v>317</v>
      </c>
      <c r="M8" s="465" t="s">
        <v>318</v>
      </c>
    </row>
    <row r="9" spans="1:13" ht="12.75">
      <c r="A9" s="452">
        <v>1</v>
      </c>
      <c r="B9" s="453" t="s">
        <v>352</v>
      </c>
      <c r="C9" s="454" t="s">
        <v>107</v>
      </c>
      <c r="D9" s="455">
        <v>12.67</v>
      </c>
      <c r="E9" s="455">
        <v>10.19</v>
      </c>
      <c r="F9" s="455">
        <v>8.89</v>
      </c>
      <c r="G9" s="455">
        <v>12.25</v>
      </c>
      <c r="H9" s="455">
        <v>12.54</v>
      </c>
      <c r="I9" s="455">
        <v>7.07</v>
      </c>
      <c r="J9" s="455">
        <v>3.3</v>
      </c>
      <c r="K9" s="456">
        <v>66.91</v>
      </c>
      <c r="L9" s="457">
        <v>100</v>
      </c>
      <c r="M9" s="458">
        <f>L9+E$3</f>
        <v>103</v>
      </c>
    </row>
    <row r="10" spans="1:13" ht="12.75">
      <c r="A10" s="452">
        <v>2</v>
      </c>
      <c r="B10" s="453" t="s">
        <v>98</v>
      </c>
      <c r="C10" s="454" t="s">
        <v>48</v>
      </c>
      <c r="D10" s="455">
        <v>9.22</v>
      </c>
      <c r="E10" s="455">
        <v>8.43</v>
      </c>
      <c r="F10" s="455">
        <v>7.32</v>
      </c>
      <c r="G10" s="455">
        <v>10.33</v>
      </c>
      <c r="H10" s="455">
        <v>10.21</v>
      </c>
      <c r="I10" s="455">
        <v>7.52</v>
      </c>
      <c r="J10" s="455">
        <v>2.85</v>
      </c>
      <c r="K10" s="456">
        <v>55.88</v>
      </c>
      <c r="L10" s="459">
        <f>(K10/K$9)*100</f>
        <v>83.51516963084742</v>
      </c>
      <c r="M10" s="458">
        <f aca="true" t="shared" si="0" ref="M10:M73">L10+E$3</f>
        <v>86.51516963084742</v>
      </c>
    </row>
    <row r="11" spans="1:13" ht="12.75">
      <c r="A11" s="452">
        <v>3</v>
      </c>
      <c r="B11" s="453" t="s">
        <v>502</v>
      </c>
      <c r="C11" s="454" t="s">
        <v>48</v>
      </c>
      <c r="D11" s="455">
        <v>10.31</v>
      </c>
      <c r="E11" s="455">
        <v>8.22</v>
      </c>
      <c r="F11" s="455">
        <v>6.22</v>
      </c>
      <c r="G11" s="455">
        <v>8.9</v>
      </c>
      <c r="H11" s="455">
        <v>10</v>
      </c>
      <c r="I11" s="455">
        <v>5.57</v>
      </c>
      <c r="J11" s="455">
        <v>2.5</v>
      </c>
      <c r="K11" s="456">
        <v>51.72</v>
      </c>
      <c r="L11" s="459">
        <f aca="true" t="shared" si="1" ref="L11:L74">(K11/K$9)*100</f>
        <v>77.29786280077717</v>
      </c>
      <c r="M11" s="458">
        <f t="shared" si="0"/>
        <v>80.29786280077717</v>
      </c>
    </row>
    <row r="12" spans="1:13" ht="12.75">
      <c r="A12" s="452">
        <v>4</v>
      </c>
      <c r="B12" s="453" t="s">
        <v>36</v>
      </c>
      <c r="C12" s="454" t="s">
        <v>37</v>
      </c>
      <c r="D12" s="455">
        <v>8.62</v>
      </c>
      <c r="E12" s="455">
        <v>7.63</v>
      </c>
      <c r="F12" s="455">
        <v>7.2</v>
      </c>
      <c r="G12" s="455">
        <v>8.43</v>
      </c>
      <c r="H12" s="455">
        <v>8.61</v>
      </c>
      <c r="I12" s="455">
        <v>7.1</v>
      </c>
      <c r="J12" s="455">
        <v>2.63</v>
      </c>
      <c r="K12" s="456">
        <v>50.22</v>
      </c>
      <c r="L12" s="459">
        <f t="shared" si="1"/>
        <v>75.0560454341653</v>
      </c>
      <c r="M12" s="458">
        <f t="shared" si="0"/>
        <v>78.0560454341653</v>
      </c>
    </row>
    <row r="13" spans="1:13" ht="12.75">
      <c r="A13" s="452">
        <v>5</v>
      </c>
      <c r="B13" s="453" t="s">
        <v>98</v>
      </c>
      <c r="C13" s="454" t="s">
        <v>26</v>
      </c>
      <c r="D13" s="455">
        <v>8.22</v>
      </c>
      <c r="E13" s="455">
        <v>7.63</v>
      </c>
      <c r="F13" s="455">
        <v>6.99</v>
      </c>
      <c r="G13" s="455">
        <v>8.32</v>
      </c>
      <c r="H13" s="455">
        <v>11.07</v>
      </c>
      <c r="I13" s="455">
        <v>6.48</v>
      </c>
      <c r="J13" s="455">
        <v>1.45</v>
      </c>
      <c r="K13" s="456">
        <v>50.16000000000001</v>
      </c>
      <c r="L13" s="459">
        <f t="shared" si="1"/>
        <v>74.96637273950084</v>
      </c>
      <c r="M13" s="458">
        <f t="shared" si="0"/>
        <v>77.96637273950084</v>
      </c>
    </row>
    <row r="14" spans="1:13" ht="12.75">
      <c r="A14" s="452">
        <v>6</v>
      </c>
      <c r="B14" s="453" t="s">
        <v>98</v>
      </c>
      <c r="C14" s="454" t="s">
        <v>99</v>
      </c>
      <c r="D14" s="455">
        <v>8.88</v>
      </c>
      <c r="E14" s="455">
        <v>7.22</v>
      </c>
      <c r="F14" s="455">
        <v>6.2</v>
      </c>
      <c r="G14" s="455">
        <v>8.73</v>
      </c>
      <c r="H14" s="455">
        <v>8.92</v>
      </c>
      <c r="I14" s="455">
        <v>7</v>
      </c>
      <c r="J14" s="455">
        <v>2.15</v>
      </c>
      <c r="K14" s="456">
        <v>49.1</v>
      </c>
      <c r="L14" s="459">
        <f t="shared" si="1"/>
        <v>73.38215513376177</v>
      </c>
      <c r="M14" s="458">
        <f t="shared" si="0"/>
        <v>76.38215513376177</v>
      </c>
    </row>
    <row r="15" spans="1:13" ht="12.75">
      <c r="A15" s="452">
        <v>7</v>
      </c>
      <c r="B15" s="453" t="s">
        <v>118</v>
      </c>
      <c r="C15" s="454" t="s">
        <v>119</v>
      </c>
      <c r="D15" s="455">
        <v>7.81</v>
      </c>
      <c r="E15" s="455">
        <v>7.48</v>
      </c>
      <c r="F15" s="455">
        <v>5.8</v>
      </c>
      <c r="G15" s="455">
        <v>9.54</v>
      </c>
      <c r="H15" s="455">
        <v>9.08</v>
      </c>
      <c r="I15" s="455">
        <v>6.75</v>
      </c>
      <c r="J15" s="455">
        <v>1.9</v>
      </c>
      <c r="K15" s="456">
        <v>48.36</v>
      </c>
      <c r="L15" s="459">
        <f t="shared" si="1"/>
        <v>72.27619189956658</v>
      </c>
      <c r="M15" s="458">
        <f t="shared" si="0"/>
        <v>75.27619189956658</v>
      </c>
    </row>
    <row r="16" spans="1:13" ht="12.75">
      <c r="A16" s="452">
        <v>8</v>
      </c>
      <c r="B16" s="453" t="s">
        <v>161</v>
      </c>
      <c r="C16" s="454" t="s">
        <v>20</v>
      </c>
      <c r="D16" s="455">
        <v>8.82</v>
      </c>
      <c r="E16" s="455">
        <v>7.05</v>
      </c>
      <c r="F16" s="455">
        <v>6.89</v>
      </c>
      <c r="G16" s="455">
        <v>8.48</v>
      </c>
      <c r="H16" s="455">
        <v>8.14</v>
      </c>
      <c r="I16" s="455">
        <v>5.37</v>
      </c>
      <c r="J16" s="455">
        <v>3.22</v>
      </c>
      <c r="K16" s="456">
        <v>47.97</v>
      </c>
      <c r="L16" s="459">
        <f t="shared" si="1"/>
        <v>71.6933193842475</v>
      </c>
      <c r="M16" s="458">
        <f t="shared" si="0"/>
        <v>74.6933193842475</v>
      </c>
    </row>
    <row r="17" spans="1:13" ht="12.75">
      <c r="A17" s="452">
        <v>9</v>
      </c>
      <c r="B17" s="453" t="s">
        <v>294</v>
      </c>
      <c r="C17" s="454" t="s">
        <v>14</v>
      </c>
      <c r="D17" s="455">
        <v>7.78</v>
      </c>
      <c r="E17" s="455">
        <v>7.92</v>
      </c>
      <c r="F17" s="455">
        <v>5.97</v>
      </c>
      <c r="G17" s="455">
        <v>7.33</v>
      </c>
      <c r="H17" s="455">
        <v>8.41</v>
      </c>
      <c r="I17" s="455">
        <v>7.86</v>
      </c>
      <c r="J17" s="455">
        <v>2.27</v>
      </c>
      <c r="K17" s="456">
        <v>47.54</v>
      </c>
      <c r="L17" s="459">
        <f t="shared" si="1"/>
        <v>71.05066507248543</v>
      </c>
      <c r="M17" s="458">
        <f t="shared" si="0"/>
        <v>74.05066507248543</v>
      </c>
    </row>
    <row r="18" spans="1:13" ht="12.75">
      <c r="A18" s="452">
        <v>10</v>
      </c>
      <c r="B18" s="453" t="s">
        <v>70</v>
      </c>
      <c r="C18" s="454" t="s">
        <v>71</v>
      </c>
      <c r="D18" s="455">
        <v>9.12</v>
      </c>
      <c r="E18" s="455">
        <v>6.74</v>
      </c>
      <c r="F18" s="455">
        <v>6.82</v>
      </c>
      <c r="G18" s="455">
        <v>7.67</v>
      </c>
      <c r="H18" s="455">
        <v>7.98</v>
      </c>
      <c r="I18" s="455">
        <v>6.27</v>
      </c>
      <c r="J18" s="455">
        <v>2.55</v>
      </c>
      <c r="K18" s="456">
        <v>47.14999999999999</v>
      </c>
      <c r="L18" s="459">
        <f t="shared" si="1"/>
        <v>70.46779255716633</v>
      </c>
      <c r="M18" s="458">
        <f t="shared" si="0"/>
        <v>73.46779255716633</v>
      </c>
    </row>
    <row r="19" spans="1:13" ht="12.75">
      <c r="A19" s="452">
        <v>11</v>
      </c>
      <c r="B19" s="453" t="s">
        <v>39</v>
      </c>
      <c r="C19" s="454" t="s">
        <v>66</v>
      </c>
      <c r="D19" s="455">
        <v>7.86</v>
      </c>
      <c r="E19" s="455">
        <v>6.67</v>
      </c>
      <c r="F19" s="455">
        <v>5.85</v>
      </c>
      <c r="G19" s="455">
        <v>8.03</v>
      </c>
      <c r="H19" s="455">
        <v>9.17</v>
      </c>
      <c r="I19" s="455">
        <v>6.23</v>
      </c>
      <c r="J19" s="455">
        <v>3.15</v>
      </c>
      <c r="K19" s="456">
        <v>46.96</v>
      </c>
      <c r="L19" s="459">
        <f t="shared" si="1"/>
        <v>70.18382902406218</v>
      </c>
      <c r="M19" s="458">
        <f t="shared" si="0"/>
        <v>73.18382902406218</v>
      </c>
    </row>
    <row r="20" spans="1:13" ht="13.5" thickBot="1">
      <c r="A20" s="473">
        <v>12</v>
      </c>
      <c r="B20" s="474" t="s">
        <v>31</v>
      </c>
      <c r="C20" s="475" t="s">
        <v>32</v>
      </c>
      <c r="D20" s="476">
        <v>8.2</v>
      </c>
      <c r="E20" s="476">
        <v>6.86</v>
      </c>
      <c r="F20" s="476">
        <v>6.03</v>
      </c>
      <c r="G20" s="476">
        <v>8.65</v>
      </c>
      <c r="H20" s="476">
        <v>8.55</v>
      </c>
      <c r="I20" s="476">
        <v>5.65</v>
      </c>
      <c r="J20" s="476">
        <v>2.88</v>
      </c>
      <c r="K20" s="477">
        <v>46.82000000000001</v>
      </c>
      <c r="L20" s="478">
        <f t="shared" si="1"/>
        <v>69.97459273651174</v>
      </c>
      <c r="M20" s="479">
        <f t="shared" si="0"/>
        <v>72.97459273651174</v>
      </c>
    </row>
    <row r="21" spans="1:13" ht="12.75">
      <c r="A21" s="466">
        <v>13</v>
      </c>
      <c r="B21" s="467" t="s">
        <v>97</v>
      </c>
      <c r="C21" s="468" t="s">
        <v>20</v>
      </c>
      <c r="D21" s="469">
        <v>8.19</v>
      </c>
      <c r="E21" s="469">
        <v>6.59</v>
      </c>
      <c r="F21" s="469">
        <v>7.18</v>
      </c>
      <c r="G21" s="469">
        <v>7.83</v>
      </c>
      <c r="H21" s="469">
        <v>7.52</v>
      </c>
      <c r="I21" s="469">
        <v>6.89</v>
      </c>
      <c r="J21" s="469">
        <v>2.46</v>
      </c>
      <c r="K21" s="470">
        <v>46.660000000000004</v>
      </c>
      <c r="L21" s="471">
        <f t="shared" si="1"/>
        <v>69.7354655507398</v>
      </c>
      <c r="M21" s="472">
        <f t="shared" si="0"/>
        <v>72.7354655507398</v>
      </c>
    </row>
    <row r="22" spans="1:13" ht="12.75">
      <c r="A22" s="452">
        <v>14</v>
      </c>
      <c r="B22" s="460" t="s">
        <v>144</v>
      </c>
      <c r="C22" s="461" t="s">
        <v>35</v>
      </c>
      <c r="D22" s="455">
        <v>9</v>
      </c>
      <c r="E22" s="455">
        <v>7</v>
      </c>
      <c r="F22" s="455">
        <v>5.95</v>
      </c>
      <c r="G22" s="455">
        <v>7.44</v>
      </c>
      <c r="H22" s="455">
        <v>8.26</v>
      </c>
      <c r="I22" s="455">
        <v>6.94</v>
      </c>
      <c r="J22" s="455">
        <v>2</v>
      </c>
      <c r="K22" s="456">
        <v>46.589999999999996</v>
      </c>
      <c r="L22" s="459">
        <f t="shared" si="1"/>
        <v>69.63084740696458</v>
      </c>
      <c r="M22" s="458">
        <f t="shared" si="0"/>
        <v>72.63084740696458</v>
      </c>
    </row>
    <row r="23" spans="1:13" ht="12.75">
      <c r="A23" s="452">
        <v>15</v>
      </c>
      <c r="B23" s="460" t="s">
        <v>14</v>
      </c>
      <c r="C23" s="461" t="s">
        <v>52</v>
      </c>
      <c r="D23" s="455">
        <v>8.9</v>
      </c>
      <c r="E23" s="455">
        <v>7.29</v>
      </c>
      <c r="F23" s="455">
        <v>6.79</v>
      </c>
      <c r="G23" s="455">
        <v>7.19</v>
      </c>
      <c r="H23" s="455">
        <v>7.45</v>
      </c>
      <c r="I23" s="455">
        <v>5.28</v>
      </c>
      <c r="J23" s="455">
        <v>2.04</v>
      </c>
      <c r="K23" s="456">
        <v>44.940000000000005</v>
      </c>
      <c r="L23" s="459">
        <f t="shared" si="1"/>
        <v>67.16484830369154</v>
      </c>
      <c r="M23" s="458">
        <f t="shared" si="0"/>
        <v>70.16484830369154</v>
      </c>
    </row>
    <row r="24" spans="1:13" ht="12.75">
      <c r="A24" s="452">
        <v>16</v>
      </c>
      <c r="B24" s="460" t="s">
        <v>43</v>
      </c>
      <c r="C24" s="461" t="s">
        <v>26</v>
      </c>
      <c r="D24" s="455">
        <v>7.81</v>
      </c>
      <c r="E24" s="455">
        <v>6.91</v>
      </c>
      <c r="F24" s="455">
        <v>6.57</v>
      </c>
      <c r="G24" s="455">
        <v>6.96</v>
      </c>
      <c r="H24" s="455">
        <v>7.93</v>
      </c>
      <c r="I24" s="455">
        <v>6.29</v>
      </c>
      <c r="J24" s="455">
        <v>2.1</v>
      </c>
      <c r="K24" s="456">
        <v>44.57</v>
      </c>
      <c r="L24" s="459">
        <f t="shared" si="1"/>
        <v>66.61186668659394</v>
      </c>
      <c r="M24" s="458">
        <f t="shared" si="0"/>
        <v>69.61186668659394</v>
      </c>
    </row>
    <row r="25" spans="1:13" ht="12.75">
      <c r="A25" s="452">
        <v>17</v>
      </c>
      <c r="B25" s="460" t="s">
        <v>234</v>
      </c>
      <c r="C25" s="461" t="s">
        <v>235</v>
      </c>
      <c r="D25" s="455">
        <v>7.41</v>
      </c>
      <c r="E25" s="455">
        <v>6.72</v>
      </c>
      <c r="F25" s="455">
        <v>6.22</v>
      </c>
      <c r="G25" s="455">
        <v>8.13</v>
      </c>
      <c r="H25" s="455">
        <v>7.7</v>
      </c>
      <c r="I25" s="455">
        <v>5.4</v>
      </c>
      <c r="J25" s="455">
        <v>2.58</v>
      </c>
      <c r="K25" s="456">
        <v>44.16</v>
      </c>
      <c r="L25" s="459">
        <f t="shared" si="1"/>
        <v>65.99910327305335</v>
      </c>
      <c r="M25" s="458">
        <f t="shared" si="0"/>
        <v>68.99910327305335</v>
      </c>
    </row>
    <row r="26" spans="1:13" ht="12.75">
      <c r="A26" s="452">
        <v>18</v>
      </c>
      <c r="B26" s="460" t="s">
        <v>17</v>
      </c>
      <c r="C26" s="461" t="s">
        <v>18</v>
      </c>
      <c r="D26" s="455">
        <v>7.92</v>
      </c>
      <c r="E26" s="455">
        <v>6.63</v>
      </c>
      <c r="F26" s="455">
        <v>5.9</v>
      </c>
      <c r="G26" s="455">
        <v>8.02</v>
      </c>
      <c r="H26" s="455">
        <v>7.57</v>
      </c>
      <c r="I26" s="455">
        <v>5.13</v>
      </c>
      <c r="J26" s="455">
        <v>2.85</v>
      </c>
      <c r="K26" s="456">
        <v>44.02000000000001</v>
      </c>
      <c r="L26" s="459">
        <f t="shared" si="1"/>
        <v>65.78986698550293</v>
      </c>
      <c r="M26" s="458">
        <f t="shared" si="0"/>
        <v>68.78986698550293</v>
      </c>
    </row>
    <row r="27" spans="1:13" ht="12.75">
      <c r="A27" s="452">
        <v>19</v>
      </c>
      <c r="B27" s="460" t="s">
        <v>126</v>
      </c>
      <c r="C27" s="461" t="s">
        <v>63</v>
      </c>
      <c r="D27" s="455">
        <v>9.24</v>
      </c>
      <c r="E27" s="455">
        <v>5.78</v>
      </c>
      <c r="F27" s="455">
        <v>6.17</v>
      </c>
      <c r="G27" s="455">
        <v>7.05</v>
      </c>
      <c r="H27" s="455">
        <v>8.64</v>
      </c>
      <c r="I27" s="455">
        <v>4.8</v>
      </c>
      <c r="J27" s="455">
        <v>1.63</v>
      </c>
      <c r="K27" s="456">
        <v>43.309999999999995</v>
      </c>
      <c r="L27" s="459">
        <f t="shared" si="1"/>
        <v>64.72874009863996</v>
      </c>
      <c r="M27" s="458">
        <f t="shared" si="0"/>
        <v>67.72874009863996</v>
      </c>
    </row>
    <row r="28" spans="1:13" ht="12.75">
      <c r="A28" s="452">
        <v>20</v>
      </c>
      <c r="B28" s="460" t="s">
        <v>503</v>
      </c>
      <c r="C28" s="461" t="s">
        <v>20</v>
      </c>
      <c r="D28" s="455">
        <v>7.28</v>
      </c>
      <c r="E28" s="455">
        <v>5.27</v>
      </c>
      <c r="F28" s="455">
        <v>5.84</v>
      </c>
      <c r="G28" s="455">
        <v>8.62</v>
      </c>
      <c r="H28" s="455">
        <v>8.58</v>
      </c>
      <c r="I28" s="455">
        <v>5.23</v>
      </c>
      <c r="J28" s="455">
        <v>2.22</v>
      </c>
      <c r="K28" s="456">
        <v>43.03999999999999</v>
      </c>
      <c r="L28" s="459">
        <f t="shared" si="1"/>
        <v>64.32521297264981</v>
      </c>
      <c r="M28" s="458">
        <f t="shared" si="0"/>
        <v>67.32521297264981</v>
      </c>
    </row>
    <row r="29" spans="1:13" ht="12.75">
      <c r="A29" s="452">
        <v>21</v>
      </c>
      <c r="B29" s="460" t="s">
        <v>34</v>
      </c>
      <c r="C29" s="461" t="s">
        <v>35</v>
      </c>
      <c r="D29" s="455">
        <v>7.96</v>
      </c>
      <c r="E29" s="455">
        <v>6.68</v>
      </c>
      <c r="F29" s="455">
        <v>6.05</v>
      </c>
      <c r="G29" s="455">
        <v>6.95</v>
      </c>
      <c r="H29" s="455">
        <v>7.97</v>
      </c>
      <c r="I29" s="455">
        <v>5.31</v>
      </c>
      <c r="J29" s="455">
        <v>2.04</v>
      </c>
      <c r="K29" s="456">
        <v>42.96</v>
      </c>
      <c r="L29" s="459">
        <f t="shared" si="1"/>
        <v>64.20564937976387</v>
      </c>
      <c r="M29" s="458">
        <f t="shared" si="0"/>
        <v>67.20564937976387</v>
      </c>
    </row>
    <row r="30" spans="1:13" ht="12.75">
      <c r="A30" s="452">
        <v>22</v>
      </c>
      <c r="B30" s="460" t="s">
        <v>15</v>
      </c>
      <c r="C30" s="485" t="s">
        <v>44</v>
      </c>
      <c r="D30" s="455">
        <v>6.8</v>
      </c>
      <c r="E30" s="455">
        <v>6.12</v>
      </c>
      <c r="F30" s="455">
        <v>5.97</v>
      </c>
      <c r="G30" s="455">
        <v>7.37</v>
      </c>
      <c r="H30" s="455">
        <v>7.8</v>
      </c>
      <c r="I30" s="455">
        <v>6.47</v>
      </c>
      <c r="J30" s="455">
        <v>2.06</v>
      </c>
      <c r="K30" s="456">
        <v>42.59</v>
      </c>
      <c r="L30" s="459">
        <f t="shared" si="1"/>
        <v>63.65266776266628</v>
      </c>
      <c r="M30" s="458">
        <f t="shared" si="0"/>
        <v>66.65266776266628</v>
      </c>
    </row>
    <row r="31" spans="1:13" ht="12.75">
      <c r="A31" s="452">
        <v>23</v>
      </c>
      <c r="B31" s="460" t="s">
        <v>29</v>
      </c>
      <c r="C31" s="461" t="s">
        <v>30</v>
      </c>
      <c r="D31" s="455">
        <v>7.28</v>
      </c>
      <c r="E31" s="455">
        <v>6.19</v>
      </c>
      <c r="F31" s="455">
        <v>7.04</v>
      </c>
      <c r="G31" s="455">
        <v>7.43</v>
      </c>
      <c r="H31" s="455">
        <v>7.63</v>
      </c>
      <c r="I31" s="455">
        <v>4.89</v>
      </c>
      <c r="J31" s="455">
        <v>1.71</v>
      </c>
      <c r="K31" s="456">
        <v>42.17</v>
      </c>
      <c r="L31" s="459">
        <f t="shared" si="1"/>
        <v>63.02495890001495</v>
      </c>
      <c r="M31" s="458">
        <f t="shared" si="0"/>
        <v>66.02495890001495</v>
      </c>
    </row>
    <row r="32" spans="1:13" ht="12.75">
      <c r="A32" s="452">
        <v>24</v>
      </c>
      <c r="B32" s="460" t="s">
        <v>120</v>
      </c>
      <c r="C32" s="461" t="s">
        <v>14</v>
      </c>
      <c r="D32" s="455">
        <v>7.6</v>
      </c>
      <c r="E32" s="455">
        <v>6.5</v>
      </c>
      <c r="F32" s="455">
        <v>4.65</v>
      </c>
      <c r="G32" s="455">
        <v>7.07</v>
      </c>
      <c r="H32" s="455">
        <v>7.23</v>
      </c>
      <c r="I32" s="455">
        <v>6.06</v>
      </c>
      <c r="J32" s="455">
        <v>2.25</v>
      </c>
      <c r="K32" s="456">
        <v>41.36</v>
      </c>
      <c r="L32" s="459">
        <f t="shared" si="1"/>
        <v>61.81437752204454</v>
      </c>
      <c r="M32" s="458">
        <f t="shared" si="0"/>
        <v>64.81437752204454</v>
      </c>
    </row>
    <row r="33" spans="1:13" ht="12.75">
      <c r="A33" s="452">
        <v>25</v>
      </c>
      <c r="B33" s="460" t="s">
        <v>80</v>
      </c>
      <c r="C33" s="461" t="s">
        <v>26</v>
      </c>
      <c r="D33" s="455">
        <v>7.47</v>
      </c>
      <c r="E33" s="455">
        <v>6.81</v>
      </c>
      <c r="F33" s="455">
        <v>5.84</v>
      </c>
      <c r="G33" s="455">
        <v>6.8</v>
      </c>
      <c r="H33" s="455">
        <v>7.35</v>
      </c>
      <c r="I33" s="455">
        <v>4.65</v>
      </c>
      <c r="J33" s="455">
        <v>2.03</v>
      </c>
      <c r="K33" s="456">
        <v>40.949999999999996</v>
      </c>
      <c r="L33" s="459">
        <f t="shared" si="1"/>
        <v>61.201614108503954</v>
      </c>
      <c r="M33" s="458">
        <f t="shared" si="0"/>
        <v>64.20161410850395</v>
      </c>
    </row>
    <row r="34" spans="1:13" ht="12.75">
      <c r="A34" s="452">
        <v>26</v>
      </c>
      <c r="B34" s="462" t="s">
        <v>94</v>
      </c>
      <c r="C34" s="463" t="s">
        <v>95</v>
      </c>
      <c r="D34" s="455">
        <v>7.08</v>
      </c>
      <c r="E34" s="455">
        <v>6.41</v>
      </c>
      <c r="F34" s="455">
        <v>7.01</v>
      </c>
      <c r="G34" s="455">
        <v>6.48</v>
      </c>
      <c r="H34" s="455">
        <v>7.55</v>
      </c>
      <c r="I34" s="455">
        <v>4.62</v>
      </c>
      <c r="J34" s="455">
        <v>1.71</v>
      </c>
      <c r="K34" s="456">
        <v>40.86</v>
      </c>
      <c r="L34" s="459">
        <f t="shared" si="1"/>
        <v>61.06710506650725</v>
      </c>
      <c r="M34" s="458">
        <f t="shared" si="0"/>
        <v>64.06710506650725</v>
      </c>
    </row>
    <row r="35" spans="1:13" ht="12.75">
      <c r="A35" s="452">
        <v>27</v>
      </c>
      <c r="B35" s="460" t="s">
        <v>89</v>
      </c>
      <c r="C35" s="461" t="s">
        <v>22</v>
      </c>
      <c r="D35" s="455">
        <v>6.38</v>
      </c>
      <c r="E35" s="455">
        <v>6.92</v>
      </c>
      <c r="F35" s="455">
        <v>5.93</v>
      </c>
      <c r="G35" s="455">
        <v>7.28</v>
      </c>
      <c r="H35" s="455">
        <v>6.18</v>
      </c>
      <c r="I35" s="455">
        <v>5.33</v>
      </c>
      <c r="J35" s="455">
        <v>1.95</v>
      </c>
      <c r="K35" s="456">
        <v>39.97</v>
      </c>
      <c r="L35" s="459">
        <f t="shared" si="1"/>
        <v>59.73696009565087</v>
      </c>
      <c r="M35" s="458">
        <f t="shared" si="0"/>
        <v>62.73696009565087</v>
      </c>
    </row>
    <row r="36" spans="1:13" ht="12.75">
      <c r="A36" s="452">
        <v>28</v>
      </c>
      <c r="B36" s="460" t="s">
        <v>113</v>
      </c>
      <c r="C36" s="461" t="s">
        <v>114</v>
      </c>
      <c r="D36" s="455">
        <v>6.8</v>
      </c>
      <c r="E36" s="455">
        <v>6.52</v>
      </c>
      <c r="F36" s="455">
        <v>5.6</v>
      </c>
      <c r="G36" s="455">
        <v>6.87</v>
      </c>
      <c r="H36" s="455">
        <v>6.17</v>
      </c>
      <c r="I36" s="455">
        <v>5.57</v>
      </c>
      <c r="J36" s="455">
        <v>1.74</v>
      </c>
      <c r="K36" s="456">
        <v>39.27</v>
      </c>
      <c r="L36" s="459">
        <f t="shared" si="1"/>
        <v>58.690778657898676</v>
      </c>
      <c r="M36" s="458">
        <f t="shared" si="0"/>
        <v>61.690778657898676</v>
      </c>
    </row>
    <row r="37" spans="1:13" ht="12.75">
      <c r="A37" s="452">
        <v>29</v>
      </c>
      <c r="B37" s="460" t="s">
        <v>38</v>
      </c>
      <c r="C37" s="461" t="s">
        <v>28</v>
      </c>
      <c r="D37" s="455">
        <v>7.53</v>
      </c>
      <c r="E37" s="455">
        <v>6.12</v>
      </c>
      <c r="F37" s="455">
        <v>5.34</v>
      </c>
      <c r="G37" s="455">
        <v>6.68</v>
      </c>
      <c r="H37" s="455">
        <v>5.98</v>
      </c>
      <c r="I37" s="455">
        <v>4.38</v>
      </c>
      <c r="J37" s="455">
        <v>3.15</v>
      </c>
      <c r="K37" s="456">
        <v>39.18</v>
      </c>
      <c r="L37" s="459">
        <f t="shared" si="1"/>
        <v>58.556269615901954</v>
      </c>
      <c r="M37" s="458">
        <f t="shared" si="0"/>
        <v>61.556269615901954</v>
      </c>
    </row>
    <row r="38" spans="1:13" ht="12.75">
      <c r="A38" s="452">
        <v>30</v>
      </c>
      <c r="B38" s="460" t="s">
        <v>15</v>
      </c>
      <c r="C38" s="461" t="s">
        <v>16</v>
      </c>
      <c r="D38" s="455">
        <v>6.37</v>
      </c>
      <c r="E38" s="455">
        <v>6</v>
      </c>
      <c r="F38" s="455">
        <v>5.11</v>
      </c>
      <c r="G38" s="455">
        <v>6</v>
      </c>
      <c r="H38" s="455">
        <v>7.24</v>
      </c>
      <c r="I38" s="455">
        <v>5.96</v>
      </c>
      <c r="J38" s="455">
        <v>2.45</v>
      </c>
      <c r="K38" s="456">
        <v>39.13</v>
      </c>
      <c r="L38" s="459">
        <f t="shared" si="1"/>
        <v>58.48154237034824</v>
      </c>
      <c r="M38" s="458">
        <f t="shared" si="0"/>
        <v>61.48154237034824</v>
      </c>
    </row>
    <row r="39" spans="1:13" ht="12.75">
      <c r="A39" s="452">
        <v>31</v>
      </c>
      <c r="B39" s="460" t="s">
        <v>105</v>
      </c>
      <c r="C39" s="461" t="s">
        <v>28</v>
      </c>
      <c r="D39" s="455">
        <v>7.66</v>
      </c>
      <c r="E39" s="455">
        <v>6.2</v>
      </c>
      <c r="F39" s="455">
        <v>5.79</v>
      </c>
      <c r="G39" s="455">
        <v>5.99</v>
      </c>
      <c r="H39" s="455">
        <v>7.01</v>
      </c>
      <c r="I39" s="455">
        <v>4.44</v>
      </c>
      <c r="J39" s="455">
        <v>1.94</v>
      </c>
      <c r="K39" s="456">
        <v>39.029999999999994</v>
      </c>
      <c r="L39" s="459">
        <f t="shared" si="1"/>
        <v>58.33208787924077</v>
      </c>
      <c r="M39" s="458">
        <f t="shared" si="0"/>
        <v>61.33208787924077</v>
      </c>
    </row>
    <row r="40" spans="1:13" ht="12.75">
      <c r="A40" s="452">
        <v>32</v>
      </c>
      <c r="B40" s="460" t="s">
        <v>112</v>
      </c>
      <c r="C40" s="461" t="s">
        <v>52</v>
      </c>
      <c r="D40" s="455">
        <v>6.94</v>
      </c>
      <c r="E40" s="455">
        <v>5.85</v>
      </c>
      <c r="F40" s="455">
        <v>6.05</v>
      </c>
      <c r="G40" s="455">
        <v>7.05</v>
      </c>
      <c r="H40" s="455">
        <v>7.88</v>
      </c>
      <c r="I40" s="455">
        <v>3.49</v>
      </c>
      <c r="J40" s="455">
        <v>1.69</v>
      </c>
      <c r="K40" s="456">
        <v>38.95</v>
      </c>
      <c r="L40" s="459">
        <f t="shared" si="1"/>
        <v>58.212524286354814</v>
      </c>
      <c r="M40" s="458">
        <f t="shared" si="0"/>
        <v>61.212524286354814</v>
      </c>
    </row>
    <row r="41" spans="1:13" ht="12.75">
      <c r="A41" s="452">
        <v>33</v>
      </c>
      <c r="B41" s="460" t="s">
        <v>59</v>
      </c>
      <c r="C41" s="461" t="s">
        <v>50</v>
      </c>
      <c r="D41" s="455">
        <v>6.51</v>
      </c>
      <c r="E41" s="455">
        <v>5.9</v>
      </c>
      <c r="F41" s="455">
        <v>6.17</v>
      </c>
      <c r="G41" s="455">
        <v>6.14</v>
      </c>
      <c r="H41" s="455">
        <v>6.77</v>
      </c>
      <c r="I41" s="455">
        <v>5.39</v>
      </c>
      <c r="J41" s="455">
        <v>2.02</v>
      </c>
      <c r="K41" s="456">
        <v>38.9</v>
      </c>
      <c r="L41" s="459">
        <f t="shared" si="1"/>
        <v>58.137797040801075</v>
      </c>
      <c r="M41" s="458">
        <f t="shared" si="0"/>
        <v>61.137797040801075</v>
      </c>
    </row>
    <row r="42" spans="1:13" ht="12.75">
      <c r="A42" s="452">
        <v>34</v>
      </c>
      <c r="B42" s="460" t="s">
        <v>195</v>
      </c>
      <c r="C42" s="461" t="s">
        <v>44</v>
      </c>
      <c r="D42" s="455">
        <v>6.62</v>
      </c>
      <c r="E42" s="455">
        <v>5.9</v>
      </c>
      <c r="F42" s="455">
        <v>5.43</v>
      </c>
      <c r="G42" s="455">
        <v>7.13</v>
      </c>
      <c r="H42" s="455">
        <v>7.21</v>
      </c>
      <c r="I42" s="455">
        <v>4.94</v>
      </c>
      <c r="J42" s="455">
        <v>1.57</v>
      </c>
      <c r="K42" s="456">
        <v>38.8</v>
      </c>
      <c r="L42" s="459">
        <f t="shared" si="1"/>
        <v>57.98834254969362</v>
      </c>
      <c r="M42" s="458">
        <f t="shared" si="0"/>
        <v>60.98834254969362</v>
      </c>
    </row>
    <row r="43" spans="1:13" ht="12.75">
      <c r="A43" s="452">
        <v>35</v>
      </c>
      <c r="B43" s="460" t="s">
        <v>364</v>
      </c>
      <c r="C43" s="461" t="s">
        <v>35</v>
      </c>
      <c r="D43" s="455">
        <v>7.56</v>
      </c>
      <c r="E43" s="455">
        <v>5.26</v>
      </c>
      <c r="F43" s="455">
        <v>5.35</v>
      </c>
      <c r="G43" s="455">
        <v>6.9</v>
      </c>
      <c r="H43" s="455">
        <v>7.47</v>
      </c>
      <c r="I43" s="455">
        <v>4.15</v>
      </c>
      <c r="J43" s="455">
        <v>2.02</v>
      </c>
      <c r="K43" s="456">
        <v>38.71</v>
      </c>
      <c r="L43" s="459">
        <f t="shared" si="1"/>
        <v>57.853833507696905</v>
      </c>
      <c r="M43" s="458">
        <f t="shared" si="0"/>
        <v>60.853833507696905</v>
      </c>
    </row>
    <row r="44" spans="1:13" ht="12.75">
      <c r="A44" s="452">
        <v>36</v>
      </c>
      <c r="B44" s="460" t="s">
        <v>23</v>
      </c>
      <c r="C44" s="461" t="s">
        <v>24</v>
      </c>
      <c r="D44" s="455">
        <v>7.42</v>
      </c>
      <c r="E44" s="455">
        <v>6.4</v>
      </c>
      <c r="F44" s="455">
        <v>5.59</v>
      </c>
      <c r="G44" s="455">
        <v>6.31</v>
      </c>
      <c r="H44" s="455">
        <v>6.73</v>
      </c>
      <c r="I44" s="455">
        <v>4.25</v>
      </c>
      <c r="J44" s="455">
        <v>1.87</v>
      </c>
      <c r="K44" s="456">
        <v>38.57</v>
      </c>
      <c r="L44" s="459">
        <f t="shared" si="1"/>
        <v>57.644597220146466</v>
      </c>
      <c r="M44" s="458">
        <f t="shared" si="0"/>
        <v>60.644597220146466</v>
      </c>
    </row>
    <row r="45" spans="1:13" ht="12.75">
      <c r="A45" s="452">
        <v>37</v>
      </c>
      <c r="B45" s="460" t="s">
        <v>108</v>
      </c>
      <c r="C45" s="461" t="s">
        <v>58</v>
      </c>
      <c r="D45" s="455">
        <v>7.48</v>
      </c>
      <c r="E45" s="455">
        <v>6.14</v>
      </c>
      <c r="F45" s="455">
        <v>4.45</v>
      </c>
      <c r="G45" s="455">
        <v>6.42</v>
      </c>
      <c r="H45" s="455">
        <v>6.45</v>
      </c>
      <c r="I45" s="455">
        <v>4.83</v>
      </c>
      <c r="J45" s="455">
        <v>2.5</v>
      </c>
      <c r="K45" s="456">
        <v>38.27</v>
      </c>
      <c r="L45" s="459">
        <f t="shared" si="1"/>
        <v>57.1962337468241</v>
      </c>
      <c r="M45" s="458">
        <f t="shared" si="0"/>
        <v>60.1962337468241</v>
      </c>
    </row>
    <row r="46" spans="1:13" ht="12.75">
      <c r="A46" s="452">
        <v>38</v>
      </c>
      <c r="B46" s="460" t="s">
        <v>504</v>
      </c>
      <c r="C46" s="461" t="s">
        <v>63</v>
      </c>
      <c r="D46" s="455">
        <v>7.31</v>
      </c>
      <c r="E46" s="455">
        <v>5.66</v>
      </c>
      <c r="F46" s="455">
        <v>4.7</v>
      </c>
      <c r="G46" s="455">
        <v>6.15</v>
      </c>
      <c r="H46" s="455">
        <v>7.5</v>
      </c>
      <c r="I46" s="455">
        <v>5.47</v>
      </c>
      <c r="J46" s="455">
        <v>1.02</v>
      </c>
      <c r="K46" s="456">
        <v>37.81</v>
      </c>
      <c r="L46" s="459">
        <f t="shared" si="1"/>
        <v>56.5087430877298</v>
      </c>
      <c r="M46" s="458">
        <f t="shared" si="0"/>
        <v>59.5087430877298</v>
      </c>
    </row>
    <row r="47" spans="1:13" ht="12.75">
      <c r="A47" s="452">
        <v>39</v>
      </c>
      <c r="B47" s="460" t="s">
        <v>55</v>
      </c>
      <c r="C47" s="461" t="s">
        <v>56</v>
      </c>
      <c r="D47" s="455">
        <v>6.23</v>
      </c>
      <c r="E47" s="455">
        <v>5.23</v>
      </c>
      <c r="F47" s="455">
        <v>5.03</v>
      </c>
      <c r="G47" s="455">
        <v>7.3</v>
      </c>
      <c r="H47" s="455">
        <v>7.4</v>
      </c>
      <c r="I47" s="455">
        <v>4.67</v>
      </c>
      <c r="J47" s="455">
        <v>1.75</v>
      </c>
      <c r="K47" s="456">
        <v>37.61000000000001</v>
      </c>
      <c r="L47" s="459">
        <f t="shared" si="1"/>
        <v>56.20983410551489</v>
      </c>
      <c r="M47" s="458">
        <f t="shared" si="0"/>
        <v>59.20983410551489</v>
      </c>
    </row>
    <row r="48" spans="1:13" ht="12.75">
      <c r="A48" s="452">
        <v>40</v>
      </c>
      <c r="B48" s="460" t="s">
        <v>505</v>
      </c>
      <c r="C48" s="461" t="s">
        <v>50</v>
      </c>
      <c r="D48" s="455">
        <v>6.47</v>
      </c>
      <c r="E48" s="455">
        <v>5.65</v>
      </c>
      <c r="F48" s="455">
        <v>4.92</v>
      </c>
      <c r="G48" s="455">
        <v>6.69</v>
      </c>
      <c r="H48" s="455">
        <v>6.83</v>
      </c>
      <c r="I48" s="455">
        <v>4.91</v>
      </c>
      <c r="J48" s="455">
        <v>1.98</v>
      </c>
      <c r="K48" s="456">
        <v>37.449999999999996</v>
      </c>
      <c r="L48" s="459">
        <f t="shared" si="1"/>
        <v>55.97070691974293</v>
      </c>
      <c r="M48" s="458">
        <f t="shared" si="0"/>
        <v>58.97070691974293</v>
      </c>
    </row>
    <row r="49" spans="1:13" ht="12.75">
      <c r="A49" s="452">
        <v>41</v>
      </c>
      <c r="B49" s="460" t="s">
        <v>100</v>
      </c>
      <c r="C49" s="461" t="s">
        <v>48</v>
      </c>
      <c r="D49" s="455">
        <v>6.11</v>
      </c>
      <c r="E49" s="455">
        <v>5.73</v>
      </c>
      <c r="F49" s="455">
        <v>5.16</v>
      </c>
      <c r="G49" s="455">
        <v>6.11</v>
      </c>
      <c r="H49" s="455">
        <v>6.58</v>
      </c>
      <c r="I49" s="455">
        <v>5.56</v>
      </c>
      <c r="J49" s="455">
        <v>2.09</v>
      </c>
      <c r="K49" s="456">
        <v>37.34</v>
      </c>
      <c r="L49" s="459">
        <f t="shared" si="1"/>
        <v>55.80630697952474</v>
      </c>
      <c r="M49" s="458">
        <f t="shared" si="0"/>
        <v>58.80630697952474</v>
      </c>
    </row>
    <row r="50" spans="1:13" ht="12.75">
      <c r="A50" s="452">
        <v>42</v>
      </c>
      <c r="B50" s="460" t="s">
        <v>59</v>
      </c>
      <c r="C50" s="461" t="s">
        <v>60</v>
      </c>
      <c r="D50" s="455">
        <v>6.41</v>
      </c>
      <c r="E50" s="455">
        <v>5.94</v>
      </c>
      <c r="F50" s="455">
        <v>5.71</v>
      </c>
      <c r="G50" s="455">
        <v>5.93</v>
      </c>
      <c r="H50" s="455">
        <v>6.56</v>
      </c>
      <c r="I50" s="455">
        <v>5.13</v>
      </c>
      <c r="J50" s="455">
        <v>1.58</v>
      </c>
      <c r="K50" s="456">
        <v>37.26</v>
      </c>
      <c r="L50" s="459">
        <f t="shared" si="1"/>
        <v>55.68674338663877</v>
      </c>
      <c r="M50" s="458">
        <f t="shared" si="0"/>
        <v>58.68674338663877</v>
      </c>
    </row>
    <row r="51" spans="1:13" ht="12.75">
      <c r="A51" s="452">
        <v>43</v>
      </c>
      <c r="B51" s="460" t="s">
        <v>21</v>
      </c>
      <c r="C51" s="461" t="s">
        <v>22</v>
      </c>
      <c r="D51" s="455">
        <v>6.9</v>
      </c>
      <c r="E51" s="455">
        <v>5.78</v>
      </c>
      <c r="F51" s="455">
        <v>4.95</v>
      </c>
      <c r="G51" s="455">
        <v>5.91</v>
      </c>
      <c r="H51" s="455">
        <v>6.54</v>
      </c>
      <c r="I51" s="455">
        <v>5.11</v>
      </c>
      <c r="J51" s="455">
        <v>1.69</v>
      </c>
      <c r="K51" s="456">
        <v>36.879999999999995</v>
      </c>
      <c r="L51" s="459">
        <f t="shared" si="1"/>
        <v>55.11881632043043</v>
      </c>
      <c r="M51" s="458">
        <f t="shared" si="0"/>
        <v>58.11881632043043</v>
      </c>
    </row>
    <row r="52" spans="1:13" ht="12.75">
      <c r="A52" s="452">
        <v>44</v>
      </c>
      <c r="B52" s="462" t="s">
        <v>49</v>
      </c>
      <c r="C52" s="463" t="s">
        <v>50</v>
      </c>
      <c r="D52" s="455">
        <v>6.3</v>
      </c>
      <c r="E52" s="455">
        <v>5.8</v>
      </c>
      <c r="F52" s="455">
        <v>4.59</v>
      </c>
      <c r="G52" s="455">
        <v>6.63</v>
      </c>
      <c r="H52" s="455">
        <v>6.75</v>
      </c>
      <c r="I52" s="455">
        <v>4.37</v>
      </c>
      <c r="J52" s="455">
        <v>2.33</v>
      </c>
      <c r="K52" s="456">
        <v>36.769999999999996</v>
      </c>
      <c r="L52" s="459">
        <f t="shared" si="1"/>
        <v>54.95441638021222</v>
      </c>
      <c r="M52" s="458">
        <f t="shared" si="0"/>
        <v>57.95441638021222</v>
      </c>
    </row>
    <row r="53" spans="1:13" ht="12.75">
      <c r="A53" s="452">
        <v>45</v>
      </c>
      <c r="B53" s="460" t="s">
        <v>109</v>
      </c>
      <c r="C53" s="461" t="s">
        <v>110</v>
      </c>
      <c r="D53" s="455">
        <v>6.15</v>
      </c>
      <c r="E53" s="455">
        <v>5.69</v>
      </c>
      <c r="F53" s="455">
        <v>5.47</v>
      </c>
      <c r="G53" s="455">
        <v>6.08</v>
      </c>
      <c r="H53" s="455">
        <v>6.44</v>
      </c>
      <c r="I53" s="455">
        <v>4.04</v>
      </c>
      <c r="J53" s="455">
        <v>2.13</v>
      </c>
      <c r="K53" s="456">
        <v>36.00000000000001</v>
      </c>
      <c r="L53" s="459">
        <f t="shared" si="1"/>
        <v>53.803616798684814</v>
      </c>
      <c r="M53" s="458">
        <f t="shared" si="0"/>
        <v>56.803616798684814</v>
      </c>
    </row>
    <row r="54" spans="1:13" ht="12.75">
      <c r="A54" s="452">
        <v>46</v>
      </c>
      <c r="B54" s="460" t="s">
        <v>64</v>
      </c>
      <c r="C54" s="461" t="s">
        <v>65</v>
      </c>
      <c r="D54" s="455">
        <v>6.22</v>
      </c>
      <c r="E54" s="455">
        <v>5.77</v>
      </c>
      <c r="F54" s="455">
        <v>4.56</v>
      </c>
      <c r="G54" s="455">
        <v>7.1</v>
      </c>
      <c r="H54" s="455">
        <v>5.78</v>
      </c>
      <c r="I54" s="455">
        <v>5.16</v>
      </c>
      <c r="J54" s="455">
        <v>1.26</v>
      </c>
      <c r="K54" s="456">
        <v>35.85</v>
      </c>
      <c r="L54" s="459">
        <f t="shared" si="1"/>
        <v>53.57943506202362</v>
      </c>
      <c r="M54" s="458">
        <f t="shared" si="0"/>
        <v>56.57943506202362</v>
      </c>
    </row>
    <row r="55" spans="1:13" ht="409.5">
      <c r="A55" s="452">
        <v>47</v>
      </c>
      <c r="B55" s="460" t="s">
        <v>506</v>
      </c>
      <c r="C55" s="461" t="s">
        <v>392</v>
      </c>
      <c r="D55" s="455">
        <v>7.42</v>
      </c>
      <c r="E55" s="455">
        <v>6.26</v>
      </c>
      <c r="F55" s="455">
        <v>6.24</v>
      </c>
      <c r="G55" s="455">
        <v>5.55</v>
      </c>
      <c r="H55" s="455">
        <v>6.42</v>
      </c>
      <c r="I55" s="455">
        <v>3.44</v>
      </c>
      <c r="J55" s="455">
        <v>0.5</v>
      </c>
      <c r="K55" s="456">
        <v>35.83</v>
      </c>
      <c r="L55" s="459">
        <f t="shared" si="1"/>
        <v>53.54954416380212</v>
      </c>
      <c r="M55" s="458">
        <f t="shared" si="0"/>
        <v>56.54954416380212</v>
      </c>
    </row>
    <row r="56" spans="1:13" ht="409.5">
      <c r="A56" s="452">
        <v>48</v>
      </c>
      <c r="B56" s="460" t="s">
        <v>47</v>
      </c>
      <c r="C56" s="461" t="s">
        <v>48</v>
      </c>
      <c r="D56" s="455">
        <v>6.51</v>
      </c>
      <c r="E56" s="455">
        <v>5.67</v>
      </c>
      <c r="F56" s="455">
        <v>4.93</v>
      </c>
      <c r="G56" s="455">
        <v>5.7</v>
      </c>
      <c r="H56" s="455">
        <v>5.88</v>
      </c>
      <c r="I56" s="455">
        <v>5.29</v>
      </c>
      <c r="J56" s="455">
        <v>1.79</v>
      </c>
      <c r="K56" s="456">
        <v>35.769999999999996</v>
      </c>
      <c r="L56" s="459">
        <f t="shared" si="1"/>
        <v>53.459871469137646</v>
      </c>
      <c r="M56" s="458">
        <f t="shared" si="0"/>
        <v>56.459871469137646</v>
      </c>
    </row>
    <row r="57" spans="1:13" ht="409.5">
      <c r="A57" s="452">
        <v>49</v>
      </c>
      <c r="B57" s="460" t="s">
        <v>27</v>
      </c>
      <c r="C57" s="461" t="s">
        <v>28</v>
      </c>
      <c r="D57" s="455">
        <v>6.24</v>
      </c>
      <c r="E57" s="455">
        <v>4.99</v>
      </c>
      <c r="F57" s="455">
        <v>5.26</v>
      </c>
      <c r="G57" s="455">
        <v>5.72</v>
      </c>
      <c r="H57" s="455">
        <v>6.53</v>
      </c>
      <c r="I57" s="455">
        <v>5.12</v>
      </c>
      <c r="J57" s="455">
        <v>1.76</v>
      </c>
      <c r="K57" s="456">
        <v>35.62</v>
      </c>
      <c r="L57" s="459">
        <f t="shared" si="1"/>
        <v>53.23568973247645</v>
      </c>
      <c r="M57" s="458">
        <f t="shared" si="0"/>
        <v>56.23568973247645</v>
      </c>
    </row>
    <row r="58" spans="1:13" ht="409.5">
      <c r="A58" s="452">
        <v>50</v>
      </c>
      <c r="B58" s="460" t="s">
        <v>282</v>
      </c>
      <c r="C58" s="461" t="s">
        <v>221</v>
      </c>
      <c r="D58" s="455">
        <v>5.82</v>
      </c>
      <c r="E58" s="455">
        <v>5.54</v>
      </c>
      <c r="F58" s="455">
        <v>5.54</v>
      </c>
      <c r="G58" s="455">
        <v>5.8</v>
      </c>
      <c r="H58" s="455">
        <v>6.05</v>
      </c>
      <c r="I58" s="455">
        <v>4.82</v>
      </c>
      <c r="J58" s="455">
        <v>1.91</v>
      </c>
      <c r="K58" s="456">
        <v>35.48</v>
      </c>
      <c r="L58" s="459">
        <f t="shared" si="1"/>
        <v>53.02645344492601</v>
      </c>
      <c r="M58" s="458">
        <f t="shared" si="0"/>
        <v>56.02645344492601</v>
      </c>
    </row>
    <row r="59" spans="1:13" ht="409.5">
      <c r="A59" s="452">
        <v>51</v>
      </c>
      <c r="B59" s="462" t="s">
        <v>41</v>
      </c>
      <c r="C59" s="463" t="s">
        <v>42</v>
      </c>
      <c r="D59" s="455">
        <v>5.76</v>
      </c>
      <c r="E59" s="455">
        <v>5.68</v>
      </c>
      <c r="F59" s="455">
        <v>4.3</v>
      </c>
      <c r="G59" s="455">
        <v>5.9</v>
      </c>
      <c r="H59" s="455">
        <v>6.29</v>
      </c>
      <c r="I59" s="455">
        <v>5.3</v>
      </c>
      <c r="J59" s="455">
        <v>2.05</v>
      </c>
      <c r="K59" s="456">
        <v>35.279999999999994</v>
      </c>
      <c r="L59" s="459">
        <f t="shared" si="1"/>
        <v>52.727544462711094</v>
      </c>
      <c r="M59" s="458">
        <f t="shared" si="0"/>
        <v>55.727544462711094</v>
      </c>
    </row>
    <row r="60" spans="1:13" ht="409.5">
      <c r="A60" s="452">
        <v>52</v>
      </c>
      <c r="B60" s="460" t="s">
        <v>81</v>
      </c>
      <c r="C60" s="461" t="s">
        <v>37</v>
      </c>
      <c r="D60" s="455">
        <v>6.53</v>
      </c>
      <c r="E60" s="455">
        <v>5.18</v>
      </c>
      <c r="F60" s="455">
        <v>5.41</v>
      </c>
      <c r="G60" s="455">
        <v>5.24</v>
      </c>
      <c r="H60" s="455">
        <v>6.21</v>
      </c>
      <c r="I60" s="455">
        <v>4.35</v>
      </c>
      <c r="J60" s="455">
        <v>2.18</v>
      </c>
      <c r="K60" s="456">
        <v>35.1</v>
      </c>
      <c r="L60" s="459">
        <f t="shared" si="1"/>
        <v>52.458526378717686</v>
      </c>
      <c r="M60" s="458">
        <f t="shared" si="0"/>
        <v>55.458526378717686</v>
      </c>
    </row>
    <row r="61" spans="1:13" ht="409.5">
      <c r="A61" s="452">
        <v>53</v>
      </c>
      <c r="B61" s="462" t="s">
        <v>353</v>
      </c>
      <c r="C61" s="463" t="s">
        <v>422</v>
      </c>
      <c r="D61" s="455">
        <v>6.12</v>
      </c>
      <c r="E61" s="455">
        <v>5.61</v>
      </c>
      <c r="F61" s="455">
        <v>4.75</v>
      </c>
      <c r="G61" s="455">
        <v>5.69</v>
      </c>
      <c r="H61" s="455">
        <v>5.94</v>
      </c>
      <c r="I61" s="455">
        <v>5.68</v>
      </c>
      <c r="J61" s="455">
        <v>1.19</v>
      </c>
      <c r="K61" s="456">
        <v>34.980000000000004</v>
      </c>
      <c r="L61" s="459">
        <f t="shared" si="1"/>
        <v>52.27918098938874</v>
      </c>
      <c r="M61" s="458">
        <f t="shared" si="0"/>
        <v>55.27918098938874</v>
      </c>
    </row>
    <row r="62" spans="1:13" ht="409.5">
      <c r="A62" s="452">
        <v>54</v>
      </c>
      <c r="B62" s="462" t="s">
        <v>319</v>
      </c>
      <c r="C62" s="463" t="s">
        <v>63</v>
      </c>
      <c r="D62" s="455">
        <v>6.26</v>
      </c>
      <c r="E62" s="455">
        <v>4.96</v>
      </c>
      <c r="F62" s="455">
        <v>5.06</v>
      </c>
      <c r="G62" s="455">
        <v>6.73</v>
      </c>
      <c r="H62" s="455">
        <v>6.56</v>
      </c>
      <c r="I62" s="455">
        <v>3.52</v>
      </c>
      <c r="J62" s="455">
        <v>1.75</v>
      </c>
      <c r="K62" s="456">
        <v>34.839999999999996</v>
      </c>
      <c r="L62" s="459">
        <f t="shared" si="1"/>
        <v>52.06994470183829</v>
      </c>
      <c r="M62" s="458">
        <f t="shared" si="0"/>
        <v>55.06994470183829</v>
      </c>
    </row>
    <row r="63" spans="1:13" ht="409.5">
      <c r="A63" s="452">
        <v>55</v>
      </c>
      <c r="B63" s="460" t="s">
        <v>507</v>
      </c>
      <c r="C63" s="461" t="s">
        <v>266</v>
      </c>
      <c r="D63" s="455">
        <v>6.18</v>
      </c>
      <c r="E63" s="455">
        <v>5.67</v>
      </c>
      <c r="F63" s="455">
        <v>5.32</v>
      </c>
      <c r="G63" s="455">
        <v>5.94</v>
      </c>
      <c r="H63" s="455">
        <v>4.9</v>
      </c>
      <c r="I63" s="455">
        <v>4.85</v>
      </c>
      <c r="J63" s="455">
        <v>1.94</v>
      </c>
      <c r="K63" s="456">
        <v>34.800000000000004</v>
      </c>
      <c r="L63" s="459">
        <f t="shared" si="1"/>
        <v>52.01016290539532</v>
      </c>
      <c r="M63" s="458">
        <f t="shared" si="0"/>
        <v>55.01016290539532</v>
      </c>
    </row>
    <row r="64" spans="1:13" ht="409.5">
      <c r="A64" s="452">
        <v>56</v>
      </c>
      <c r="B64" s="460" t="s">
        <v>508</v>
      </c>
      <c r="C64" s="461" t="s">
        <v>86</v>
      </c>
      <c r="D64" s="455">
        <v>6.64</v>
      </c>
      <c r="E64" s="455">
        <v>6.44</v>
      </c>
      <c r="F64" s="455">
        <v>5.41</v>
      </c>
      <c r="G64" s="455">
        <v>5.94</v>
      </c>
      <c r="H64" s="455">
        <v>5.84</v>
      </c>
      <c r="I64" s="455">
        <v>2.59</v>
      </c>
      <c r="J64" s="455">
        <v>1.6</v>
      </c>
      <c r="K64" s="456">
        <v>34.46</v>
      </c>
      <c r="L64" s="459">
        <f t="shared" si="1"/>
        <v>51.50201763562996</v>
      </c>
      <c r="M64" s="458">
        <f t="shared" si="0"/>
        <v>54.50201763562996</v>
      </c>
    </row>
    <row r="65" spans="1:13" ht="409.5">
      <c r="A65" s="452">
        <v>57</v>
      </c>
      <c r="B65" s="460" t="s">
        <v>13</v>
      </c>
      <c r="C65" s="461" t="s">
        <v>14</v>
      </c>
      <c r="D65" s="455">
        <v>5.95</v>
      </c>
      <c r="E65" s="455">
        <v>5.03</v>
      </c>
      <c r="F65" s="455">
        <v>4.73</v>
      </c>
      <c r="G65" s="455">
        <v>6.09</v>
      </c>
      <c r="H65" s="455">
        <v>5.66</v>
      </c>
      <c r="I65" s="455">
        <v>4.69</v>
      </c>
      <c r="J65" s="455">
        <v>1.82</v>
      </c>
      <c r="K65" s="456">
        <v>33.97</v>
      </c>
      <c r="L65" s="459">
        <f t="shared" si="1"/>
        <v>50.76969062920341</v>
      </c>
      <c r="M65" s="458">
        <f t="shared" si="0"/>
        <v>53.76969062920341</v>
      </c>
    </row>
    <row r="66" spans="1:13" ht="409.5">
      <c r="A66" s="452">
        <v>58</v>
      </c>
      <c r="B66" s="460" t="s">
        <v>39</v>
      </c>
      <c r="C66" s="461" t="s">
        <v>40</v>
      </c>
      <c r="D66" s="455">
        <v>6.43</v>
      </c>
      <c r="E66" s="455">
        <v>4.85</v>
      </c>
      <c r="F66" s="455">
        <v>4.67</v>
      </c>
      <c r="G66" s="455">
        <v>6.01</v>
      </c>
      <c r="H66" s="455">
        <v>5.69</v>
      </c>
      <c r="I66" s="455">
        <v>3.88</v>
      </c>
      <c r="J66" s="455">
        <v>2.23</v>
      </c>
      <c r="K66" s="456">
        <v>33.76</v>
      </c>
      <c r="L66" s="459">
        <f t="shared" si="1"/>
        <v>50.455836197877744</v>
      </c>
      <c r="M66" s="458">
        <f t="shared" si="0"/>
        <v>53.455836197877744</v>
      </c>
    </row>
    <row r="67" spans="1:13" ht="409.5">
      <c r="A67" s="452">
        <v>59</v>
      </c>
      <c r="B67" s="462" t="s">
        <v>17</v>
      </c>
      <c r="C67" s="463" t="s">
        <v>33</v>
      </c>
      <c r="D67" s="455">
        <v>6.3</v>
      </c>
      <c r="E67" s="455">
        <v>4.3</v>
      </c>
      <c r="F67" s="455">
        <v>4.23</v>
      </c>
      <c r="G67" s="455">
        <v>6.72</v>
      </c>
      <c r="H67" s="455">
        <v>6.11</v>
      </c>
      <c r="I67" s="455">
        <v>3.37</v>
      </c>
      <c r="J67" s="455">
        <v>1.93</v>
      </c>
      <c r="K67" s="456">
        <v>32.96</v>
      </c>
      <c r="L67" s="459">
        <f t="shared" si="1"/>
        <v>49.26020026901809</v>
      </c>
      <c r="M67" s="458">
        <f t="shared" si="0"/>
        <v>52.26020026901809</v>
      </c>
    </row>
    <row r="68" spans="1:13" ht="409.5">
      <c r="A68" s="452">
        <v>60</v>
      </c>
      <c r="B68" s="462" t="s">
        <v>509</v>
      </c>
      <c r="C68" s="463" t="s">
        <v>102</v>
      </c>
      <c r="D68" s="455">
        <v>5.05</v>
      </c>
      <c r="E68" s="455">
        <v>5.08</v>
      </c>
      <c r="F68" s="455">
        <v>4.89</v>
      </c>
      <c r="G68" s="455">
        <v>5.6</v>
      </c>
      <c r="H68" s="455">
        <v>6.17</v>
      </c>
      <c r="I68" s="455">
        <v>4.04</v>
      </c>
      <c r="J68" s="455">
        <v>1.7</v>
      </c>
      <c r="K68" s="456">
        <v>32.53</v>
      </c>
      <c r="L68" s="459">
        <f t="shared" si="1"/>
        <v>48.61754595725602</v>
      </c>
      <c r="M68" s="458">
        <f t="shared" si="0"/>
        <v>51.61754595725602</v>
      </c>
    </row>
    <row r="69" spans="1:13" ht="409.5">
      <c r="A69" s="452">
        <v>61</v>
      </c>
      <c r="B69" s="460" t="s">
        <v>147</v>
      </c>
      <c r="C69" s="461" t="s">
        <v>48</v>
      </c>
      <c r="D69" s="455">
        <v>6.14</v>
      </c>
      <c r="E69" s="455">
        <v>4.64</v>
      </c>
      <c r="F69" s="455">
        <v>5.22</v>
      </c>
      <c r="G69" s="455">
        <v>5.86</v>
      </c>
      <c r="H69" s="455">
        <v>5.13</v>
      </c>
      <c r="I69" s="455">
        <v>3.52</v>
      </c>
      <c r="J69" s="455">
        <v>1.75</v>
      </c>
      <c r="K69" s="456">
        <v>32.26</v>
      </c>
      <c r="L69" s="459">
        <f t="shared" si="1"/>
        <v>48.21401883126588</v>
      </c>
      <c r="M69" s="458">
        <f t="shared" si="0"/>
        <v>51.21401883126588</v>
      </c>
    </row>
    <row r="70" spans="1:13" ht="409.5">
      <c r="A70" s="452">
        <v>62</v>
      </c>
      <c r="B70" s="460" t="s">
        <v>45</v>
      </c>
      <c r="C70" s="461" t="s">
        <v>114</v>
      </c>
      <c r="D70" s="455">
        <v>6.06</v>
      </c>
      <c r="E70" s="455">
        <v>4.71</v>
      </c>
      <c r="F70" s="455">
        <v>4.93</v>
      </c>
      <c r="G70" s="455">
        <v>4.47</v>
      </c>
      <c r="H70" s="455">
        <v>5.19</v>
      </c>
      <c r="I70" s="455">
        <v>4.37</v>
      </c>
      <c r="J70" s="455">
        <v>1.65</v>
      </c>
      <c r="K70" s="456">
        <v>31.38</v>
      </c>
      <c r="L70" s="459">
        <f t="shared" si="1"/>
        <v>46.89881930952025</v>
      </c>
      <c r="M70" s="458">
        <f t="shared" si="0"/>
        <v>49.89881930952025</v>
      </c>
    </row>
    <row r="71" spans="1:13" ht="409.5">
      <c r="A71" s="452">
        <v>63</v>
      </c>
      <c r="B71" s="462" t="s">
        <v>84</v>
      </c>
      <c r="C71" s="463" t="s">
        <v>85</v>
      </c>
      <c r="D71" s="455">
        <v>6.1</v>
      </c>
      <c r="E71" s="455">
        <v>4.72</v>
      </c>
      <c r="F71" s="455">
        <v>4.12</v>
      </c>
      <c r="G71" s="455">
        <v>5.67</v>
      </c>
      <c r="H71" s="455">
        <v>5.2</v>
      </c>
      <c r="I71" s="455">
        <v>3.78</v>
      </c>
      <c r="J71" s="455">
        <v>1.26</v>
      </c>
      <c r="K71" s="456">
        <v>30.85</v>
      </c>
      <c r="L71" s="459">
        <f t="shared" si="1"/>
        <v>46.10671050665073</v>
      </c>
      <c r="M71" s="458">
        <f t="shared" si="0"/>
        <v>49.10671050665073</v>
      </c>
    </row>
    <row r="72" spans="1:13" ht="409.5">
      <c r="A72" s="452">
        <v>64</v>
      </c>
      <c r="B72" s="460" t="s">
        <v>127</v>
      </c>
      <c r="C72" s="461" t="s">
        <v>124</v>
      </c>
      <c r="D72" s="455">
        <v>6</v>
      </c>
      <c r="E72" s="455">
        <v>4.11</v>
      </c>
      <c r="F72" s="455">
        <v>4.7</v>
      </c>
      <c r="G72" s="455">
        <v>5.61</v>
      </c>
      <c r="H72" s="455">
        <v>5.81</v>
      </c>
      <c r="I72" s="455">
        <v>2.33</v>
      </c>
      <c r="J72" s="455">
        <v>1.87</v>
      </c>
      <c r="K72" s="456">
        <v>30.429999999999996</v>
      </c>
      <c r="L72" s="459">
        <f t="shared" si="1"/>
        <v>45.4790016439994</v>
      </c>
      <c r="M72" s="458">
        <f t="shared" si="0"/>
        <v>48.4790016439994</v>
      </c>
    </row>
    <row r="73" spans="1:13" ht="409.5">
      <c r="A73" s="452">
        <v>65</v>
      </c>
      <c r="B73" s="462" t="s">
        <v>77</v>
      </c>
      <c r="C73" s="463" t="s">
        <v>78</v>
      </c>
      <c r="D73" s="455">
        <v>4.53</v>
      </c>
      <c r="E73" s="455">
        <v>5.23</v>
      </c>
      <c r="F73" s="455">
        <v>4.48</v>
      </c>
      <c r="G73" s="455">
        <v>4.14</v>
      </c>
      <c r="H73" s="455">
        <v>5.4</v>
      </c>
      <c r="I73" s="455">
        <v>4.83</v>
      </c>
      <c r="J73" s="455">
        <v>1.39</v>
      </c>
      <c r="K73" s="456">
        <v>30</v>
      </c>
      <c r="L73" s="459">
        <f t="shared" si="1"/>
        <v>44.83634733223734</v>
      </c>
      <c r="M73" s="458">
        <f t="shared" si="0"/>
        <v>47.83634733223734</v>
      </c>
    </row>
    <row r="74" spans="1:13" ht="409.5">
      <c r="A74" s="452">
        <v>66</v>
      </c>
      <c r="B74" s="460" t="s">
        <v>290</v>
      </c>
      <c r="C74" s="461" t="s">
        <v>35</v>
      </c>
      <c r="D74" s="455">
        <v>5.92</v>
      </c>
      <c r="E74" s="455">
        <v>5.46</v>
      </c>
      <c r="F74" s="455">
        <v>4.17</v>
      </c>
      <c r="G74" s="455">
        <v>4.96</v>
      </c>
      <c r="H74" s="455">
        <v>4.65</v>
      </c>
      <c r="I74" s="455">
        <v>2.76</v>
      </c>
      <c r="J74" s="455">
        <v>1.82</v>
      </c>
      <c r="K74" s="456">
        <v>29.739999999999995</v>
      </c>
      <c r="L74" s="459">
        <f t="shared" si="1"/>
        <v>44.44776565535794</v>
      </c>
      <c r="M74" s="458">
        <f aca="true" t="shared" si="2" ref="M74:M82">L74+E$3</f>
        <v>47.44776565535794</v>
      </c>
    </row>
    <row r="75" spans="1:13" ht="409.5">
      <c r="A75" s="452">
        <v>67</v>
      </c>
      <c r="B75" s="460" t="s">
        <v>510</v>
      </c>
      <c r="C75" s="461" t="s">
        <v>286</v>
      </c>
      <c r="D75" s="455">
        <v>5.74</v>
      </c>
      <c r="E75" s="455">
        <v>4.21</v>
      </c>
      <c r="F75" s="455">
        <v>4.88</v>
      </c>
      <c r="G75" s="455">
        <v>5.14</v>
      </c>
      <c r="H75" s="455">
        <v>5.16</v>
      </c>
      <c r="I75" s="455">
        <v>3.39</v>
      </c>
      <c r="J75" s="455">
        <v>1.04</v>
      </c>
      <c r="K75" s="456">
        <v>29.56</v>
      </c>
      <c r="L75" s="459">
        <f aca="true" t="shared" si="3" ref="L75:L82">(K75/K$9)*100</f>
        <v>44.17874757136452</v>
      </c>
      <c r="M75" s="458">
        <f t="shared" si="2"/>
        <v>47.17874757136452</v>
      </c>
    </row>
    <row r="76" spans="1:13" ht="409.5">
      <c r="A76" s="452">
        <v>68</v>
      </c>
      <c r="B76" s="460" t="s">
        <v>145</v>
      </c>
      <c r="C76" s="461" t="s">
        <v>146</v>
      </c>
      <c r="D76" s="455">
        <v>5.75</v>
      </c>
      <c r="E76" s="455">
        <v>4.6</v>
      </c>
      <c r="F76" s="455">
        <v>4.38</v>
      </c>
      <c r="G76" s="455">
        <v>5.78</v>
      </c>
      <c r="H76" s="455">
        <v>4.5</v>
      </c>
      <c r="I76" s="455">
        <v>3.33</v>
      </c>
      <c r="J76" s="455">
        <v>1.16</v>
      </c>
      <c r="K76" s="456">
        <v>29.500000000000004</v>
      </c>
      <c r="L76" s="459">
        <f t="shared" si="3"/>
        <v>44.08907487670005</v>
      </c>
      <c r="M76" s="458">
        <f t="shared" si="2"/>
        <v>47.08907487670005</v>
      </c>
    </row>
    <row r="77" spans="1:13" ht="409.5">
      <c r="A77" s="452">
        <v>69</v>
      </c>
      <c r="B77" s="460" t="s">
        <v>242</v>
      </c>
      <c r="C77" s="461" t="s">
        <v>407</v>
      </c>
      <c r="D77" s="455">
        <v>5.06</v>
      </c>
      <c r="E77" s="455">
        <v>4.52</v>
      </c>
      <c r="F77" s="455">
        <v>4.72</v>
      </c>
      <c r="G77" s="455">
        <v>5.12</v>
      </c>
      <c r="H77" s="455">
        <v>5.27</v>
      </c>
      <c r="I77" s="455">
        <v>3.47</v>
      </c>
      <c r="J77" s="455">
        <v>1.22</v>
      </c>
      <c r="K77" s="456">
        <v>29.379999999999995</v>
      </c>
      <c r="L77" s="459">
        <f t="shared" si="3"/>
        <v>43.90972948737109</v>
      </c>
      <c r="M77" s="458">
        <f t="shared" si="2"/>
        <v>46.90972948737109</v>
      </c>
    </row>
    <row r="78" spans="1:13" ht="409.5">
      <c r="A78" s="452">
        <v>70</v>
      </c>
      <c r="B78" s="460" t="s">
        <v>87</v>
      </c>
      <c r="C78" s="461" t="s">
        <v>511</v>
      </c>
      <c r="D78" s="455">
        <v>5.2</v>
      </c>
      <c r="E78" s="455">
        <v>3.75</v>
      </c>
      <c r="F78" s="455">
        <v>4.35</v>
      </c>
      <c r="G78" s="455">
        <v>5.65</v>
      </c>
      <c r="H78" s="455">
        <v>4.9</v>
      </c>
      <c r="I78" s="455">
        <v>3.33</v>
      </c>
      <c r="J78" s="455">
        <v>0.99</v>
      </c>
      <c r="K78" s="456">
        <v>28.169999999999998</v>
      </c>
      <c r="L78" s="459">
        <f t="shared" si="3"/>
        <v>42.10133014497085</v>
      </c>
      <c r="M78" s="458">
        <f t="shared" si="2"/>
        <v>45.10133014497085</v>
      </c>
    </row>
    <row r="79" spans="1:13" ht="409.5">
      <c r="A79" s="452">
        <v>71</v>
      </c>
      <c r="B79" s="460" t="s">
        <v>512</v>
      </c>
      <c r="C79" s="461" t="s">
        <v>58</v>
      </c>
      <c r="D79" s="455">
        <v>5.32</v>
      </c>
      <c r="E79" s="455">
        <v>4.75</v>
      </c>
      <c r="F79" s="455">
        <v>3.82</v>
      </c>
      <c r="G79" s="455">
        <v>4.93</v>
      </c>
      <c r="H79" s="455">
        <v>4.69</v>
      </c>
      <c r="I79" s="455">
        <v>3.08</v>
      </c>
      <c r="J79" s="455">
        <v>1.37</v>
      </c>
      <c r="K79" s="456">
        <v>27.960000000000004</v>
      </c>
      <c r="L79" s="459">
        <f t="shared" si="3"/>
        <v>41.78747571364521</v>
      </c>
      <c r="M79" s="458">
        <f t="shared" si="2"/>
        <v>44.78747571364521</v>
      </c>
    </row>
    <row r="80" spans="1:13" ht="409.5">
      <c r="A80" s="452">
        <v>72</v>
      </c>
      <c r="B80" s="460" t="s">
        <v>109</v>
      </c>
      <c r="C80" s="461" t="s">
        <v>134</v>
      </c>
      <c r="D80" s="455">
        <v>4.28</v>
      </c>
      <c r="E80" s="455">
        <v>3.58</v>
      </c>
      <c r="F80" s="455">
        <v>3.57</v>
      </c>
      <c r="G80" s="455">
        <v>5.36</v>
      </c>
      <c r="H80" s="455">
        <v>5.74</v>
      </c>
      <c r="I80" s="455">
        <v>2.75</v>
      </c>
      <c r="J80" s="455">
        <v>1.53</v>
      </c>
      <c r="K80" s="456">
        <v>26.810000000000002</v>
      </c>
      <c r="L80" s="459">
        <f t="shared" si="3"/>
        <v>40.06874906590944</v>
      </c>
      <c r="M80" s="458">
        <f t="shared" si="2"/>
        <v>43.06874906590944</v>
      </c>
    </row>
    <row r="81" spans="1:13" ht="409.5">
      <c r="A81" s="452">
        <v>73</v>
      </c>
      <c r="B81" s="462" t="s">
        <v>157</v>
      </c>
      <c r="C81" s="463" t="s">
        <v>160</v>
      </c>
      <c r="D81" s="455">
        <v>4.8</v>
      </c>
      <c r="E81" s="455">
        <v>3.84</v>
      </c>
      <c r="F81" s="455">
        <v>3.7</v>
      </c>
      <c r="G81" s="455">
        <v>4.84</v>
      </c>
      <c r="H81" s="455">
        <v>4.64</v>
      </c>
      <c r="I81" s="455">
        <v>2.35</v>
      </c>
      <c r="J81" s="455">
        <v>0.96</v>
      </c>
      <c r="K81" s="456">
        <v>25.130000000000003</v>
      </c>
      <c r="L81" s="459">
        <f t="shared" si="3"/>
        <v>37.557913615304145</v>
      </c>
      <c r="M81" s="458">
        <f t="shared" si="2"/>
        <v>40.557913615304145</v>
      </c>
    </row>
    <row r="82" spans="1:13" ht="409.5">
      <c r="A82" s="452">
        <v>74</v>
      </c>
      <c r="B82" s="460" t="s">
        <v>90</v>
      </c>
      <c r="C82" s="461" t="s">
        <v>91</v>
      </c>
      <c r="D82" s="455">
        <v>4.5</v>
      </c>
      <c r="E82" s="455">
        <v>3.95</v>
      </c>
      <c r="F82" s="455">
        <v>3.7</v>
      </c>
      <c r="G82" s="455">
        <v>4.75</v>
      </c>
      <c r="H82" s="455">
        <v>4.42</v>
      </c>
      <c r="I82" s="455">
        <v>2.06</v>
      </c>
      <c r="J82" s="455">
        <v>1.27</v>
      </c>
      <c r="K82" s="456">
        <v>24.65</v>
      </c>
      <c r="L82" s="459">
        <f t="shared" si="3"/>
        <v>36.84053205798834</v>
      </c>
      <c r="M82" s="458">
        <f t="shared" si="2"/>
        <v>39.84053205798834</v>
      </c>
    </row>
    <row r="83" spans="2:3" ht="409.5">
      <c r="B83" s="451"/>
      <c r="C83" s="451"/>
    </row>
    <row r="84" spans="2:3" ht="409.5">
      <c r="B84" s="451"/>
      <c r="C84" s="451"/>
    </row>
    <row r="85" spans="2:3" ht="409.5">
      <c r="B85" s="451"/>
      <c r="C85" s="451"/>
    </row>
    <row r="86" spans="2:3" ht="409.5">
      <c r="B86" s="451"/>
      <c r="C86" s="451"/>
    </row>
    <row r="87" spans="2:3" ht="409.5">
      <c r="B87" s="451"/>
      <c r="C87" s="451"/>
    </row>
    <row r="88" spans="2:3" ht="409.5">
      <c r="B88" s="451"/>
      <c r="C88" s="451"/>
    </row>
    <row r="89" spans="2:3" ht="409.5">
      <c r="B89" s="451"/>
      <c r="C89" s="451"/>
    </row>
  </sheetData>
  <sheetProtection/>
  <mergeCells count="12">
    <mergeCell ref="A5:B5"/>
    <mergeCell ref="A6:B6"/>
    <mergeCell ref="D6:F6"/>
    <mergeCell ref="A1:G1"/>
    <mergeCell ref="H1:K1"/>
    <mergeCell ref="A7:C7"/>
    <mergeCell ref="H7:K7"/>
    <mergeCell ref="A2:C2"/>
    <mergeCell ref="D2:D4"/>
    <mergeCell ref="F2:F3"/>
    <mergeCell ref="A3:B3"/>
    <mergeCell ref="A4:B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2" r:id="rId1"/>
  <headerFooter alignWithMargins="0">
    <oddFooter>&amp;L&amp;"Arial CE,tučné"&amp;8http://zrliga.zrnet.cz&amp;R&amp;8&amp;D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8"/>
  <sheetViews>
    <sheetView zoomScale="130" zoomScaleNormal="130" zoomScalePageLayoutView="0" workbookViewId="0" topLeftCell="A7">
      <selection activeCell="I24" sqref="I24"/>
    </sheetView>
  </sheetViews>
  <sheetFormatPr defaultColWidth="9.00390625" defaultRowHeight="12.75"/>
  <cols>
    <col min="1" max="1" width="3.625" style="0" customWidth="1"/>
    <col min="2" max="2" width="13.75390625" style="0" customWidth="1"/>
    <col min="3" max="3" width="11.625" style="0" customWidth="1"/>
    <col min="4" max="4" width="7.25390625" style="0" customWidth="1"/>
    <col min="5" max="5" width="7.375" style="0" customWidth="1"/>
    <col min="6" max="6" width="9.75390625" style="0" customWidth="1"/>
  </cols>
  <sheetData>
    <row r="1" spans="1:6" ht="27">
      <c r="A1" s="547" t="s">
        <v>404</v>
      </c>
      <c r="B1" s="547"/>
      <c r="C1" s="547"/>
      <c r="D1" s="547"/>
      <c r="E1" s="547"/>
      <c r="F1" s="547"/>
    </row>
    <row r="2" spans="1:6" ht="12.75">
      <c r="A2" s="549"/>
      <c r="B2" s="549"/>
      <c r="C2" s="549"/>
      <c r="D2" s="552"/>
      <c r="E2" s="76" t="s">
        <v>306</v>
      </c>
      <c r="F2" s="550"/>
    </row>
    <row r="3" spans="1:6" ht="12.75" customHeight="1">
      <c r="A3" s="546" t="s">
        <v>307</v>
      </c>
      <c r="B3" s="546"/>
      <c r="C3" s="174" t="s">
        <v>321</v>
      </c>
      <c r="D3" s="552"/>
      <c r="E3" s="76">
        <v>1</v>
      </c>
      <c r="F3" s="550"/>
    </row>
    <row r="4" spans="1:6" ht="12.75" customHeight="1">
      <c r="A4" s="546" t="s">
        <v>309</v>
      </c>
      <c r="B4" s="546"/>
      <c r="C4" s="78">
        <v>40846</v>
      </c>
      <c r="D4" s="552"/>
      <c r="E4" s="137"/>
      <c r="F4" s="137"/>
    </row>
    <row r="5" spans="1:6" ht="12.75">
      <c r="A5" s="546" t="s">
        <v>310</v>
      </c>
      <c r="B5" s="546"/>
      <c r="C5" s="175" t="s">
        <v>405</v>
      </c>
      <c r="D5" s="175"/>
      <c r="E5" s="137"/>
      <c r="F5" s="137"/>
    </row>
    <row r="6" spans="1:6" ht="12.75">
      <c r="A6" s="546" t="s">
        <v>312</v>
      </c>
      <c r="B6" s="546"/>
      <c r="C6" s="80">
        <f>COUNTA(B8:B133)</f>
        <v>126</v>
      </c>
      <c r="D6" s="558"/>
      <c r="E6" s="558"/>
      <c r="F6" s="558"/>
    </row>
    <row r="7" spans="1:6" ht="12.75">
      <c r="A7" s="208" t="s">
        <v>313</v>
      </c>
      <c r="B7" s="209" t="s">
        <v>314</v>
      </c>
      <c r="C7" s="331" t="s">
        <v>315</v>
      </c>
      <c r="D7" s="209" t="s">
        <v>2</v>
      </c>
      <c r="E7" s="187" t="s">
        <v>317</v>
      </c>
      <c r="F7" s="210" t="s">
        <v>318</v>
      </c>
    </row>
    <row r="8" spans="1:6" ht="12.75">
      <c r="A8" s="332">
        <v>1</v>
      </c>
      <c r="B8" s="333" t="s">
        <v>332</v>
      </c>
      <c r="C8" s="334" t="s">
        <v>93</v>
      </c>
      <c r="D8" s="335">
        <v>356</v>
      </c>
      <c r="E8" s="336">
        <f aca="true" t="shared" si="0" ref="E8:E39">(D8/D$8)*100</f>
        <v>100</v>
      </c>
      <c r="F8" s="337">
        <f aca="true" t="shared" si="1" ref="F8:F39">E8+E$3</f>
        <v>101</v>
      </c>
    </row>
    <row r="9" spans="1:6" ht="12.75">
      <c r="A9" s="134">
        <v>2</v>
      </c>
      <c r="B9" s="338" t="s">
        <v>262</v>
      </c>
      <c r="C9" s="338" t="s">
        <v>263</v>
      </c>
      <c r="D9" s="329">
        <v>338</v>
      </c>
      <c r="E9" s="135">
        <f t="shared" si="0"/>
        <v>94.9438202247191</v>
      </c>
      <c r="F9" s="96">
        <f t="shared" si="1"/>
        <v>95.9438202247191</v>
      </c>
    </row>
    <row r="10" spans="1:6" ht="12.75">
      <c r="A10" s="134">
        <v>3</v>
      </c>
      <c r="B10" s="93" t="s">
        <v>254</v>
      </c>
      <c r="C10" s="93" t="s">
        <v>44</v>
      </c>
      <c r="D10" s="329">
        <v>319</v>
      </c>
      <c r="E10" s="135">
        <f t="shared" si="0"/>
        <v>89.60674157303372</v>
      </c>
      <c r="F10" s="96">
        <f t="shared" si="1"/>
        <v>90.60674157303372</v>
      </c>
    </row>
    <row r="11" spans="1:6" ht="12.75">
      <c r="A11" s="134">
        <v>4</v>
      </c>
      <c r="B11" s="93" t="s">
        <v>262</v>
      </c>
      <c r="C11" s="93" t="s">
        <v>406</v>
      </c>
      <c r="D11" s="329">
        <v>302</v>
      </c>
      <c r="E11" s="135">
        <f t="shared" si="0"/>
        <v>84.8314606741573</v>
      </c>
      <c r="F11" s="96">
        <f t="shared" si="1"/>
        <v>85.8314606741573</v>
      </c>
    </row>
    <row r="12" spans="1:6" ht="12.75">
      <c r="A12" s="134">
        <v>5</v>
      </c>
      <c r="B12" s="338" t="s">
        <v>31</v>
      </c>
      <c r="C12" s="338" t="s">
        <v>32</v>
      </c>
      <c r="D12" s="329">
        <v>296</v>
      </c>
      <c r="E12" s="135">
        <f t="shared" si="0"/>
        <v>83.14606741573034</v>
      </c>
      <c r="F12" s="96">
        <f t="shared" si="1"/>
        <v>84.14606741573034</v>
      </c>
    </row>
    <row r="13" spans="1:6" ht="12.75">
      <c r="A13" s="134">
        <v>6</v>
      </c>
      <c r="B13" s="338" t="s">
        <v>21</v>
      </c>
      <c r="C13" s="338" t="s">
        <v>48</v>
      </c>
      <c r="D13" s="329">
        <v>294</v>
      </c>
      <c r="E13" s="135">
        <f t="shared" si="0"/>
        <v>82.58426966292134</v>
      </c>
      <c r="F13" s="96">
        <f t="shared" si="1"/>
        <v>83.58426966292134</v>
      </c>
    </row>
    <row r="14" spans="1:6" ht="12.75">
      <c r="A14" s="134">
        <v>7</v>
      </c>
      <c r="B14" s="338" t="s">
        <v>39</v>
      </c>
      <c r="C14" s="338" t="s">
        <v>66</v>
      </c>
      <c r="D14" s="329">
        <v>292</v>
      </c>
      <c r="E14" s="135">
        <f t="shared" si="0"/>
        <v>82.02247191011236</v>
      </c>
      <c r="F14" s="96">
        <f t="shared" si="1"/>
        <v>83.02247191011236</v>
      </c>
    </row>
    <row r="15" spans="1:6" ht="12.75">
      <c r="A15" s="134">
        <v>8</v>
      </c>
      <c r="B15" s="93" t="s">
        <v>23</v>
      </c>
      <c r="C15" s="93" t="s">
        <v>24</v>
      </c>
      <c r="D15" s="329">
        <v>291</v>
      </c>
      <c r="E15" s="135">
        <f t="shared" si="0"/>
        <v>81.74157303370787</v>
      </c>
      <c r="F15" s="96">
        <f t="shared" si="1"/>
        <v>82.74157303370787</v>
      </c>
    </row>
    <row r="16" spans="1:6" ht="12.75">
      <c r="A16" s="134">
        <v>9</v>
      </c>
      <c r="B16" s="338" t="s">
        <v>144</v>
      </c>
      <c r="C16" s="338" t="s">
        <v>35</v>
      </c>
      <c r="D16" s="329">
        <v>291</v>
      </c>
      <c r="E16" s="135">
        <f t="shared" si="0"/>
        <v>81.74157303370787</v>
      </c>
      <c r="F16" s="96">
        <f t="shared" si="1"/>
        <v>82.74157303370787</v>
      </c>
    </row>
    <row r="17" spans="1:6" ht="12.75">
      <c r="A17" s="134">
        <v>10</v>
      </c>
      <c r="B17" s="338" t="s">
        <v>136</v>
      </c>
      <c r="C17" s="338" t="s">
        <v>32</v>
      </c>
      <c r="D17" s="329">
        <v>290</v>
      </c>
      <c r="E17" s="135">
        <f t="shared" si="0"/>
        <v>81.46067415730337</v>
      </c>
      <c r="F17" s="96">
        <f t="shared" si="1"/>
        <v>82.46067415730337</v>
      </c>
    </row>
    <row r="18" spans="1:6" ht="12.75">
      <c r="A18" s="134">
        <v>11</v>
      </c>
      <c r="B18" s="338" t="s">
        <v>228</v>
      </c>
      <c r="C18" s="338" t="s">
        <v>24</v>
      </c>
      <c r="D18" s="329">
        <v>289</v>
      </c>
      <c r="E18" s="135">
        <f t="shared" si="0"/>
        <v>81.17977528089888</v>
      </c>
      <c r="F18" s="96">
        <f t="shared" si="1"/>
        <v>82.17977528089888</v>
      </c>
    </row>
    <row r="19" spans="1:6" ht="12.75">
      <c r="A19" s="229">
        <v>12</v>
      </c>
      <c r="B19" s="339" t="s">
        <v>57</v>
      </c>
      <c r="C19" s="339" t="s">
        <v>58</v>
      </c>
      <c r="D19" s="330">
        <v>289</v>
      </c>
      <c r="E19" s="183">
        <f t="shared" si="0"/>
        <v>81.17977528089888</v>
      </c>
      <c r="F19" s="101">
        <f t="shared" si="1"/>
        <v>82.17977528089888</v>
      </c>
    </row>
    <row r="20" spans="1:6" ht="12.75">
      <c r="A20" s="236">
        <v>13</v>
      </c>
      <c r="B20" s="103" t="s">
        <v>73</v>
      </c>
      <c r="C20" s="103" t="s">
        <v>26</v>
      </c>
      <c r="D20" s="340">
        <v>283</v>
      </c>
      <c r="E20" s="319">
        <f t="shared" si="0"/>
        <v>79.49438202247191</v>
      </c>
      <c r="F20" s="91">
        <f t="shared" si="1"/>
        <v>80.49438202247191</v>
      </c>
    </row>
    <row r="21" spans="1:6" ht="12.75">
      <c r="A21" s="134">
        <v>14</v>
      </c>
      <c r="B21" s="205" t="s">
        <v>89</v>
      </c>
      <c r="C21" s="341" t="s">
        <v>22</v>
      </c>
      <c r="D21" s="329">
        <v>280</v>
      </c>
      <c r="E21" s="135">
        <f t="shared" si="0"/>
        <v>78.65168539325843</v>
      </c>
      <c r="F21" s="96">
        <f t="shared" si="1"/>
        <v>79.65168539325843</v>
      </c>
    </row>
    <row r="22" spans="1:6" ht="12.75">
      <c r="A22" s="134">
        <v>15</v>
      </c>
      <c r="B22" s="342" t="s">
        <v>112</v>
      </c>
      <c r="C22" s="342" t="s">
        <v>52</v>
      </c>
      <c r="D22" s="329">
        <v>275</v>
      </c>
      <c r="E22" s="135">
        <f t="shared" si="0"/>
        <v>77.24719101123596</v>
      </c>
      <c r="F22" s="96">
        <f t="shared" si="1"/>
        <v>78.24719101123596</v>
      </c>
    </row>
    <row r="23" spans="1:6" ht="12.75">
      <c r="A23" s="134">
        <v>16</v>
      </c>
      <c r="B23" s="341" t="s">
        <v>39</v>
      </c>
      <c r="C23" s="341" t="s">
        <v>40</v>
      </c>
      <c r="D23" s="329">
        <v>274</v>
      </c>
      <c r="E23" s="135">
        <f t="shared" si="0"/>
        <v>76.96629213483146</v>
      </c>
      <c r="F23" s="96">
        <f t="shared" si="1"/>
        <v>77.96629213483146</v>
      </c>
    </row>
    <row r="24" spans="1:6" ht="12.75">
      <c r="A24" s="134">
        <v>17</v>
      </c>
      <c r="B24" s="341" t="s">
        <v>80</v>
      </c>
      <c r="C24" s="341" t="s">
        <v>26</v>
      </c>
      <c r="D24" s="329">
        <v>268</v>
      </c>
      <c r="E24" s="135">
        <f t="shared" si="0"/>
        <v>75.28089887640449</v>
      </c>
      <c r="F24" s="96">
        <f t="shared" si="1"/>
        <v>76.28089887640449</v>
      </c>
    </row>
    <row r="25" spans="1:6" ht="12.75">
      <c r="A25" s="134">
        <v>18</v>
      </c>
      <c r="B25" s="205" t="s">
        <v>98</v>
      </c>
      <c r="C25" s="205" t="s">
        <v>26</v>
      </c>
      <c r="D25" s="329">
        <v>265</v>
      </c>
      <c r="E25" s="135">
        <f t="shared" si="0"/>
        <v>74.43820224719101</v>
      </c>
      <c r="F25" s="96">
        <f t="shared" si="1"/>
        <v>75.43820224719101</v>
      </c>
    </row>
    <row r="26" spans="1:6" ht="12.75">
      <c r="A26" s="134">
        <v>19</v>
      </c>
      <c r="B26" s="341" t="s">
        <v>184</v>
      </c>
      <c r="C26" s="341" t="s">
        <v>35</v>
      </c>
      <c r="D26" s="329">
        <v>264</v>
      </c>
      <c r="E26" s="135">
        <f t="shared" si="0"/>
        <v>74.15730337078652</v>
      </c>
      <c r="F26" s="96">
        <f t="shared" si="1"/>
        <v>75.15730337078652</v>
      </c>
    </row>
    <row r="27" spans="1:6" ht="12.75">
      <c r="A27" s="134">
        <v>20</v>
      </c>
      <c r="B27" s="205" t="s">
        <v>108</v>
      </c>
      <c r="C27" s="205" t="s">
        <v>58</v>
      </c>
      <c r="D27" s="329">
        <v>264</v>
      </c>
      <c r="E27" s="135">
        <f t="shared" si="0"/>
        <v>74.15730337078652</v>
      </c>
      <c r="F27" s="96">
        <f t="shared" si="1"/>
        <v>75.15730337078652</v>
      </c>
    </row>
    <row r="28" spans="1:6" ht="12.75">
      <c r="A28" s="134">
        <v>21</v>
      </c>
      <c r="B28" s="341" t="s">
        <v>118</v>
      </c>
      <c r="C28" s="341" t="s">
        <v>119</v>
      </c>
      <c r="D28" s="329">
        <v>259</v>
      </c>
      <c r="E28" s="135">
        <f t="shared" si="0"/>
        <v>72.75280898876404</v>
      </c>
      <c r="F28" s="96">
        <f t="shared" si="1"/>
        <v>73.75280898876404</v>
      </c>
    </row>
    <row r="29" spans="1:6" ht="12.75">
      <c r="A29" s="134">
        <v>22</v>
      </c>
      <c r="B29" s="342" t="s">
        <v>61</v>
      </c>
      <c r="C29" s="342" t="s">
        <v>86</v>
      </c>
      <c r="D29" s="329">
        <v>257</v>
      </c>
      <c r="E29" s="135">
        <f t="shared" si="0"/>
        <v>72.19101123595506</v>
      </c>
      <c r="F29" s="96">
        <f t="shared" si="1"/>
        <v>73.19101123595506</v>
      </c>
    </row>
    <row r="30" spans="1:6" ht="12.75">
      <c r="A30" s="134">
        <v>23</v>
      </c>
      <c r="B30" s="205" t="s">
        <v>94</v>
      </c>
      <c r="C30" s="341" t="s">
        <v>95</v>
      </c>
      <c r="D30" s="329">
        <v>251</v>
      </c>
      <c r="E30" s="135">
        <f t="shared" si="0"/>
        <v>70.50561797752809</v>
      </c>
      <c r="F30" s="96">
        <f t="shared" si="1"/>
        <v>71.50561797752809</v>
      </c>
    </row>
    <row r="31" spans="1:6" ht="12.75">
      <c r="A31" s="134">
        <v>24</v>
      </c>
      <c r="B31" s="205" t="s">
        <v>45</v>
      </c>
      <c r="C31" s="205" t="s">
        <v>46</v>
      </c>
      <c r="D31" s="329">
        <v>249</v>
      </c>
      <c r="E31" s="135">
        <f t="shared" si="0"/>
        <v>69.9438202247191</v>
      </c>
      <c r="F31" s="96">
        <f t="shared" si="1"/>
        <v>70.9438202247191</v>
      </c>
    </row>
    <row r="32" spans="1:6" ht="12.75">
      <c r="A32" s="134">
        <v>25</v>
      </c>
      <c r="B32" s="341" t="s">
        <v>516</v>
      </c>
      <c r="C32" s="341" t="s">
        <v>230</v>
      </c>
      <c r="D32" s="329">
        <v>249</v>
      </c>
      <c r="E32" s="135">
        <f t="shared" si="0"/>
        <v>69.9438202247191</v>
      </c>
      <c r="F32" s="96">
        <f t="shared" si="1"/>
        <v>70.9438202247191</v>
      </c>
    </row>
    <row r="33" spans="1:6" ht="409.5">
      <c r="A33" s="134">
        <v>26</v>
      </c>
      <c r="B33" s="341" t="s">
        <v>84</v>
      </c>
      <c r="C33" s="341" t="s">
        <v>85</v>
      </c>
      <c r="D33" s="329">
        <v>248</v>
      </c>
      <c r="E33" s="135">
        <f t="shared" si="0"/>
        <v>69.66292134831461</v>
      </c>
      <c r="F33" s="96">
        <f t="shared" si="1"/>
        <v>70.66292134831461</v>
      </c>
    </row>
    <row r="34" spans="1:6" ht="409.5">
      <c r="A34" s="134">
        <v>27</v>
      </c>
      <c r="B34" s="206" t="s">
        <v>59</v>
      </c>
      <c r="C34" s="206" t="s">
        <v>60</v>
      </c>
      <c r="D34" s="329">
        <v>248</v>
      </c>
      <c r="E34" s="135">
        <f t="shared" si="0"/>
        <v>69.66292134831461</v>
      </c>
      <c r="F34" s="96">
        <f t="shared" si="1"/>
        <v>70.66292134831461</v>
      </c>
    </row>
    <row r="35" spans="1:6" ht="409.5">
      <c r="A35" s="134">
        <v>28</v>
      </c>
      <c r="B35" s="341" t="s">
        <v>55</v>
      </c>
      <c r="C35" s="341" t="s">
        <v>56</v>
      </c>
      <c r="D35" s="329">
        <v>247</v>
      </c>
      <c r="E35" s="135">
        <f t="shared" si="0"/>
        <v>69.3820224719101</v>
      </c>
      <c r="F35" s="96">
        <f t="shared" si="1"/>
        <v>70.3820224719101</v>
      </c>
    </row>
    <row r="36" spans="1:6" ht="409.5">
      <c r="A36" s="134">
        <v>29</v>
      </c>
      <c r="B36" s="341" t="s">
        <v>70</v>
      </c>
      <c r="C36" s="205" t="s">
        <v>71</v>
      </c>
      <c r="D36" s="329">
        <v>246</v>
      </c>
      <c r="E36" s="135">
        <f t="shared" si="0"/>
        <v>69.10112359550563</v>
      </c>
      <c r="F36" s="96">
        <f t="shared" si="1"/>
        <v>70.10112359550563</v>
      </c>
    </row>
    <row r="37" spans="1:6" ht="409.5">
      <c r="A37" s="134">
        <v>30</v>
      </c>
      <c r="B37" s="342" t="s">
        <v>127</v>
      </c>
      <c r="C37" s="342" t="s">
        <v>124</v>
      </c>
      <c r="D37" s="329">
        <v>246</v>
      </c>
      <c r="E37" s="135">
        <f t="shared" si="0"/>
        <v>69.10112359550563</v>
      </c>
      <c r="F37" s="96">
        <f t="shared" si="1"/>
        <v>70.10112359550563</v>
      </c>
    </row>
    <row r="38" spans="1:6" ht="409.5">
      <c r="A38" s="134">
        <v>31</v>
      </c>
      <c r="B38" s="341" t="s">
        <v>126</v>
      </c>
      <c r="C38" s="341" t="s">
        <v>63</v>
      </c>
      <c r="D38" s="329">
        <v>242</v>
      </c>
      <c r="E38" s="135">
        <f t="shared" si="0"/>
        <v>67.97752808988764</v>
      </c>
      <c r="F38" s="96">
        <f t="shared" si="1"/>
        <v>68.97752808988764</v>
      </c>
    </row>
    <row r="39" spans="1:6" ht="409.5">
      <c r="A39" s="134">
        <v>32</v>
      </c>
      <c r="B39" s="341" t="s">
        <v>113</v>
      </c>
      <c r="C39" s="341" t="s">
        <v>114</v>
      </c>
      <c r="D39" s="329">
        <v>241</v>
      </c>
      <c r="E39" s="135">
        <f t="shared" si="0"/>
        <v>67.69662921348315</v>
      </c>
      <c r="F39" s="96">
        <f t="shared" si="1"/>
        <v>68.69662921348315</v>
      </c>
    </row>
    <row r="40" spans="1:6" ht="409.5">
      <c r="A40" s="134">
        <v>33</v>
      </c>
      <c r="B40" s="341" t="s">
        <v>39</v>
      </c>
      <c r="C40" s="341" t="s">
        <v>58</v>
      </c>
      <c r="D40" s="329">
        <v>238</v>
      </c>
      <c r="E40" s="135">
        <f aca="true" t="shared" si="2" ref="E40:E71">(D40/D$8)*100</f>
        <v>66.85393258426966</v>
      </c>
      <c r="F40" s="96">
        <f aca="true" t="shared" si="3" ref="F40:F71">E40+E$3</f>
        <v>67.85393258426966</v>
      </c>
    </row>
    <row r="41" spans="1:6" ht="409.5">
      <c r="A41" s="134">
        <v>34</v>
      </c>
      <c r="B41" s="341" t="s">
        <v>258</v>
      </c>
      <c r="C41" s="341" t="s">
        <v>338</v>
      </c>
      <c r="D41" s="329">
        <v>236</v>
      </c>
      <c r="E41" s="135">
        <f t="shared" si="2"/>
        <v>66.29213483146067</v>
      </c>
      <c r="F41" s="96">
        <f t="shared" si="3"/>
        <v>67.29213483146067</v>
      </c>
    </row>
    <row r="42" spans="1:6" ht="409.5">
      <c r="A42" s="134">
        <v>35</v>
      </c>
      <c r="B42" s="341" t="s">
        <v>17</v>
      </c>
      <c r="C42" s="341" t="s">
        <v>18</v>
      </c>
      <c r="D42" s="329">
        <v>234</v>
      </c>
      <c r="E42" s="135">
        <f t="shared" si="2"/>
        <v>65.73033707865169</v>
      </c>
      <c r="F42" s="96">
        <f t="shared" si="3"/>
        <v>66.73033707865169</v>
      </c>
    </row>
    <row r="43" spans="1:6" ht="409.5">
      <c r="A43" s="134">
        <v>36</v>
      </c>
      <c r="B43" s="341" t="s">
        <v>149</v>
      </c>
      <c r="C43" s="341" t="s">
        <v>150</v>
      </c>
      <c r="D43" s="329">
        <v>233</v>
      </c>
      <c r="E43" s="135">
        <f t="shared" si="2"/>
        <v>65.4494382022472</v>
      </c>
      <c r="F43" s="96">
        <f t="shared" si="3"/>
        <v>66.4494382022472</v>
      </c>
    </row>
    <row r="44" spans="1:6" ht="409.5">
      <c r="A44" s="134">
        <v>37</v>
      </c>
      <c r="B44" s="205" t="s">
        <v>64</v>
      </c>
      <c r="C44" s="205" t="s">
        <v>65</v>
      </c>
      <c r="D44" s="329">
        <v>231</v>
      </c>
      <c r="E44" s="135">
        <f t="shared" si="2"/>
        <v>64.8876404494382</v>
      </c>
      <c r="F44" s="96">
        <f t="shared" si="3"/>
        <v>65.8876404494382</v>
      </c>
    </row>
    <row r="45" spans="1:6" ht="409.5">
      <c r="A45" s="134">
        <v>38</v>
      </c>
      <c r="B45" s="341" t="s">
        <v>98</v>
      </c>
      <c r="C45" s="341" t="s">
        <v>48</v>
      </c>
      <c r="D45" s="329">
        <v>230</v>
      </c>
      <c r="E45" s="135">
        <f t="shared" si="2"/>
        <v>64.60674157303372</v>
      </c>
      <c r="F45" s="96">
        <f t="shared" si="3"/>
        <v>65.60674157303372</v>
      </c>
    </row>
    <row r="46" spans="1:6" ht="409.5">
      <c r="A46" s="134">
        <v>39</v>
      </c>
      <c r="B46" s="341" t="s">
        <v>120</v>
      </c>
      <c r="C46" s="341" t="s">
        <v>14</v>
      </c>
      <c r="D46" s="329">
        <v>230</v>
      </c>
      <c r="E46" s="135">
        <f t="shared" si="2"/>
        <v>64.60674157303372</v>
      </c>
      <c r="F46" s="96">
        <f t="shared" si="3"/>
        <v>65.60674157303372</v>
      </c>
    </row>
    <row r="47" spans="1:6" ht="409.5">
      <c r="A47" s="134">
        <v>40</v>
      </c>
      <c r="B47" s="341" t="s">
        <v>517</v>
      </c>
      <c r="C47" s="341" t="s">
        <v>268</v>
      </c>
      <c r="D47" s="329">
        <v>228</v>
      </c>
      <c r="E47" s="135">
        <f t="shared" si="2"/>
        <v>64.04494382022472</v>
      </c>
      <c r="F47" s="96">
        <f t="shared" si="3"/>
        <v>65.04494382022472</v>
      </c>
    </row>
    <row r="48" spans="1:6" ht="409.5">
      <c r="A48" s="134">
        <v>41</v>
      </c>
      <c r="B48" s="205" t="s">
        <v>138</v>
      </c>
      <c r="C48" s="205" t="s">
        <v>140</v>
      </c>
      <c r="D48" s="329">
        <v>228</v>
      </c>
      <c r="E48" s="135">
        <f t="shared" si="2"/>
        <v>64.04494382022472</v>
      </c>
      <c r="F48" s="96">
        <f t="shared" si="3"/>
        <v>65.04494382022472</v>
      </c>
    </row>
    <row r="49" spans="1:6" ht="409.5">
      <c r="A49" s="134">
        <v>42</v>
      </c>
      <c r="B49" s="341" t="s">
        <v>15</v>
      </c>
      <c r="C49" s="341" t="s">
        <v>16</v>
      </c>
      <c r="D49" s="329">
        <v>227</v>
      </c>
      <c r="E49" s="135">
        <f t="shared" si="2"/>
        <v>63.76404494382022</v>
      </c>
      <c r="F49" s="96">
        <f t="shared" si="3"/>
        <v>64.76404494382021</v>
      </c>
    </row>
    <row r="50" spans="1:6" ht="409.5">
      <c r="A50" s="134">
        <v>43</v>
      </c>
      <c r="B50" s="205" t="s">
        <v>51</v>
      </c>
      <c r="C50" s="205" t="s">
        <v>52</v>
      </c>
      <c r="D50" s="329">
        <v>226</v>
      </c>
      <c r="E50" s="135">
        <f t="shared" si="2"/>
        <v>63.48314606741573</v>
      </c>
      <c r="F50" s="96">
        <f t="shared" si="3"/>
        <v>64.48314606741573</v>
      </c>
    </row>
    <row r="51" spans="1:6" ht="409.5">
      <c r="A51" s="134">
        <v>44</v>
      </c>
      <c r="B51" s="341" t="s">
        <v>19</v>
      </c>
      <c r="C51" s="341" t="s">
        <v>238</v>
      </c>
      <c r="D51" s="329">
        <v>224</v>
      </c>
      <c r="E51" s="135">
        <f t="shared" si="2"/>
        <v>62.92134831460674</v>
      </c>
      <c r="F51" s="96">
        <f t="shared" si="3"/>
        <v>63.92134831460674</v>
      </c>
    </row>
    <row r="52" spans="1:6" ht="409.5">
      <c r="A52" s="134">
        <v>45</v>
      </c>
      <c r="B52" s="341" t="s">
        <v>105</v>
      </c>
      <c r="C52" s="341" t="s">
        <v>140</v>
      </c>
      <c r="D52" s="329">
        <v>224</v>
      </c>
      <c r="E52" s="135">
        <f t="shared" si="2"/>
        <v>62.92134831460674</v>
      </c>
      <c r="F52" s="96">
        <f t="shared" si="3"/>
        <v>63.92134831460674</v>
      </c>
    </row>
    <row r="53" spans="1:6" ht="409.5">
      <c r="A53" s="134">
        <v>46</v>
      </c>
      <c r="B53" s="341" t="s">
        <v>73</v>
      </c>
      <c r="C53" s="341" t="s">
        <v>44</v>
      </c>
      <c r="D53" s="329">
        <v>222</v>
      </c>
      <c r="E53" s="135">
        <f t="shared" si="2"/>
        <v>62.35955056179775</v>
      </c>
      <c r="F53" s="96">
        <f t="shared" si="3"/>
        <v>63.35955056179775</v>
      </c>
    </row>
    <row r="54" spans="1:6" ht="409.5">
      <c r="A54" s="134">
        <v>47</v>
      </c>
      <c r="B54" s="341" t="s">
        <v>105</v>
      </c>
      <c r="C54" s="341" t="s">
        <v>28</v>
      </c>
      <c r="D54" s="329">
        <v>220</v>
      </c>
      <c r="E54" s="135">
        <f t="shared" si="2"/>
        <v>61.79775280898876</v>
      </c>
      <c r="F54" s="96">
        <f t="shared" si="3"/>
        <v>62.79775280898876</v>
      </c>
    </row>
    <row r="55" spans="1:6" ht="409.5">
      <c r="A55" s="134">
        <v>48</v>
      </c>
      <c r="B55" s="341" t="s">
        <v>125</v>
      </c>
      <c r="C55" s="205" t="s">
        <v>26</v>
      </c>
      <c r="D55" s="329">
        <v>220</v>
      </c>
      <c r="E55" s="135">
        <f t="shared" si="2"/>
        <v>61.79775280898876</v>
      </c>
      <c r="F55" s="96">
        <f t="shared" si="3"/>
        <v>62.79775280898876</v>
      </c>
    </row>
    <row r="56" spans="1:6" ht="409.5">
      <c r="A56" s="134">
        <v>49</v>
      </c>
      <c r="B56" s="342" t="s">
        <v>17</v>
      </c>
      <c r="C56" s="342" t="s">
        <v>33</v>
      </c>
      <c r="D56" s="329">
        <v>218</v>
      </c>
      <c r="E56" s="135">
        <f t="shared" si="2"/>
        <v>61.23595505617978</v>
      </c>
      <c r="F56" s="96">
        <f t="shared" si="3"/>
        <v>62.23595505617978</v>
      </c>
    </row>
    <row r="57" spans="1:6" ht="409.5">
      <c r="A57" s="134">
        <v>50</v>
      </c>
      <c r="B57" s="206" t="s">
        <v>25</v>
      </c>
      <c r="C57" s="206" t="s">
        <v>26</v>
      </c>
      <c r="D57" s="329">
        <v>218</v>
      </c>
      <c r="E57" s="135">
        <f t="shared" si="2"/>
        <v>61.23595505617978</v>
      </c>
      <c r="F57" s="96">
        <f t="shared" si="3"/>
        <v>62.23595505617978</v>
      </c>
    </row>
    <row r="58" spans="1:6" ht="409.5">
      <c r="A58" s="134">
        <v>51</v>
      </c>
      <c r="B58" s="205" t="s">
        <v>14</v>
      </c>
      <c r="C58" s="205" t="s">
        <v>52</v>
      </c>
      <c r="D58" s="329">
        <v>215</v>
      </c>
      <c r="E58" s="135">
        <f t="shared" si="2"/>
        <v>60.39325842696629</v>
      </c>
      <c r="F58" s="96">
        <f t="shared" si="3"/>
        <v>61.39325842696629</v>
      </c>
    </row>
    <row r="59" spans="1:6" ht="409.5">
      <c r="A59" s="134">
        <v>52</v>
      </c>
      <c r="B59" s="205" t="s">
        <v>101</v>
      </c>
      <c r="C59" s="205" t="s">
        <v>102</v>
      </c>
      <c r="D59" s="329">
        <v>212</v>
      </c>
      <c r="E59" s="135">
        <f t="shared" si="2"/>
        <v>59.55056179775281</v>
      </c>
      <c r="F59" s="96">
        <f t="shared" si="3"/>
        <v>60.55056179775281</v>
      </c>
    </row>
    <row r="60" spans="1:6" ht="409.5">
      <c r="A60" s="134">
        <v>53</v>
      </c>
      <c r="B60" s="341" t="s">
        <v>267</v>
      </c>
      <c r="C60" s="341" t="s">
        <v>268</v>
      </c>
      <c r="D60" s="329">
        <v>212</v>
      </c>
      <c r="E60" s="135">
        <f t="shared" si="2"/>
        <v>59.55056179775281</v>
      </c>
      <c r="F60" s="96">
        <f t="shared" si="3"/>
        <v>60.55056179775281</v>
      </c>
    </row>
    <row r="61" spans="1:6" ht="409.5">
      <c r="A61" s="134">
        <v>54</v>
      </c>
      <c r="B61" s="205" t="s">
        <v>277</v>
      </c>
      <c r="C61" s="205" t="s">
        <v>278</v>
      </c>
      <c r="D61" s="329">
        <v>212</v>
      </c>
      <c r="E61" s="135">
        <f t="shared" si="2"/>
        <v>59.55056179775281</v>
      </c>
      <c r="F61" s="96">
        <f t="shared" si="3"/>
        <v>60.55056179775281</v>
      </c>
    </row>
    <row r="62" spans="1:6" ht="409.5">
      <c r="A62" s="134">
        <v>55</v>
      </c>
      <c r="B62" s="205" t="s">
        <v>103</v>
      </c>
      <c r="C62" s="341" t="s">
        <v>104</v>
      </c>
      <c r="D62" s="329">
        <v>211</v>
      </c>
      <c r="E62" s="135">
        <f t="shared" si="2"/>
        <v>59.269662921348306</v>
      </c>
      <c r="F62" s="96">
        <f t="shared" si="3"/>
        <v>60.269662921348306</v>
      </c>
    </row>
    <row r="63" spans="1:6" ht="409.5">
      <c r="A63" s="134">
        <v>56</v>
      </c>
      <c r="B63" s="206" t="s">
        <v>195</v>
      </c>
      <c r="C63" s="342" t="s">
        <v>44</v>
      </c>
      <c r="D63" s="329">
        <v>211</v>
      </c>
      <c r="E63" s="135">
        <f t="shared" si="2"/>
        <v>59.269662921348306</v>
      </c>
      <c r="F63" s="96">
        <f t="shared" si="3"/>
        <v>60.269662921348306</v>
      </c>
    </row>
    <row r="64" spans="1:6" ht="409.5">
      <c r="A64" s="134">
        <v>57</v>
      </c>
      <c r="B64" s="342" t="s">
        <v>271</v>
      </c>
      <c r="C64" s="342" t="s">
        <v>28</v>
      </c>
      <c r="D64" s="329">
        <v>211</v>
      </c>
      <c r="E64" s="135">
        <f t="shared" si="2"/>
        <v>59.269662921348306</v>
      </c>
      <c r="F64" s="96">
        <f t="shared" si="3"/>
        <v>60.269662921348306</v>
      </c>
    </row>
    <row r="65" spans="1:6" ht="409.5">
      <c r="A65" s="134">
        <v>58</v>
      </c>
      <c r="B65" s="205" t="s">
        <v>59</v>
      </c>
      <c r="C65" s="341" t="s">
        <v>50</v>
      </c>
      <c r="D65" s="329">
        <v>211</v>
      </c>
      <c r="E65" s="135">
        <f t="shared" si="2"/>
        <v>59.269662921348306</v>
      </c>
      <c r="F65" s="96">
        <f t="shared" si="3"/>
        <v>60.269662921348306</v>
      </c>
    </row>
    <row r="66" spans="1:6" ht="409.5">
      <c r="A66" s="134">
        <v>59</v>
      </c>
      <c r="B66" s="206" t="s">
        <v>518</v>
      </c>
      <c r="C66" s="206" t="s">
        <v>146</v>
      </c>
      <c r="D66" s="329">
        <v>209</v>
      </c>
      <c r="E66" s="135">
        <f t="shared" si="2"/>
        <v>58.70786516853933</v>
      </c>
      <c r="F66" s="96">
        <f t="shared" si="3"/>
        <v>59.70786516853933</v>
      </c>
    </row>
    <row r="67" spans="1:6" ht="409.5">
      <c r="A67" s="134">
        <v>60</v>
      </c>
      <c r="B67" s="341" t="s">
        <v>49</v>
      </c>
      <c r="C67" s="341" t="s">
        <v>50</v>
      </c>
      <c r="D67" s="329">
        <v>208</v>
      </c>
      <c r="E67" s="135">
        <f t="shared" si="2"/>
        <v>58.42696629213483</v>
      </c>
      <c r="F67" s="96">
        <f t="shared" si="3"/>
        <v>59.42696629213483</v>
      </c>
    </row>
    <row r="68" spans="1:6" ht="409.5">
      <c r="A68" s="134">
        <v>61</v>
      </c>
      <c r="B68" s="341" t="s">
        <v>15</v>
      </c>
      <c r="C68" s="341" t="s">
        <v>44</v>
      </c>
      <c r="D68" s="329">
        <v>207</v>
      </c>
      <c r="E68" s="135">
        <f t="shared" si="2"/>
        <v>58.14606741573034</v>
      </c>
      <c r="F68" s="96">
        <f t="shared" si="3"/>
        <v>59.14606741573034</v>
      </c>
    </row>
    <row r="69" spans="1:6" ht="409.5">
      <c r="A69" s="134">
        <v>62</v>
      </c>
      <c r="B69" s="205" t="s">
        <v>121</v>
      </c>
      <c r="C69" s="205" t="s">
        <v>58</v>
      </c>
      <c r="D69" s="329">
        <v>207</v>
      </c>
      <c r="E69" s="135">
        <f t="shared" si="2"/>
        <v>58.14606741573034</v>
      </c>
      <c r="F69" s="96">
        <f t="shared" si="3"/>
        <v>59.14606741573034</v>
      </c>
    </row>
    <row r="70" spans="1:6" ht="409.5">
      <c r="A70" s="134">
        <v>63</v>
      </c>
      <c r="B70" s="341" t="s">
        <v>413</v>
      </c>
      <c r="C70" s="205" t="s">
        <v>181</v>
      </c>
      <c r="D70" s="329">
        <v>207</v>
      </c>
      <c r="E70" s="135">
        <f t="shared" si="2"/>
        <v>58.14606741573034</v>
      </c>
      <c r="F70" s="96">
        <f t="shared" si="3"/>
        <v>59.14606741573034</v>
      </c>
    </row>
    <row r="71" spans="1:6" ht="409.5">
      <c r="A71" s="134">
        <v>64</v>
      </c>
      <c r="B71" s="205" t="s">
        <v>98</v>
      </c>
      <c r="C71" s="341" t="s">
        <v>99</v>
      </c>
      <c r="D71" s="329">
        <v>206</v>
      </c>
      <c r="E71" s="135">
        <f t="shared" si="2"/>
        <v>57.865168539325836</v>
      </c>
      <c r="F71" s="96">
        <f t="shared" si="3"/>
        <v>58.865168539325836</v>
      </c>
    </row>
    <row r="72" spans="1:6" ht="409.5">
      <c r="A72" s="134">
        <v>65</v>
      </c>
      <c r="B72" s="205" t="s">
        <v>38</v>
      </c>
      <c r="C72" s="205" t="s">
        <v>28</v>
      </c>
      <c r="D72" s="329">
        <v>206</v>
      </c>
      <c r="E72" s="135">
        <f aca="true" t="shared" si="4" ref="E72:E103">(D72/D$8)*100</f>
        <v>57.865168539325836</v>
      </c>
      <c r="F72" s="96">
        <f aca="true" t="shared" si="5" ref="F72:F103">E72+E$3</f>
        <v>58.865168539325836</v>
      </c>
    </row>
    <row r="73" spans="1:6" ht="409.5">
      <c r="A73" s="134">
        <v>66</v>
      </c>
      <c r="B73" s="341" t="s">
        <v>151</v>
      </c>
      <c r="C73" s="341" t="s">
        <v>247</v>
      </c>
      <c r="D73" s="329">
        <v>203</v>
      </c>
      <c r="E73" s="135">
        <f t="shared" si="4"/>
        <v>57.02247191011236</v>
      </c>
      <c r="F73" s="96">
        <f t="shared" si="5"/>
        <v>58.02247191011236</v>
      </c>
    </row>
    <row r="74" spans="1:6" ht="409.5">
      <c r="A74" s="134">
        <v>67</v>
      </c>
      <c r="B74" s="205" t="s">
        <v>157</v>
      </c>
      <c r="C74" s="205" t="s">
        <v>160</v>
      </c>
      <c r="D74" s="329">
        <v>203</v>
      </c>
      <c r="E74" s="135">
        <f t="shared" si="4"/>
        <v>57.02247191011236</v>
      </c>
      <c r="F74" s="96">
        <f t="shared" si="5"/>
        <v>58.02247191011236</v>
      </c>
    </row>
    <row r="75" spans="1:6" ht="409.5">
      <c r="A75" s="134">
        <v>68</v>
      </c>
      <c r="B75" s="341" t="s">
        <v>61</v>
      </c>
      <c r="C75" s="205" t="s">
        <v>62</v>
      </c>
      <c r="D75" s="329">
        <v>203</v>
      </c>
      <c r="E75" s="135">
        <f t="shared" si="4"/>
        <v>57.02247191011236</v>
      </c>
      <c r="F75" s="96">
        <f t="shared" si="5"/>
        <v>58.02247191011236</v>
      </c>
    </row>
    <row r="76" spans="1:6" ht="409.5">
      <c r="A76" s="134">
        <v>69</v>
      </c>
      <c r="B76" s="205" t="s">
        <v>295</v>
      </c>
      <c r="C76" s="341" t="s">
        <v>181</v>
      </c>
      <c r="D76" s="329">
        <v>202</v>
      </c>
      <c r="E76" s="135">
        <f t="shared" si="4"/>
        <v>56.74157303370787</v>
      </c>
      <c r="F76" s="96">
        <f t="shared" si="5"/>
        <v>57.74157303370787</v>
      </c>
    </row>
    <row r="77" spans="1:6" ht="409.5">
      <c r="A77" s="134">
        <v>70</v>
      </c>
      <c r="B77" s="341" t="s">
        <v>519</v>
      </c>
      <c r="C77" s="341" t="s">
        <v>83</v>
      </c>
      <c r="D77" s="329">
        <v>202</v>
      </c>
      <c r="E77" s="135">
        <f t="shared" si="4"/>
        <v>56.74157303370787</v>
      </c>
      <c r="F77" s="96">
        <f t="shared" si="5"/>
        <v>57.74157303370787</v>
      </c>
    </row>
    <row r="78" spans="1:6" ht="409.5">
      <c r="A78" s="134">
        <v>71</v>
      </c>
      <c r="B78" s="205" t="s">
        <v>520</v>
      </c>
      <c r="C78" s="205" t="s">
        <v>133</v>
      </c>
      <c r="D78" s="329">
        <v>201</v>
      </c>
      <c r="E78" s="135">
        <f t="shared" si="4"/>
        <v>56.46067415730337</v>
      </c>
      <c r="F78" s="96">
        <f t="shared" si="5"/>
        <v>57.46067415730337</v>
      </c>
    </row>
    <row r="79" spans="1:6" ht="409.5">
      <c r="A79" s="134">
        <v>72</v>
      </c>
      <c r="B79" s="205" t="s">
        <v>364</v>
      </c>
      <c r="C79" s="205" t="s">
        <v>35</v>
      </c>
      <c r="D79" s="329">
        <v>201</v>
      </c>
      <c r="E79" s="135">
        <f t="shared" si="4"/>
        <v>56.46067415730337</v>
      </c>
      <c r="F79" s="96">
        <f t="shared" si="5"/>
        <v>57.46067415730337</v>
      </c>
    </row>
    <row r="80" spans="1:6" ht="409.5">
      <c r="A80" s="134">
        <v>73</v>
      </c>
      <c r="B80" s="205" t="s">
        <v>47</v>
      </c>
      <c r="C80" s="205" t="s">
        <v>48</v>
      </c>
      <c r="D80" s="329">
        <v>197</v>
      </c>
      <c r="E80" s="135">
        <f t="shared" si="4"/>
        <v>55.33707865168539</v>
      </c>
      <c r="F80" s="96">
        <f t="shared" si="5"/>
        <v>56.33707865168539</v>
      </c>
    </row>
    <row r="81" spans="1:6" ht="409.5">
      <c r="A81" s="134">
        <v>74</v>
      </c>
      <c r="B81" s="205" t="s">
        <v>27</v>
      </c>
      <c r="C81" s="341" t="s">
        <v>28</v>
      </c>
      <c r="D81" s="329">
        <v>196</v>
      </c>
      <c r="E81" s="135">
        <f t="shared" si="4"/>
        <v>55.0561797752809</v>
      </c>
      <c r="F81" s="96">
        <f t="shared" si="5"/>
        <v>56.0561797752809</v>
      </c>
    </row>
    <row r="82" spans="1:6" ht="409.5">
      <c r="A82" s="134">
        <v>75</v>
      </c>
      <c r="B82" s="342" t="s">
        <v>147</v>
      </c>
      <c r="C82" s="342" t="s">
        <v>20</v>
      </c>
      <c r="D82" s="329">
        <v>194</v>
      </c>
      <c r="E82" s="135">
        <f t="shared" si="4"/>
        <v>54.49438202247191</v>
      </c>
      <c r="F82" s="96">
        <f t="shared" si="5"/>
        <v>55.49438202247191</v>
      </c>
    </row>
    <row r="83" spans="1:6" ht="409.5">
      <c r="A83" s="134">
        <v>76</v>
      </c>
      <c r="B83" s="341" t="s">
        <v>41</v>
      </c>
      <c r="C83" s="205" t="s">
        <v>42</v>
      </c>
      <c r="D83" s="329">
        <v>194</v>
      </c>
      <c r="E83" s="135">
        <f t="shared" si="4"/>
        <v>54.49438202247191</v>
      </c>
      <c r="F83" s="96">
        <f t="shared" si="5"/>
        <v>55.49438202247191</v>
      </c>
    </row>
    <row r="84" spans="1:6" ht="409.5">
      <c r="A84" s="134">
        <v>77</v>
      </c>
      <c r="B84" s="341" t="s">
        <v>36</v>
      </c>
      <c r="C84" s="341" t="s">
        <v>37</v>
      </c>
      <c r="D84" s="329">
        <v>192</v>
      </c>
      <c r="E84" s="135">
        <f t="shared" si="4"/>
        <v>53.93258426966292</v>
      </c>
      <c r="F84" s="96">
        <f t="shared" si="5"/>
        <v>54.93258426966292</v>
      </c>
    </row>
    <row r="85" spans="1:6" ht="409.5">
      <c r="A85" s="134">
        <v>78</v>
      </c>
      <c r="B85" s="205" t="s">
        <v>81</v>
      </c>
      <c r="C85" s="205" t="s">
        <v>37</v>
      </c>
      <c r="D85" s="329">
        <v>191</v>
      </c>
      <c r="E85" s="135">
        <f t="shared" si="4"/>
        <v>53.65168539325843</v>
      </c>
      <c r="F85" s="96">
        <f t="shared" si="5"/>
        <v>54.65168539325843</v>
      </c>
    </row>
    <row r="86" spans="1:6" ht="409.5">
      <c r="A86" s="134">
        <v>79</v>
      </c>
      <c r="B86" s="205" t="s">
        <v>29</v>
      </c>
      <c r="C86" s="205" t="s">
        <v>30</v>
      </c>
      <c r="D86" s="329">
        <v>189</v>
      </c>
      <c r="E86" s="135">
        <f t="shared" si="4"/>
        <v>53.08988764044944</v>
      </c>
      <c r="F86" s="96">
        <f t="shared" si="5"/>
        <v>54.08988764044944</v>
      </c>
    </row>
    <row r="87" spans="1:6" ht="409.5">
      <c r="A87" s="134">
        <v>80</v>
      </c>
      <c r="B87" s="205" t="s">
        <v>411</v>
      </c>
      <c r="C87" s="205" t="s">
        <v>48</v>
      </c>
      <c r="D87" s="329">
        <v>189</v>
      </c>
      <c r="E87" s="135">
        <f t="shared" si="4"/>
        <v>53.08988764044944</v>
      </c>
      <c r="F87" s="96">
        <f t="shared" si="5"/>
        <v>54.08988764044944</v>
      </c>
    </row>
    <row r="88" spans="1:6" ht="409.5">
      <c r="A88" s="134">
        <v>81</v>
      </c>
      <c r="B88" s="341" t="s">
        <v>234</v>
      </c>
      <c r="C88" s="341" t="s">
        <v>235</v>
      </c>
      <c r="D88" s="329">
        <v>189</v>
      </c>
      <c r="E88" s="135">
        <f t="shared" si="4"/>
        <v>53.08988764044944</v>
      </c>
      <c r="F88" s="96">
        <f t="shared" si="5"/>
        <v>54.08988764044944</v>
      </c>
    </row>
    <row r="89" spans="1:6" ht="409.5">
      <c r="A89" s="134">
        <v>82</v>
      </c>
      <c r="B89" s="205" t="s">
        <v>258</v>
      </c>
      <c r="C89" s="341" t="s">
        <v>414</v>
      </c>
      <c r="D89" s="329">
        <v>188</v>
      </c>
      <c r="E89" s="135">
        <f t="shared" si="4"/>
        <v>52.80898876404494</v>
      </c>
      <c r="F89" s="96">
        <f t="shared" si="5"/>
        <v>53.80898876404494</v>
      </c>
    </row>
    <row r="90" spans="1:6" ht="409.5">
      <c r="A90" s="134">
        <v>83</v>
      </c>
      <c r="B90" s="205" t="s">
        <v>147</v>
      </c>
      <c r="C90" s="205" t="s">
        <v>48</v>
      </c>
      <c r="D90" s="329">
        <v>188</v>
      </c>
      <c r="E90" s="135">
        <f t="shared" si="4"/>
        <v>52.80898876404494</v>
      </c>
      <c r="F90" s="96">
        <f t="shared" si="5"/>
        <v>53.80898876404494</v>
      </c>
    </row>
    <row r="91" spans="1:6" ht="409.5">
      <c r="A91" s="134">
        <v>84</v>
      </c>
      <c r="B91" s="341" t="s">
        <v>506</v>
      </c>
      <c r="C91" s="205" t="s">
        <v>392</v>
      </c>
      <c r="D91" s="329">
        <v>188</v>
      </c>
      <c r="E91" s="135">
        <f t="shared" si="4"/>
        <v>52.80898876404494</v>
      </c>
      <c r="F91" s="96">
        <f t="shared" si="5"/>
        <v>53.80898876404494</v>
      </c>
    </row>
    <row r="92" spans="1:6" ht="409.5">
      <c r="A92" s="134">
        <v>85</v>
      </c>
      <c r="B92" s="341" t="s">
        <v>87</v>
      </c>
      <c r="C92" s="341" t="s">
        <v>408</v>
      </c>
      <c r="D92" s="329">
        <v>188</v>
      </c>
      <c r="E92" s="135">
        <f t="shared" si="4"/>
        <v>52.80898876404494</v>
      </c>
      <c r="F92" s="96">
        <f t="shared" si="5"/>
        <v>53.80898876404494</v>
      </c>
    </row>
    <row r="93" spans="1:6" ht="409.5">
      <c r="A93" s="134">
        <v>86</v>
      </c>
      <c r="B93" s="341" t="s">
        <v>521</v>
      </c>
      <c r="C93" s="205" t="s">
        <v>96</v>
      </c>
      <c r="D93" s="329">
        <v>186</v>
      </c>
      <c r="E93" s="135">
        <f t="shared" si="4"/>
        <v>52.24719101123596</v>
      </c>
      <c r="F93" s="96">
        <f t="shared" si="5"/>
        <v>53.24719101123596</v>
      </c>
    </row>
    <row r="94" spans="1:6" ht="409.5">
      <c r="A94" s="134">
        <v>87</v>
      </c>
      <c r="B94" s="341" t="s">
        <v>100</v>
      </c>
      <c r="C94" s="341" t="s">
        <v>48</v>
      </c>
      <c r="D94" s="329">
        <v>185</v>
      </c>
      <c r="E94" s="135">
        <f t="shared" si="4"/>
        <v>51.96629213483146</v>
      </c>
      <c r="F94" s="96">
        <f t="shared" si="5"/>
        <v>52.96629213483146</v>
      </c>
    </row>
    <row r="95" spans="1:6" ht="409.5">
      <c r="A95" s="134">
        <v>88</v>
      </c>
      <c r="B95" s="341" t="s">
        <v>142</v>
      </c>
      <c r="C95" s="341" t="s">
        <v>143</v>
      </c>
      <c r="D95" s="329">
        <v>183</v>
      </c>
      <c r="E95" s="135">
        <f t="shared" si="4"/>
        <v>51.40449438202247</v>
      </c>
      <c r="F95" s="96">
        <f t="shared" si="5"/>
        <v>52.40449438202247</v>
      </c>
    </row>
    <row r="96" spans="1:6" ht="409.5">
      <c r="A96" s="134">
        <v>89</v>
      </c>
      <c r="B96" s="206" t="s">
        <v>109</v>
      </c>
      <c r="C96" s="206" t="s">
        <v>110</v>
      </c>
      <c r="D96" s="329">
        <v>183</v>
      </c>
      <c r="E96" s="135">
        <f t="shared" si="4"/>
        <v>51.40449438202247</v>
      </c>
      <c r="F96" s="96">
        <f t="shared" si="5"/>
        <v>52.40449438202247</v>
      </c>
    </row>
    <row r="97" spans="1:6" ht="409.5">
      <c r="A97" s="134">
        <v>90</v>
      </c>
      <c r="B97" s="206" t="s">
        <v>67</v>
      </c>
      <c r="C97" s="206" t="s">
        <v>63</v>
      </c>
      <c r="D97" s="329">
        <v>180</v>
      </c>
      <c r="E97" s="135">
        <f t="shared" si="4"/>
        <v>50.56179775280899</v>
      </c>
      <c r="F97" s="96">
        <f t="shared" si="5"/>
        <v>51.56179775280899</v>
      </c>
    </row>
    <row r="98" spans="1:6" ht="409.5">
      <c r="A98" s="134">
        <v>91</v>
      </c>
      <c r="B98" s="341" t="s">
        <v>25</v>
      </c>
      <c r="C98" s="341" t="s">
        <v>75</v>
      </c>
      <c r="D98" s="329">
        <v>177</v>
      </c>
      <c r="E98" s="135">
        <f t="shared" si="4"/>
        <v>49.71910112359551</v>
      </c>
      <c r="F98" s="96">
        <f t="shared" si="5"/>
        <v>50.71910112359551</v>
      </c>
    </row>
    <row r="99" spans="1:6" ht="409.5">
      <c r="A99" s="134">
        <v>92</v>
      </c>
      <c r="B99" s="205" t="s">
        <v>267</v>
      </c>
      <c r="C99" s="205" t="s">
        <v>412</v>
      </c>
      <c r="D99" s="329">
        <v>176</v>
      </c>
      <c r="E99" s="135">
        <f t="shared" si="4"/>
        <v>49.43820224719101</v>
      </c>
      <c r="F99" s="96">
        <f t="shared" si="5"/>
        <v>50.43820224719101</v>
      </c>
    </row>
    <row r="100" spans="1:6" ht="409.5">
      <c r="A100" s="134">
        <v>93</v>
      </c>
      <c r="B100" s="205" t="s">
        <v>13</v>
      </c>
      <c r="C100" s="205" t="s">
        <v>14</v>
      </c>
      <c r="D100" s="329">
        <v>175</v>
      </c>
      <c r="E100" s="135">
        <f t="shared" si="4"/>
        <v>49.157303370786515</v>
      </c>
      <c r="F100" s="96">
        <f t="shared" si="5"/>
        <v>50.157303370786515</v>
      </c>
    </row>
    <row r="101" spans="1:6" ht="409.5">
      <c r="A101" s="134">
        <v>94</v>
      </c>
      <c r="B101" s="342" t="s">
        <v>300</v>
      </c>
      <c r="C101" s="342" t="s">
        <v>22</v>
      </c>
      <c r="D101" s="329">
        <v>173</v>
      </c>
      <c r="E101" s="135">
        <f t="shared" si="4"/>
        <v>48.59550561797753</v>
      </c>
      <c r="F101" s="96">
        <f t="shared" si="5"/>
        <v>49.59550561797753</v>
      </c>
    </row>
    <row r="102" spans="1:6" ht="409.5">
      <c r="A102" s="134">
        <v>95</v>
      </c>
      <c r="B102" s="342" t="s">
        <v>282</v>
      </c>
      <c r="C102" s="342" t="s">
        <v>221</v>
      </c>
      <c r="D102" s="329">
        <v>171</v>
      </c>
      <c r="E102" s="135">
        <f t="shared" si="4"/>
        <v>48.03370786516854</v>
      </c>
      <c r="F102" s="96">
        <f t="shared" si="5"/>
        <v>49.03370786516854</v>
      </c>
    </row>
    <row r="103" spans="1:6" ht="409.5">
      <c r="A103" s="134">
        <v>96</v>
      </c>
      <c r="B103" s="341" t="s">
        <v>138</v>
      </c>
      <c r="C103" s="341" t="s">
        <v>139</v>
      </c>
      <c r="D103" s="329">
        <v>170</v>
      </c>
      <c r="E103" s="135">
        <f t="shared" si="4"/>
        <v>47.752808988764045</v>
      </c>
      <c r="F103" s="96">
        <f t="shared" si="5"/>
        <v>48.752808988764045</v>
      </c>
    </row>
    <row r="104" spans="1:6" ht="409.5">
      <c r="A104" s="134">
        <v>97</v>
      </c>
      <c r="B104" s="205" t="s">
        <v>285</v>
      </c>
      <c r="C104" s="205" t="s">
        <v>286</v>
      </c>
      <c r="D104" s="329">
        <v>162</v>
      </c>
      <c r="E104" s="135">
        <f aca="true" t="shared" si="6" ref="E104:E133">(D104/D$8)*100</f>
        <v>45.50561797752809</v>
      </c>
      <c r="F104" s="96">
        <f aca="true" t="shared" si="7" ref="F104:F133">E104+E$3</f>
        <v>46.50561797752809</v>
      </c>
    </row>
    <row r="105" spans="1:6" ht="409.5">
      <c r="A105" s="134">
        <v>98</v>
      </c>
      <c r="B105" s="206" t="s">
        <v>90</v>
      </c>
      <c r="C105" s="206" t="s">
        <v>91</v>
      </c>
      <c r="D105" s="329">
        <v>162</v>
      </c>
      <c r="E105" s="135">
        <f t="shared" si="6"/>
        <v>45.50561797752809</v>
      </c>
      <c r="F105" s="96">
        <f t="shared" si="7"/>
        <v>46.50561797752809</v>
      </c>
    </row>
    <row r="106" spans="1:6" ht="409.5">
      <c r="A106" s="134">
        <v>99</v>
      </c>
      <c r="B106" s="341" t="s">
        <v>522</v>
      </c>
      <c r="C106" s="341" t="s">
        <v>523</v>
      </c>
      <c r="D106" s="329">
        <v>161</v>
      </c>
      <c r="E106" s="135">
        <f t="shared" si="6"/>
        <v>45.2247191011236</v>
      </c>
      <c r="F106" s="96">
        <f t="shared" si="7"/>
        <v>46.2247191011236</v>
      </c>
    </row>
    <row r="107" spans="1:6" ht="409.5">
      <c r="A107" s="134">
        <v>100</v>
      </c>
      <c r="B107" s="205" t="s">
        <v>147</v>
      </c>
      <c r="C107" s="205" t="s">
        <v>148</v>
      </c>
      <c r="D107" s="329">
        <v>159</v>
      </c>
      <c r="E107" s="135">
        <f t="shared" si="6"/>
        <v>44.662921348314605</v>
      </c>
      <c r="F107" s="96">
        <f t="shared" si="7"/>
        <v>45.662921348314605</v>
      </c>
    </row>
    <row r="108" spans="1:6" ht="409.5">
      <c r="A108" s="134">
        <v>101</v>
      </c>
      <c r="B108" s="341" t="s">
        <v>43</v>
      </c>
      <c r="C108" s="205" t="s">
        <v>26</v>
      </c>
      <c r="D108" s="329">
        <v>158</v>
      </c>
      <c r="E108" s="135">
        <f t="shared" si="6"/>
        <v>44.38202247191011</v>
      </c>
      <c r="F108" s="96">
        <f t="shared" si="7"/>
        <v>45.38202247191011</v>
      </c>
    </row>
    <row r="109" spans="1:6" ht="409.5">
      <c r="A109" s="134">
        <v>102</v>
      </c>
      <c r="B109" s="206" t="s">
        <v>97</v>
      </c>
      <c r="C109" s="206" t="s">
        <v>20</v>
      </c>
      <c r="D109" s="329">
        <v>157</v>
      </c>
      <c r="E109" s="135">
        <f t="shared" si="6"/>
        <v>44.10112359550562</v>
      </c>
      <c r="F109" s="96">
        <f t="shared" si="7"/>
        <v>45.10112359550562</v>
      </c>
    </row>
    <row r="110" spans="1:6" ht="409.5">
      <c r="A110" s="134">
        <v>103</v>
      </c>
      <c r="B110" s="342" t="s">
        <v>256</v>
      </c>
      <c r="C110" s="342" t="s">
        <v>246</v>
      </c>
      <c r="D110" s="329">
        <v>154</v>
      </c>
      <c r="E110" s="135">
        <f t="shared" si="6"/>
        <v>43.258426966292134</v>
      </c>
      <c r="F110" s="96">
        <f t="shared" si="7"/>
        <v>44.258426966292134</v>
      </c>
    </row>
    <row r="111" spans="1:6" ht="409.5">
      <c r="A111" s="134">
        <v>104</v>
      </c>
      <c r="B111" s="341" t="s">
        <v>242</v>
      </c>
      <c r="C111" s="205" t="s">
        <v>407</v>
      </c>
      <c r="D111" s="329">
        <v>152</v>
      </c>
      <c r="E111" s="135">
        <f t="shared" si="6"/>
        <v>42.69662921348314</v>
      </c>
      <c r="F111" s="96">
        <f t="shared" si="7"/>
        <v>43.69662921348314</v>
      </c>
    </row>
    <row r="112" spans="1:6" ht="409.5">
      <c r="A112" s="134">
        <v>105</v>
      </c>
      <c r="B112" s="342" t="s">
        <v>524</v>
      </c>
      <c r="C112" s="342" t="s">
        <v>525</v>
      </c>
      <c r="D112" s="329">
        <v>150</v>
      </c>
      <c r="E112" s="135">
        <f t="shared" si="6"/>
        <v>42.13483146067416</v>
      </c>
      <c r="F112" s="96">
        <f t="shared" si="7"/>
        <v>43.13483146067416</v>
      </c>
    </row>
    <row r="113" spans="1:6" ht="409.5">
      <c r="A113" s="134">
        <v>106</v>
      </c>
      <c r="B113" s="342" t="s">
        <v>128</v>
      </c>
      <c r="C113" s="342" t="s">
        <v>129</v>
      </c>
      <c r="D113" s="329">
        <v>150</v>
      </c>
      <c r="E113" s="135">
        <f t="shared" si="6"/>
        <v>42.13483146067416</v>
      </c>
      <c r="F113" s="96">
        <f t="shared" si="7"/>
        <v>43.13483146067416</v>
      </c>
    </row>
    <row r="114" spans="1:6" ht="409.5">
      <c r="A114" s="134">
        <v>107</v>
      </c>
      <c r="B114" s="341" t="s">
        <v>132</v>
      </c>
      <c r="C114" s="341" t="s">
        <v>102</v>
      </c>
      <c r="D114" s="329">
        <v>144</v>
      </c>
      <c r="E114" s="135">
        <f t="shared" si="6"/>
        <v>40.44943820224719</v>
      </c>
      <c r="F114" s="96">
        <f t="shared" si="7"/>
        <v>41.44943820224719</v>
      </c>
    </row>
    <row r="115" spans="1:6" ht="409.5">
      <c r="A115" s="134">
        <v>108</v>
      </c>
      <c r="B115" s="341" t="s">
        <v>21</v>
      </c>
      <c r="C115" s="341" t="s">
        <v>22</v>
      </c>
      <c r="D115" s="329">
        <v>143</v>
      </c>
      <c r="E115" s="135">
        <f t="shared" si="6"/>
        <v>40.168539325842694</v>
      </c>
      <c r="F115" s="96">
        <f t="shared" si="7"/>
        <v>41.168539325842694</v>
      </c>
    </row>
    <row r="116" spans="1:6" ht="409.5">
      <c r="A116" s="134">
        <v>109</v>
      </c>
      <c r="B116" s="205" t="s">
        <v>109</v>
      </c>
      <c r="C116" s="205" t="s">
        <v>134</v>
      </c>
      <c r="D116" s="329">
        <v>143</v>
      </c>
      <c r="E116" s="135">
        <f t="shared" si="6"/>
        <v>40.168539325842694</v>
      </c>
      <c r="F116" s="96">
        <f t="shared" si="7"/>
        <v>41.168539325842694</v>
      </c>
    </row>
    <row r="117" spans="1:6" ht="409.5">
      <c r="A117" s="134">
        <v>110</v>
      </c>
      <c r="B117" s="342" t="s">
        <v>507</v>
      </c>
      <c r="C117" s="342" t="s">
        <v>266</v>
      </c>
      <c r="D117" s="329">
        <v>141</v>
      </c>
      <c r="E117" s="135">
        <f t="shared" si="6"/>
        <v>39.60674157303371</v>
      </c>
      <c r="F117" s="96">
        <f t="shared" si="7"/>
        <v>40.60674157303371</v>
      </c>
    </row>
    <row r="118" spans="1:6" ht="409.5">
      <c r="A118" s="134">
        <v>111</v>
      </c>
      <c r="B118" s="341" t="s">
        <v>115</v>
      </c>
      <c r="C118" s="341" t="s">
        <v>296</v>
      </c>
      <c r="D118" s="329">
        <v>141</v>
      </c>
      <c r="E118" s="135">
        <f t="shared" si="6"/>
        <v>39.60674157303371</v>
      </c>
      <c r="F118" s="96">
        <f t="shared" si="7"/>
        <v>40.60674157303371</v>
      </c>
    </row>
    <row r="119" spans="1:6" ht="409.5">
      <c r="A119" s="134">
        <v>112</v>
      </c>
      <c r="B119" s="342" t="s">
        <v>145</v>
      </c>
      <c r="C119" s="342" t="s">
        <v>146</v>
      </c>
      <c r="D119" s="329">
        <v>141</v>
      </c>
      <c r="E119" s="135">
        <f t="shared" si="6"/>
        <v>39.60674157303371</v>
      </c>
      <c r="F119" s="96">
        <f t="shared" si="7"/>
        <v>40.60674157303371</v>
      </c>
    </row>
    <row r="120" spans="1:6" ht="409.5">
      <c r="A120" s="134">
        <v>113</v>
      </c>
      <c r="B120" s="341" t="s">
        <v>19</v>
      </c>
      <c r="C120" s="341" t="s">
        <v>20</v>
      </c>
      <c r="D120" s="329">
        <v>135</v>
      </c>
      <c r="E120" s="135">
        <f t="shared" si="6"/>
        <v>37.92134831460674</v>
      </c>
      <c r="F120" s="96">
        <f t="shared" si="7"/>
        <v>38.92134831460674</v>
      </c>
    </row>
    <row r="121" spans="1:6" ht="409.5">
      <c r="A121" s="134">
        <v>114</v>
      </c>
      <c r="B121" s="342" t="s">
        <v>87</v>
      </c>
      <c r="C121" s="342" t="s">
        <v>88</v>
      </c>
      <c r="D121" s="329">
        <v>135</v>
      </c>
      <c r="E121" s="135">
        <f t="shared" si="6"/>
        <v>37.92134831460674</v>
      </c>
      <c r="F121" s="96">
        <f t="shared" si="7"/>
        <v>38.92134831460674</v>
      </c>
    </row>
    <row r="122" spans="1:6" ht="409.5">
      <c r="A122" s="134">
        <v>115</v>
      </c>
      <c r="B122" s="342" t="s">
        <v>159</v>
      </c>
      <c r="C122" s="342" t="s">
        <v>160</v>
      </c>
      <c r="D122" s="329">
        <v>132</v>
      </c>
      <c r="E122" s="135">
        <f t="shared" si="6"/>
        <v>37.07865168539326</v>
      </c>
      <c r="F122" s="96">
        <f t="shared" si="7"/>
        <v>38.07865168539326</v>
      </c>
    </row>
    <row r="123" spans="1:6" ht="409.5">
      <c r="A123" s="134">
        <v>116</v>
      </c>
      <c r="B123" s="342" t="s">
        <v>77</v>
      </c>
      <c r="C123" s="342" t="s">
        <v>78</v>
      </c>
      <c r="D123" s="329">
        <v>127</v>
      </c>
      <c r="E123" s="135">
        <f t="shared" si="6"/>
        <v>35.674157303370784</v>
      </c>
      <c r="F123" s="96">
        <f t="shared" si="7"/>
        <v>36.674157303370784</v>
      </c>
    </row>
    <row r="124" spans="1:6" ht="409.5">
      <c r="A124" s="134">
        <v>117</v>
      </c>
      <c r="B124" s="205" t="s">
        <v>260</v>
      </c>
      <c r="C124" s="205" t="s">
        <v>235</v>
      </c>
      <c r="D124" s="329">
        <v>127</v>
      </c>
      <c r="E124" s="135">
        <f t="shared" si="6"/>
        <v>35.674157303370784</v>
      </c>
      <c r="F124" s="96">
        <f t="shared" si="7"/>
        <v>36.674157303370784</v>
      </c>
    </row>
    <row r="125" spans="1:6" ht="409.5">
      <c r="A125" s="134">
        <v>118</v>
      </c>
      <c r="B125" s="342" t="s">
        <v>84</v>
      </c>
      <c r="C125" s="342" t="s">
        <v>52</v>
      </c>
      <c r="D125" s="329">
        <v>124</v>
      </c>
      <c r="E125" s="135">
        <f t="shared" si="6"/>
        <v>34.831460674157306</v>
      </c>
      <c r="F125" s="96">
        <f t="shared" si="7"/>
        <v>35.831460674157306</v>
      </c>
    </row>
    <row r="126" spans="1:6" ht="409.5">
      <c r="A126" s="134">
        <v>119</v>
      </c>
      <c r="B126" s="205" t="s">
        <v>49</v>
      </c>
      <c r="C126" s="205" t="s">
        <v>58</v>
      </c>
      <c r="D126" s="329">
        <v>120</v>
      </c>
      <c r="E126" s="135">
        <f t="shared" si="6"/>
        <v>33.70786516853933</v>
      </c>
      <c r="F126" s="96">
        <f t="shared" si="7"/>
        <v>34.70786516853933</v>
      </c>
    </row>
    <row r="127" spans="1:6" ht="409.5">
      <c r="A127" s="134">
        <v>120</v>
      </c>
      <c r="B127" s="206" t="s">
        <v>149</v>
      </c>
      <c r="C127" s="206" t="s">
        <v>415</v>
      </c>
      <c r="D127" s="329">
        <v>118</v>
      </c>
      <c r="E127" s="135">
        <f t="shared" si="6"/>
        <v>33.146067415730336</v>
      </c>
      <c r="F127" s="96">
        <f t="shared" si="7"/>
        <v>34.146067415730336</v>
      </c>
    </row>
    <row r="128" spans="1:6" ht="409.5">
      <c r="A128" s="134">
        <v>121</v>
      </c>
      <c r="B128" s="205" t="s">
        <v>526</v>
      </c>
      <c r="C128" s="205" t="s">
        <v>421</v>
      </c>
      <c r="D128" s="329">
        <v>116</v>
      </c>
      <c r="E128" s="135">
        <f t="shared" si="6"/>
        <v>32.58426966292135</v>
      </c>
      <c r="F128" s="96">
        <f t="shared" si="7"/>
        <v>33.58426966292135</v>
      </c>
    </row>
    <row r="129" spans="1:6" ht="409.5">
      <c r="A129" s="134">
        <v>122</v>
      </c>
      <c r="B129" s="342" t="s">
        <v>424</v>
      </c>
      <c r="C129" s="342" t="s">
        <v>150</v>
      </c>
      <c r="D129" s="329">
        <v>96</v>
      </c>
      <c r="E129" s="135">
        <f t="shared" si="6"/>
        <v>26.96629213483146</v>
      </c>
      <c r="F129" s="96">
        <f t="shared" si="7"/>
        <v>27.96629213483146</v>
      </c>
    </row>
    <row r="130" spans="1:6" ht="409.5">
      <c r="A130" s="134">
        <v>123</v>
      </c>
      <c r="B130" s="206" t="s">
        <v>294</v>
      </c>
      <c r="C130" s="206" t="s">
        <v>14</v>
      </c>
      <c r="D130" s="329">
        <v>90</v>
      </c>
      <c r="E130" s="135">
        <f t="shared" si="6"/>
        <v>25.280898876404496</v>
      </c>
      <c r="F130" s="96">
        <f t="shared" si="7"/>
        <v>26.280898876404496</v>
      </c>
    </row>
    <row r="131" spans="1:6" ht="409.5">
      <c r="A131" s="134">
        <v>124</v>
      </c>
      <c r="B131" s="341" t="s">
        <v>94</v>
      </c>
      <c r="C131" s="341" t="s">
        <v>178</v>
      </c>
      <c r="D131" s="329">
        <v>85</v>
      </c>
      <c r="E131" s="135">
        <f t="shared" si="6"/>
        <v>23.876404494382022</v>
      </c>
      <c r="F131" s="96">
        <f t="shared" si="7"/>
        <v>24.876404494382022</v>
      </c>
    </row>
    <row r="132" spans="1:6" ht="409.5">
      <c r="A132" s="134">
        <v>125</v>
      </c>
      <c r="B132" s="206" t="s">
        <v>159</v>
      </c>
      <c r="C132" s="206" t="s">
        <v>527</v>
      </c>
      <c r="D132" s="329">
        <v>84</v>
      </c>
      <c r="E132" s="135">
        <f t="shared" si="6"/>
        <v>23.595505617977526</v>
      </c>
      <c r="F132" s="96">
        <f t="shared" si="7"/>
        <v>24.595505617977526</v>
      </c>
    </row>
    <row r="133" spans="1:6" ht="409.5">
      <c r="A133" s="134">
        <v>126</v>
      </c>
      <c r="B133" s="342" t="s">
        <v>31</v>
      </c>
      <c r="C133" s="342" t="s">
        <v>124</v>
      </c>
      <c r="D133" s="329">
        <v>79</v>
      </c>
      <c r="E133" s="135">
        <f t="shared" si="6"/>
        <v>22.191011235955056</v>
      </c>
      <c r="F133" s="96">
        <f t="shared" si="7"/>
        <v>23.191011235955056</v>
      </c>
    </row>
    <row r="134" spans="1:6" ht="409.5">
      <c r="A134" s="134">
        <v>127</v>
      </c>
      <c r="B134" s="342" t="s">
        <v>524</v>
      </c>
      <c r="C134" s="342" t="s">
        <v>528</v>
      </c>
      <c r="D134" s="329">
        <v>65</v>
      </c>
      <c r="E134" s="135">
        <f>(D134/D$8)*100</f>
        <v>18.258426966292134</v>
      </c>
      <c r="F134" s="96">
        <f>E134+E$3</f>
        <v>19.258426966292134</v>
      </c>
    </row>
    <row r="135" spans="1:6" ht="409.5">
      <c r="A135" s="134">
        <v>128</v>
      </c>
      <c r="B135" s="342" t="s">
        <v>84</v>
      </c>
      <c r="C135" s="342" t="s">
        <v>35</v>
      </c>
      <c r="D135" s="329">
        <v>55</v>
      </c>
      <c r="E135" s="135">
        <f>(D135/D$8)*100</f>
        <v>15.44943820224719</v>
      </c>
      <c r="F135" s="96">
        <f>E135+E$3</f>
        <v>16.44943820224719</v>
      </c>
    </row>
    <row r="136" spans="2:3" ht="409.5">
      <c r="B136" s="199"/>
      <c r="C136" s="199"/>
    </row>
    <row r="137" spans="2:3" ht="409.5">
      <c r="B137" s="199"/>
      <c r="C137" s="199"/>
    </row>
    <row r="138" spans="2:3" ht="409.5">
      <c r="B138" s="199"/>
      <c r="C138" s="199"/>
    </row>
  </sheetData>
  <sheetProtection selectLockedCells="1" selectUnlockedCells="1"/>
  <mergeCells count="9">
    <mergeCell ref="A5:B5"/>
    <mergeCell ref="A6:B6"/>
    <mergeCell ref="D6:F6"/>
    <mergeCell ref="A1:F1"/>
    <mergeCell ref="A2:C2"/>
    <mergeCell ref="D2:D4"/>
    <mergeCell ref="F2:F3"/>
    <mergeCell ref="A3:B3"/>
    <mergeCell ref="A4:B4"/>
  </mergeCells>
  <printOptions horizontalCentered="1"/>
  <pageMargins left="0.5902777777777778" right="0.5902777777777778" top="0.5902777777777778" bottom="0.7083333333333333" header="0.5118055555555555" footer="0.5118055555555555"/>
  <pageSetup horizontalDpi="600" verticalDpi="600" orientation="portrait" paperSize="9" scale="77" r:id="rId1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160" zoomScaleNormal="16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0" sqref="C10"/>
    </sheetView>
  </sheetViews>
  <sheetFormatPr defaultColWidth="9.00390625" defaultRowHeight="12.75" outlineLevelCol="1"/>
  <cols>
    <col min="1" max="1" width="3.125" style="0" customWidth="1"/>
    <col min="2" max="2" width="2.625" style="54" customWidth="1"/>
    <col min="3" max="3" width="12.625" style="0" customWidth="1"/>
    <col min="4" max="4" width="9.375" style="0" customWidth="1"/>
    <col min="5" max="5" width="3.875" style="0" customWidth="1" outlineLevel="1"/>
    <col min="6" max="6" width="3.875" style="55" customWidth="1" outlineLevel="1"/>
    <col min="7" max="8" width="3.875" style="0" customWidth="1" outlineLevel="1"/>
    <col min="9" max="9" width="3.875" style="56" customWidth="1" outlineLevel="1"/>
    <col min="10" max="11" width="3.875" style="0" customWidth="1" outlineLevel="1"/>
    <col min="12" max="12" width="3.375" style="0" customWidth="1" outlineLevel="1"/>
    <col min="13" max="13" width="3.125" style="0" customWidth="1" outlineLevel="1"/>
    <col min="14" max="14" width="3.125" style="57" customWidth="1" outlineLevel="1"/>
    <col min="15" max="18" width="3.125" style="0" customWidth="1" outlineLevel="1"/>
    <col min="19" max="19" width="3.125" style="56" customWidth="1" outlineLevel="1"/>
    <col min="20" max="20" width="3.125" style="56" customWidth="1"/>
    <col min="21" max="21" width="5.75390625" style="56" customWidth="1"/>
    <col min="22" max="22" width="1.875" style="54" customWidth="1"/>
    <col min="23" max="23" width="4.875" style="54" customWidth="1"/>
    <col min="24" max="24" width="4.125" style="54" customWidth="1"/>
  </cols>
  <sheetData>
    <row r="1" spans="1:22" ht="27" customHeight="1" thickBot="1">
      <c r="A1" s="541" t="s">
        <v>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</row>
    <row r="2" spans="1:24" ht="13.5" customHeight="1" thickBot="1">
      <c r="A2" s="58"/>
      <c r="B2" s="59"/>
      <c r="C2" s="60">
        <f>AVERAGE(E2:T2)</f>
        <v>16.3125</v>
      </c>
      <c r="D2" s="61"/>
      <c r="E2" s="62">
        <f>COUNTA(F5:F49)</f>
        <v>12</v>
      </c>
      <c r="F2" s="62">
        <f aca="true" t="shared" si="0" ref="F2:T2">COUNTA(F5:F62)</f>
        <v>13</v>
      </c>
      <c r="G2" s="62">
        <f t="shared" si="0"/>
        <v>18</v>
      </c>
      <c r="H2" s="63">
        <f t="shared" si="0"/>
        <v>16</v>
      </c>
      <c r="I2" s="63">
        <f t="shared" si="0"/>
        <v>32</v>
      </c>
      <c r="J2" s="63">
        <f t="shared" si="0"/>
        <v>19</v>
      </c>
      <c r="K2" s="63">
        <f t="shared" si="0"/>
        <v>21</v>
      </c>
      <c r="L2" s="63">
        <f t="shared" si="0"/>
        <v>13</v>
      </c>
      <c r="M2" s="63">
        <f t="shared" si="0"/>
        <v>12</v>
      </c>
      <c r="N2" s="63">
        <f t="shared" si="0"/>
        <v>11</v>
      </c>
      <c r="O2" s="63">
        <f t="shared" si="0"/>
        <v>8</v>
      </c>
      <c r="P2" s="63">
        <f t="shared" si="0"/>
        <v>11</v>
      </c>
      <c r="Q2" s="63">
        <f t="shared" si="0"/>
        <v>9</v>
      </c>
      <c r="R2" s="63">
        <f t="shared" si="0"/>
        <v>14</v>
      </c>
      <c r="S2" s="63">
        <f t="shared" si="0"/>
        <v>26</v>
      </c>
      <c r="T2" s="63">
        <f t="shared" si="0"/>
        <v>26</v>
      </c>
      <c r="U2" s="542" t="s">
        <v>2</v>
      </c>
      <c r="V2" s="543" t="s">
        <v>3</v>
      </c>
      <c r="W2" s="543" t="s">
        <v>4</v>
      </c>
      <c r="X2" s="544" t="s">
        <v>5</v>
      </c>
    </row>
    <row r="3" spans="1:24" ht="79.5" customHeight="1" thickBot="1">
      <c r="A3" s="545" t="s">
        <v>6</v>
      </c>
      <c r="B3" s="545"/>
      <c r="C3" s="545"/>
      <c r="D3" s="545"/>
      <c r="E3" s="64" t="s">
        <v>7</v>
      </c>
      <c r="F3" s="65" t="s">
        <v>8</v>
      </c>
      <c r="G3" s="66" t="s">
        <v>9</v>
      </c>
      <c r="H3" s="66" t="s">
        <v>10</v>
      </c>
      <c r="I3" s="66" t="s">
        <v>303</v>
      </c>
      <c r="J3" s="66" t="s">
        <v>12</v>
      </c>
      <c r="K3" s="66" t="s">
        <v>425</v>
      </c>
      <c r="L3" s="67" t="s">
        <v>450</v>
      </c>
      <c r="M3" s="66" t="s">
        <v>458</v>
      </c>
      <c r="N3" s="66" t="s">
        <v>461</v>
      </c>
      <c r="O3" s="66" t="s">
        <v>471</v>
      </c>
      <c r="P3" s="66" t="s">
        <v>490</v>
      </c>
      <c r="Q3" s="66" t="s">
        <v>497</v>
      </c>
      <c r="R3" s="66" t="s">
        <v>515</v>
      </c>
      <c r="S3" s="68" t="s">
        <v>529</v>
      </c>
      <c r="T3" s="69" t="s">
        <v>535</v>
      </c>
      <c r="U3" s="542"/>
      <c r="V3" s="543"/>
      <c r="W3" s="543"/>
      <c r="X3" s="544"/>
    </row>
    <row r="4" spans="1:24" ht="15" customHeight="1">
      <c r="A4" s="545"/>
      <c r="B4" s="545"/>
      <c r="C4" s="545"/>
      <c r="D4" s="545"/>
      <c r="E4" s="70">
        <v>1</v>
      </c>
      <c r="F4" s="70">
        <v>2</v>
      </c>
      <c r="G4" s="71">
        <v>3</v>
      </c>
      <c r="H4" s="71">
        <v>4</v>
      </c>
      <c r="I4" s="71">
        <v>5</v>
      </c>
      <c r="J4" s="71">
        <v>6</v>
      </c>
      <c r="K4" s="71">
        <v>7</v>
      </c>
      <c r="L4" s="71">
        <v>8</v>
      </c>
      <c r="M4" s="71">
        <v>9</v>
      </c>
      <c r="N4" s="71">
        <v>10</v>
      </c>
      <c r="O4" s="71">
        <v>11</v>
      </c>
      <c r="P4" s="71">
        <v>12</v>
      </c>
      <c r="Q4" s="71">
        <v>13</v>
      </c>
      <c r="R4" s="71">
        <v>14</v>
      </c>
      <c r="S4" s="72">
        <v>15</v>
      </c>
      <c r="T4" s="71">
        <v>16</v>
      </c>
      <c r="U4" s="542"/>
      <c r="V4" s="543"/>
      <c r="W4" s="543"/>
      <c r="X4" s="544"/>
    </row>
    <row r="5" spans="1:24" ht="12.75">
      <c r="A5" s="498">
        <v>1</v>
      </c>
      <c r="B5" s="499">
        <v>1</v>
      </c>
      <c r="C5" s="500" t="s">
        <v>29</v>
      </c>
      <c r="D5" s="500" t="s">
        <v>30</v>
      </c>
      <c r="E5" s="501">
        <v>83.9076723016905</v>
      </c>
      <c r="F5" s="502">
        <v>96.26</v>
      </c>
      <c r="G5" s="501"/>
      <c r="H5" s="501"/>
      <c r="I5" s="501">
        <v>70.09</v>
      </c>
      <c r="J5" s="501">
        <v>97.54</v>
      </c>
      <c r="K5" s="501">
        <v>82.75</v>
      </c>
      <c r="L5" s="501">
        <v>84.34</v>
      </c>
      <c r="M5" s="501">
        <v>83.3</v>
      </c>
      <c r="N5" s="503">
        <v>92.75</v>
      </c>
      <c r="O5" s="503">
        <v>115.76</v>
      </c>
      <c r="P5" s="501">
        <v>107.27</v>
      </c>
      <c r="Q5" s="501">
        <v>115.84</v>
      </c>
      <c r="R5" s="501"/>
      <c r="S5" s="501"/>
      <c r="T5" s="501">
        <v>72.6</v>
      </c>
      <c r="U5" s="504">
        <f aca="true" t="shared" si="1" ref="U5:U36">SUM(E5:T5)</f>
        <v>1102.4076723016904</v>
      </c>
      <c r="V5" s="505">
        <f aca="true" t="shared" si="2" ref="V5:V36">COUNTA(E5:T5)</f>
        <v>12</v>
      </c>
      <c r="W5" s="506">
        <f aca="true" t="shared" si="3" ref="W5:W40">U5-$U$5</f>
        <v>0</v>
      </c>
      <c r="X5" s="501">
        <f aca="true" t="shared" si="4" ref="X5:X36">AVERAGE(E5:T5)</f>
        <v>91.86730602514086</v>
      </c>
    </row>
    <row r="6" spans="1:24" ht="12.75">
      <c r="A6" s="498">
        <v>2</v>
      </c>
      <c r="B6" s="499">
        <v>2</v>
      </c>
      <c r="C6" s="500" t="s">
        <v>41</v>
      </c>
      <c r="D6" s="500" t="s">
        <v>42</v>
      </c>
      <c r="E6" s="501">
        <v>63.52623456790123</v>
      </c>
      <c r="F6" s="502">
        <v>90.54</v>
      </c>
      <c r="G6" s="501"/>
      <c r="H6" s="501">
        <v>57.45</v>
      </c>
      <c r="I6" s="501">
        <v>72.82</v>
      </c>
      <c r="J6" s="501">
        <v>88.39</v>
      </c>
      <c r="K6" s="501">
        <v>68.42</v>
      </c>
      <c r="L6" s="501">
        <v>71.64</v>
      </c>
      <c r="M6" s="501">
        <v>73.19</v>
      </c>
      <c r="N6" s="503">
        <v>85.28</v>
      </c>
      <c r="O6" s="503">
        <v>106.76</v>
      </c>
      <c r="P6" s="501">
        <v>100.49</v>
      </c>
      <c r="Q6" s="501">
        <v>104.05</v>
      </c>
      <c r="R6" s="501"/>
      <c r="S6" s="501"/>
      <c r="T6" s="501"/>
      <c r="U6" s="504">
        <f t="shared" si="1"/>
        <v>982.5562345679011</v>
      </c>
      <c r="V6" s="505">
        <f t="shared" si="2"/>
        <v>12</v>
      </c>
      <c r="W6" s="506">
        <f t="shared" si="3"/>
        <v>-119.85143773378923</v>
      </c>
      <c r="X6" s="501">
        <f t="shared" si="4"/>
        <v>81.87968621399176</v>
      </c>
    </row>
    <row r="7" spans="1:24" ht="13.5" thickBot="1">
      <c r="A7" s="525">
        <v>3</v>
      </c>
      <c r="B7" s="526">
        <v>3</v>
      </c>
      <c r="C7" s="534" t="s">
        <v>55</v>
      </c>
      <c r="D7" s="534" t="s">
        <v>56</v>
      </c>
      <c r="E7" s="528"/>
      <c r="F7" s="529">
        <v>66.93</v>
      </c>
      <c r="G7" s="528"/>
      <c r="H7" s="528"/>
      <c r="I7" s="528">
        <v>74.64</v>
      </c>
      <c r="J7" s="528">
        <v>82.82</v>
      </c>
      <c r="K7" s="528">
        <v>69.07</v>
      </c>
      <c r="L7" s="528">
        <v>67.93</v>
      </c>
      <c r="M7" s="528">
        <v>73.92</v>
      </c>
      <c r="N7" s="530">
        <v>78.44</v>
      </c>
      <c r="O7" s="530">
        <v>98.1</v>
      </c>
      <c r="P7" s="528">
        <v>98.88</v>
      </c>
      <c r="Q7" s="528">
        <v>101.75</v>
      </c>
      <c r="R7" s="528"/>
      <c r="S7" s="528">
        <v>70.38</v>
      </c>
      <c r="T7" s="528">
        <v>69.64</v>
      </c>
      <c r="U7" s="531">
        <f t="shared" si="1"/>
        <v>952.5</v>
      </c>
      <c r="V7" s="532">
        <f t="shared" si="2"/>
        <v>12</v>
      </c>
      <c r="W7" s="533">
        <f t="shared" si="3"/>
        <v>-149.90767230169035</v>
      </c>
      <c r="X7" s="528">
        <f t="shared" si="4"/>
        <v>79.375</v>
      </c>
    </row>
    <row r="8" spans="1:24" ht="12.75">
      <c r="A8" s="516">
        <v>4</v>
      </c>
      <c r="B8" s="517">
        <v>5</v>
      </c>
      <c r="C8" s="518" t="s">
        <v>77</v>
      </c>
      <c r="D8" s="518" t="s">
        <v>78</v>
      </c>
      <c r="E8" s="519">
        <v>71.14344887726183</v>
      </c>
      <c r="F8" s="520"/>
      <c r="G8" s="519"/>
      <c r="H8" s="519">
        <v>57.48</v>
      </c>
      <c r="I8" s="519">
        <v>57.82</v>
      </c>
      <c r="J8" s="519">
        <v>82.2</v>
      </c>
      <c r="K8" s="519">
        <v>61.72</v>
      </c>
      <c r="L8" s="519">
        <v>63.83</v>
      </c>
      <c r="M8" s="519">
        <v>75.44</v>
      </c>
      <c r="N8" s="521">
        <v>85.92</v>
      </c>
      <c r="O8" s="521">
        <v>103.06</v>
      </c>
      <c r="P8" s="519">
        <v>98.9</v>
      </c>
      <c r="Q8" s="519">
        <v>99.97</v>
      </c>
      <c r="R8" s="519"/>
      <c r="S8" s="519"/>
      <c r="T8" s="519">
        <v>77.92</v>
      </c>
      <c r="U8" s="522">
        <f t="shared" si="1"/>
        <v>935.4034488772618</v>
      </c>
      <c r="V8" s="523">
        <f t="shared" si="2"/>
        <v>12</v>
      </c>
      <c r="W8" s="524">
        <f t="shared" si="3"/>
        <v>-167.00422342442857</v>
      </c>
      <c r="X8" s="519">
        <f t="shared" si="4"/>
        <v>77.95028740643848</v>
      </c>
    </row>
    <row r="9" spans="1:24" ht="12.75">
      <c r="A9" s="498">
        <v>5</v>
      </c>
      <c r="B9" s="499">
        <v>4</v>
      </c>
      <c r="C9" s="508" t="s">
        <v>81</v>
      </c>
      <c r="D9" s="508" t="s">
        <v>37</v>
      </c>
      <c r="E9" s="501"/>
      <c r="F9" s="502">
        <v>74.52</v>
      </c>
      <c r="G9" s="501"/>
      <c r="H9" s="501">
        <v>54.74</v>
      </c>
      <c r="I9" s="501">
        <v>55.09</v>
      </c>
      <c r="J9" s="501">
        <v>85.09</v>
      </c>
      <c r="K9" s="501">
        <v>63.8</v>
      </c>
      <c r="L9" s="501">
        <v>60.21</v>
      </c>
      <c r="M9" s="501">
        <v>81.12</v>
      </c>
      <c r="N9" s="503">
        <v>82.88</v>
      </c>
      <c r="O9" s="503">
        <v>104.52</v>
      </c>
      <c r="P9" s="501">
        <v>101.85</v>
      </c>
      <c r="Q9" s="501">
        <v>98.8</v>
      </c>
      <c r="R9" s="501">
        <v>55.46</v>
      </c>
      <c r="S9" s="501"/>
      <c r="T9" s="501"/>
      <c r="U9" s="504">
        <f t="shared" si="1"/>
        <v>918.08</v>
      </c>
      <c r="V9" s="505">
        <f t="shared" si="2"/>
        <v>12</v>
      </c>
      <c r="W9" s="506">
        <f t="shared" si="3"/>
        <v>-184.3276723016903</v>
      </c>
      <c r="X9" s="501">
        <f t="shared" si="4"/>
        <v>76.50666666666667</v>
      </c>
    </row>
    <row r="10" spans="1:24" ht="12.75">
      <c r="A10" s="498">
        <v>6</v>
      </c>
      <c r="B10" s="499">
        <v>6</v>
      </c>
      <c r="C10" s="508" t="s">
        <v>332</v>
      </c>
      <c r="D10" s="508" t="s">
        <v>93</v>
      </c>
      <c r="E10" s="501">
        <v>65.86258776328987</v>
      </c>
      <c r="F10" s="502"/>
      <c r="G10" s="501"/>
      <c r="H10" s="501">
        <v>73.97</v>
      </c>
      <c r="I10" s="501">
        <v>79.64</v>
      </c>
      <c r="J10" s="501">
        <v>77.5</v>
      </c>
      <c r="K10" s="501">
        <v>82.71</v>
      </c>
      <c r="L10" s="501">
        <v>76.19</v>
      </c>
      <c r="M10" s="501">
        <v>73.76</v>
      </c>
      <c r="N10" s="503"/>
      <c r="O10" s="503"/>
      <c r="P10" s="501">
        <v>97.01</v>
      </c>
      <c r="Q10" s="501"/>
      <c r="R10" s="501"/>
      <c r="S10" s="501">
        <v>101</v>
      </c>
      <c r="T10" s="501">
        <v>43.6</v>
      </c>
      <c r="U10" s="504">
        <f t="shared" si="1"/>
        <v>771.2425877632899</v>
      </c>
      <c r="V10" s="505">
        <f t="shared" si="2"/>
        <v>10</v>
      </c>
      <c r="W10" s="506">
        <f t="shared" si="3"/>
        <v>-331.1650845384005</v>
      </c>
      <c r="X10" s="501">
        <f t="shared" si="4"/>
        <v>77.12425877632899</v>
      </c>
    </row>
    <row r="11" spans="1:24" ht="12.75">
      <c r="A11" s="498">
        <v>7</v>
      </c>
      <c r="B11" s="499">
        <v>8</v>
      </c>
      <c r="C11" s="509" t="s">
        <v>36</v>
      </c>
      <c r="D11" s="509" t="s">
        <v>37</v>
      </c>
      <c r="E11" s="501">
        <v>87.4232545503939</v>
      </c>
      <c r="F11" s="502">
        <v>84.52</v>
      </c>
      <c r="G11" s="501">
        <v>65.74</v>
      </c>
      <c r="H11" s="501">
        <v>60.04</v>
      </c>
      <c r="I11" s="501">
        <v>61.91</v>
      </c>
      <c r="J11" s="501">
        <v>86.62</v>
      </c>
      <c r="K11" s="501">
        <v>80.23</v>
      </c>
      <c r="L11" s="415"/>
      <c r="M11" s="501"/>
      <c r="N11" s="503"/>
      <c r="O11" s="503"/>
      <c r="P11" s="501"/>
      <c r="Q11" s="501"/>
      <c r="R11" s="501">
        <v>77.97</v>
      </c>
      <c r="S11" s="501">
        <v>54.93</v>
      </c>
      <c r="T11" s="501">
        <v>45.97</v>
      </c>
      <c r="U11" s="504">
        <f t="shared" si="1"/>
        <v>705.3532545503939</v>
      </c>
      <c r="V11" s="505">
        <f t="shared" si="2"/>
        <v>10</v>
      </c>
      <c r="W11" s="506">
        <f t="shared" si="3"/>
        <v>-397.05441775129646</v>
      </c>
      <c r="X11" s="501">
        <f t="shared" si="4"/>
        <v>70.53532545503938</v>
      </c>
    </row>
    <row r="12" spans="1:24" ht="12.75">
      <c r="A12" s="498">
        <v>8</v>
      </c>
      <c r="B12" s="499">
        <v>7</v>
      </c>
      <c r="C12" s="508" t="s">
        <v>109</v>
      </c>
      <c r="D12" s="508" t="s">
        <v>110</v>
      </c>
      <c r="E12" s="501">
        <v>73.33333333333333</v>
      </c>
      <c r="F12" s="502"/>
      <c r="G12" s="501"/>
      <c r="H12" s="501"/>
      <c r="I12" s="501">
        <v>79.18</v>
      </c>
      <c r="J12" s="501">
        <v>85.72</v>
      </c>
      <c r="K12" s="501">
        <v>69.6</v>
      </c>
      <c r="L12" s="501">
        <v>73.71</v>
      </c>
      <c r="M12" s="501">
        <v>74.27</v>
      </c>
      <c r="N12" s="503"/>
      <c r="O12" s="503"/>
      <c r="P12" s="501"/>
      <c r="Q12" s="501">
        <v>102.29</v>
      </c>
      <c r="R12" s="501">
        <v>56.8</v>
      </c>
      <c r="S12" s="501">
        <v>52.4</v>
      </c>
      <c r="T12" s="501"/>
      <c r="U12" s="504">
        <f t="shared" si="1"/>
        <v>667.3033333333332</v>
      </c>
      <c r="V12" s="505">
        <f t="shared" si="2"/>
        <v>9</v>
      </c>
      <c r="W12" s="506">
        <f t="shared" si="3"/>
        <v>-435.1043389683572</v>
      </c>
      <c r="X12" s="501">
        <f t="shared" si="4"/>
        <v>74.1448148148148</v>
      </c>
    </row>
    <row r="13" spans="1:24" ht="12.75">
      <c r="A13" s="498">
        <v>9</v>
      </c>
      <c r="B13" s="499">
        <v>11</v>
      </c>
      <c r="C13" s="508" t="s">
        <v>101</v>
      </c>
      <c r="D13" s="508" t="s">
        <v>102</v>
      </c>
      <c r="E13" s="501">
        <v>60.043541364296075</v>
      </c>
      <c r="F13" s="502"/>
      <c r="G13" s="501">
        <v>56.2</v>
      </c>
      <c r="H13" s="501">
        <v>61.02</v>
      </c>
      <c r="I13" s="501">
        <v>71.91</v>
      </c>
      <c r="J13" s="501">
        <v>78.95</v>
      </c>
      <c r="K13" s="501">
        <v>59.6</v>
      </c>
      <c r="L13" s="501"/>
      <c r="M13" s="501">
        <v>65.61</v>
      </c>
      <c r="N13" s="503">
        <v>70.55</v>
      </c>
      <c r="O13" s="503"/>
      <c r="P13" s="501"/>
      <c r="Q13" s="501"/>
      <c r="R13" s="501"/>
      <c r="S13" s="501">
        <v>60.55</v>
      </c>
      <c r="T13" s="501">
        <v>65.5</v>
      </c>
      <c r="U13" s="504">
        <f t="shared" si="1"/>
        <v>649.933541364296</v>
      </c>
      <c r="V13" s="505">
        <f t="shared" si="2"/>
        <v>10</v>
      </c>
      <c r="W13" s="506">
        <f t="shared" si="3"/>
        <v>-452.4741309373943</v>
      </c>
      <c r="X13" s="501">
        <f t="shared" si="4"/>
        <v>64.9933541364296</v>
      </c>
    </row>
    <row r="14" spans="1:24" ht="12.75">
      <c r="A14" s="498">
        <v>10</v>
      </c>
      <c r="B14" s="499">
        <v>9</v>
      </c>
      <c r="C14" s="508" t="s">
        <v>87</v>
      </c>
      <c r="D14" s="508" t="s">
        <v>88</v>
      </c>
      <c r="E14" s="501"/>
      <c r="F14" s="502">
        <v>66.36</v>
      </c>
      <c r="G14" s="501">
        <v>46.67</v>
      </c>
      <c r="H14" s="501">
        <v>52.25</v>
      </c>
      <c r="I14" s="501">
        <v>64.18</v>
      </c>
      <c r="J14" s="501">
        <v>79.49</v>
      </c>
      <c r="K14" s="501"/>
      <c r="L14" s="501"/>
      <c r="M14" s="501">
        <v>57.35</v>
      </c>
      <c r="N14" s="503">
        <v>73.57</v>
      </c>
      <c r="O14" s="503"/>
      <c r="P14" s="501">
        <v>81.42</v>
      </c>
      <c r="Q14" s="501"/>
      <c r="R14" s="501">
        <v>45.1</v>
      </c>
      <c r="S14" s="501">
        <v>38.92</v>
      </c>
      <c r="T14" s="501">
        <v>41.24</v>
      </c>
      <c r="U14" s="504">
        <f t="shared" si="1"/>
        <v>646.55</v>
      </c>
      <c r="V14" s="505">
        <f t="shared" si="2"/>
        <v>11</v>
      </c>
      <c r="W14" s="506">
        <f t="shared" si="3"/>
        <v>-455.8576723016904</v>
      </c>
      <c r="X14" s="501">
        <f t="shared" si="4"/>
        <v>58.777272727272724</v>
      </c>
    </row>
    <row r="15" spans="1:24" ht="12.75">
      <c r="A15" s="498">
        <v>11</v>
      </c>
      <c r="B15" s="499">
        <v>10</v>
      </c>
      <c r="C15" s="508" t="s">
        <v>103</v>
      </c>
      <c r="D15" s="508" t="s">
        <v>104</v>
      </c>
      <c r="E15" s="501">
        <v>40.35718447733364</v>
      </c>
      <c r="F15" s="502"/>
      <c r="G15" s="501">
        <v>78.48</v>
      </c>
      <c r="H15" s="501">
        <v>61.02</v>
      </c>
      <c r="I15" s="501">
        <v>84.64</v>
      </c>
      <c r="J15" s="501"/>
      <c r="K15" s="501"/>
      <c r="L15" s="501"/>
      <c r="M15" s="501">
        <v>69.2</v>
      </c>
      <c r="N15" s="510">
        <v>93.03</v>
      </c>
      <c r="O15" s="503">
        <v>108.75</v>
      </c>
      <c r="P15" s="501"/>
      <c r="Q15" s="501"/>
      <c r="R15" s="501"/>
      <c r="S15" s="501">
        <v>60.27</v>
      </c>
      <c r="T15" s="501">
        <v>45.97</v>
      </c>
      <c r="U15" s="504">
        <f t="shared" si="1"/>
        <v>641.7171844773336</v>
      </c>
      <c r="V15" s="505">
        <f t="shared" si="2"/>
        <v>9</v>
      </c>
      <c r="W15" s="506">
        <f t="shared" si="3"/>
        <v>-460.69048782435675</v>
      </c>
      <c r="X15" s="501">
        <f t="shared" si="4"/>
        <v>71.3019093863704</v>
      </c>
    </row>
    <row r="16" spans="1:24" ht="12.75">
      <c r="A16" s="498">
        <v>12</v>
      </c>
      <c r="B16" s="511">
        <v>12</v>
      </c>
      <c r="C16" s="508" t="s">
        <v>118</v>
      </c>
      <c r="D16" s="508" t="s">
        <v>119</v>
      </c>
      <c r="E16" s="501">
        <v>74.79526109960894</v>
      </c>
      <c r="F16" s="502">
        <v>93.83</v>
      </c>
      <c r="G16" s="501"/>
      <c r="H16" s="415"/>
      <c r="I16" s="501">
        <v>58.18</v>
      </c>
      <c r="J16" s="415"/>
      <c r="K16" s="501">
        <v>83.03</v>
      </c>
      <c r="L16" s="415"/>
      <c r="M16" s="501">
        <v>73.44</v>
      </c>
      <c r="N16" s="512"/>
      <c r="O16" s="415"/>
      <c r="P16" s="415"/>
      <c r="Q16" s="415"/>
      <c r="R16" s="501">
        <v>75.28</v>
      </c>
      <c r="S16" s="513">
        <v>73.75</v>
      </c>
      <c r="T16" s="513">
        <v>82.08</v>
      </c>
      <c r="U16" s="504">
        <f t="shared" si="1"/>
        <v>614.385261099609</v>
      </c>
      <c r="V16" s="505">
        <f t="shared" si="2"/>
        <v>8</v>
      </c>
      <c r="W16" s="506">
        <f t="shared" si="3"/>
        <v>-488.02241120208134</v>
      </c>
      <c r="X16" s="501">
        <f t="shared" si="4"/>
        <v>76.79815763745113</v>
      </c>
    </row>
    <row r="17" spans="1:24" ht="12.75">
      <c r="A17" s="498">
        <v>13</v>
      </c>
      <c r="B17" s="499">
        <v>15</v>
      </c>
      <c r="C17" s="508" t="s">
        <v>106</v>
      </c>
      <c r="D17" s="508" t="s">
        <v>107</v>
      </c>
      <c r="E17" s="501">
        <v>53.0824088748019</v>
      </c>
      <c r="F17" s="502">
        <v>72.65</v>
      </c>
      <c r="G17" s="501">
        <v>49.07</v>
      </c>
      <c r="H17" s="501"/>
      <c r="I17" s="501">
        <v>78.27</v>
      </c>
      <c r="J17" s="501"/>
      <c r="K17" s="501">
        <v>74.73</v>
      </c>
      <c r="L17" s="501">
        <v>71.01</v>
      </c>
      <c r="M17" s="501"/>
      <c r="N17" s="503">
        <v>71.73</v>
      </c>
      <c r="O17" s="503"/>
      <c r="P17" s="501"/>
      <c r="Q17" s="501"/>
      <c r="R17" s="501"/>
      <c r="S17" s="501"/>
      <c r="T17" s="501">
        <v>60.76</v>
      </c>
      <c r="U17" s="504">
        <f t="shared" si="1"/>
        <v>531.3024088748019</v>
      </c>
      <c r="V17" s="505">
        <f t="shared" si="2"/>
        <v>8</v>
      </c>
      <c r="W17" s="506">
        <f t="shared" si="3"/>
        <v>-571.1052634268884</v>
      </c>
      <c r="X17" s="501">
        <f t="shared" si="4"/>
        <v>66.41280110935024</v>
      </c>
    </row>
    <row r="18" spans="1:24" ht="409.5">
      <c r="A18" s="498">
        <v>14</v>
      </c>
      <c r="B18" s="499">
        <v>13</v>
      </c>
      <c r="C18" s="508" t="s">
        <v>64</v>
      </c>
      <c r="D18" s="508" t="s">
        <v>65</v>
      </c>
      <c r="E18" s="501">
        <v>97.02305125872006</v>
      </c>
      <c r="F18" s="502">
        <v>86.27</v>
      </c>
      <c r="G18" s="501">
        <v>55.97</v>
      </c>
      <c r="H18" s="501">
        <v>65.53</v>
      </c>
      <c r="I18" s="501">
        <v>64.18</v>
      </c>
      <c r="J18" s="501"/>
      <c r="K18" s="501"/>
      <c r="L18" s="501"/>
      <c r="M18" s="501"/>
      <c r="N18" s="503"/>
      <c r="O18" s="503"/>
      <c r="P18" s="501"/>
      <c r="Q18" s="501"/>
      <c r="R18" s="501">
        <v>56.58</v>
      </c>
      <c r="S18" s="501">
        <v>65.89</v>
      </c>
      <c r="T18" s="501"/>
      <c r="U18" s="504">
        <f t="shared" si="1"/>
        <v>491.44305125872006</v>
      </c>
      <c r="V18" s="505">
        <f t="shared" si="2"/>
        <v>7</v>
      </c>
      <c r="W18" s="506">
        <f t="shared" si="3"/>
        <v>-610.9646210429703</v>
      </c>
      <c r="X18" s="501">
        <f t="shared" si="4"/>
        <v>70.20615017981716</v>
      </c>
    </row>
    <row r="19" spans="1:24" ht="409.5">
      <c r="A19" s="498">
        <v>15</v>
      </c>
      <c r="B19" s="499">
        <v>14</v>
      </c>
      <c r="C19" s="508" t="s">
        <v>234</v>
      </c>
      <c r="D19" s="508" t="s">
        <v>235</v>
      </c>
      <c r="E19" s="501"/>
      <c r="F19" s="502"/>
      <c r="G19" s="501"/>
      <c r="H19" s="501"/>
      <c r="I19" s="501"/>
      <c r="J19" s="501">
        <v>85.41</v>
      </c>
      <c r="K19" s="501">
        <v>81.02</v>
      </c>
      <c r="L19" s="501"/>
      <c r="M19" s="501"/>
      <c r="N19" s="503"/>
      <c r="O19" s="503"/>
      <c r="P19" s="501">
        <v>85.7</v>
      </c>
      <c r="Q19" s="501">
        <v>96.6</v>
      </c>
      <c r="R19" s="501">
        <v>69</v>
      </c>
      <c r="S19" s="501">
        <v>54.09</v>
      </c>
      <c r="T19" s="501"/>
      <c r="U19" s="504">
        <f t="shared" si="1"/>
        <v>471.82000000000005</v>
      </c>
      <c r="V19" s="505">
        <f t="shared" si="2"/>
        <v>6</v>
      </c>
      <c r="W19" s="506">
        <f t="shared" si="3"/>
        <v>-630.5876723016903</v>
      </c>
      <c r="X19" s="501">
        <f t="shared" si="4"/>
        <v>78.63666666666667</v>
      </c>
    </row>
    <row r="20" spans="1:24" ht="409.5">
      <c r="A20" s="498">
        <v>16</v>
      </c>
      <c r="B20" s="511">
        <v>18</v>
      </c>
      <c r="C20" s="514" t="s">
        <v>157</v>
      </c>
      <c r="D20" s="514" t="s">
        <v>158</v>
      </c>
      <c r="E20" s="501"/>
      <c r="F20" s="502"/>
      <c r="G20" s="501">
        <v>35.75</v>
      </c>
      <c r="H20" s="501">
        <v>44.5</v>
      </c>
      <c r="I20" s="501">
        <v>36.45</v>
      </c>
      <c r="J20" s="501"/>
      <c r="K20" s="501">
        <v>63.59</v>
      </c>
      <c r="L20" s="501"/>
      <c r="M20" s="501"/>
      <c r="N20" s="503"/>
      <c r="O20" s="503"/>
      <c r="P20" s="501">
        <v>79.46</v>
      </c>
      <c r="Q20" s="501"/>
      <c r="R20" s="501">
        <v>40.56</v>
      </c>
      <c r="S20" s="501">
        <v>58.02</v>
      </c>
      <c r="T20" s="501">
        <v>45.38</v>
      </c>
      <c r="U20" s="504">
        <f t="shared" si="1"/>
        <v>403.71</v>
      </c>
      <c r="V20" s="505">
        <f t="shared" si="2"/>
        <v>8</v>
      </c>
      <c r="W20" s="506">
        <f t="shared" si="3"/>
        <v>-698.6976723016903</v>
      </c>
      <c r="X20" s="501">
        <f t="shared" si="4"/>
        <v>50.46375</v>
      </c>
    </row>
    <row r="21" spans="1:24" ht="409.5">
      <c r="A21" s="498">
        <v>17</v>
      </c>
      <c r="B21" s="499">
        <v>16</v>
      </c>
      <c r="C21" s="508" t="s">
        <v>122</v>
      </c>
      <c r="D21" s="508" t="s">
        <v>123</v>
      </c>
      <c r="E21" s="501"/>
      <c r="F21" s="502"/>
      <c r="G21" s="501"/>
      <c r="H21" s="501">
        <v>68.68</v>
      </c>
      <c r="I21" s="501">
        <v>59.18</v>
      </c>
      <c r="J21" s="501">
        <v>85.72</v>
      </c>
      <c r="K21" s="501"/>
      <c r="L21" s="501">
        <v>88.92</v>
      </c>
      <c r="M21" s="501">
        <v>82.88</v>
      </c>
      <c r="N21" s="503"/>
      <c r="O21" s="503"/>
      <c r="P21" s="501"/>
      <c r="Q21" s="501"/>
      <c r="R21" s="501"/>
      <c r="S21" s="501"/>
      <c r="T21" s="501"/>
      <c r="U21" s="504">
        <f t="shared" si="1"/>
        <v>385.38</v>
      </c>
      <c r="V21" s="505">
        <f t="shared" si="2"/>
        <v>5</v>
      </c>
      <c r="W21" s="506">
        <f t="shared" si="3"/>
        <v>-717.0276723016904</v>
      </c>
      <c r="X21" s="501">
        <f t="shared" si="4"/>
        <v>77.076</v>
      </c>
    </row>
    <row r="22" spans="1:24" ht="409.5">
      <c r="A22" s="498">
        <v>18</v>
      </c>
      <c r="B22" s="499">
        <v>17</v>
      </c>
      <c r="C22" s="508" t="s">
        <v>109</v>
      </c>
      <c r="D22" s="508" t="s">
        <v>134</v>
      </c>
      <c r="E22" s="501">
        <v>72.09420610349403</v>
      </c>
      <c r="F22" s="502"/>
      <c r="G22" s="501"/>
      <c r="H22" s="501">
        <v>58.35</v>
      </c>
      <c r="I22" s="501">
        <v>36</v>
      </c>
      <c r="J22" s="501"/>
      <c r="K22" s="501">
        <v>68.81</v>
      </c>
      <c r="L22" s="501">
        <v>63.97</v>
      </c>
      <c r="M22" s="501"/>
      <c r="N22" s="503"/>
      <c r="O22" s="503"/>
      <c r="P22" s="501"/>
      <c r="Q22" s="501"/>
      <c r="R22" s="501">
        <v>43.07</v>
      </c>
      <c r="S22" s="501">
        <v>41.17</v>
      </c>
      <c r="T22" s="501"/>
      <c r="U22" s="504">
        <f t="shared" si="1"/>
        <v>383.464206103494</v>
      </c>
      <c r="V22" s="505">
        <f t="shared" si="2"/>
        <v>7</v>
      </c>
      <c r="W22" s="506">
        <f t="shared" si="3"/>
        <v>-718.9434661981963</v>
      </c>
      <c r="X22" s="501">
        <f t="shared" si="4"/>
        <v>54.78060087192772</v>
      </c>
    </row>
    <row r="23" spans="1:24" ht="409.5">
      <c r="A23" s="498">
        <v>19</v>
      </c>
      <c r="B23" s="499">
        <v>19</v>
      </c>
      <c r="C23" s="508" t="s">
        <v>240</v>
      </c>
      <c r="D23" s="508" t="s">
        <v>241</v>
      </c>
      <c r="E23" s="501"/>
      <c r="F23" s="502"/>
      <c r="G23" s="501">
        <v>84.34</v>
      </c>
      <c r="H23" s="501"/>
      <c r="I23" s="501"/>
      <c r="J23" s="501"/>
      <c r="K23" s="501"/>
      <c r="L23" s="501"/>
      <c r="M23" s="501"/>
      <c r="N23" s="503">
        <v>108.18</v>
      </c>
      <c r="O23" s="503">
        <v>98.47</v>
      </c>
      <c r="P23" s="501"/>
      <c r="Q23" s="501"/>
      <c r="R23" s="501"/>
      <c r="S23" s="501"/>
      <c r="T23" s="501"/>
      <c r="U23" s="504">
        <f t="shared" si="1"/>
        <v>290.99</v>
      </c>
      <c r="V23" s="505">
        <f t="shared" si="2"/>
        <v>3</v>
      </c>
      <c r="W23" s="506">
        <f t="shared" si="3"/>
        <v>-811.4176723016903</v>
      </c>
      <c r="X23" s="501">
        <f t="shared" si="4"/>
        <v>96.99666666666667</v>
      </c>
    </row>
    <row r="24" spans="1:24" ht="409.5">
      <c r="A24" s="498">
        <v>20</v>
      </c>
      <c r="B24" s="499">
        <v>20</v>
      </c>
      <c r="C24" s="508" t="s">
        <v>304</v>
      </c>
      <c r="D24" s="508" t="s">
        <v>96</v>
      </c>
      <c r="E24" s="501">
        <v>60.35486225141397</v>
      </c>
      <c r="F24" s="502">
        <v>80.44</v>
      </c>
      <c r="G24" s="501">
        <v>75.43</v>
      </c>
      <c r="H24" s="501"/>
      <c r="I24" s="501">
        <v>68.27</v>
      </c>
      <c r="J24" s="501"/>
      <c r="K24" s="501"/>
      <c r="L24" s="501"/>
      <c r="M24" s="501"/>
      <c r="N24" s="503"/>
      <c r="O24" s="503"/>
      <c r="P24" s="501"/>
      <c r="Q24" s="501"/>
      <c r="R24" s="501"/>
      <c r="S24" s="501"/>
      <c r="T24" s="501"/>
      <c r="U24" s="504">
        <f t="shared" si="1"/>
        <v>284.49486225141396</v>
      </c>
      <c r="V24" s="505">
        <f t="shared" si="2"/>
        <v>4</v>
      </c>
      <c r="W24" s="506">
        <f t="shared" si="3"/>
        <v>-817.9128100502764</v>
      </c>
      <c r="X24" s="501">
        <f t="shared" si="4"/>
        <v>71.12371556285349</v>
      </c>
    </row>
    <row r="25" spans="1:24" ht="409.5">
      <c r="A25" s="498">
        <v>21</v>
      </c>
      <c r="B25" s="499">
        <v>22</v>
      </c>
      <c r="C25" s="508" t="s">
        <v>159</v>
      </c>
      <c r="D25" s="508" t="s">
        <v>160</v>
      </c>
      <c r="E25" s="501"/>
      <c r="F25" s="502"/>
      <c r="G25" s="501">
        <v>42.69</v>
      </c>
      <c r="H25" s="501"/>
      <c r="I25" s="501">
        <v>71.91</v>
      </c>
      <c r="J25" s="501"/>
      <c r="K25" s="501"/>
      <c r="L25" s="501"/>
      <c r="M25" s="501"/>
      <c r="N25" s="503">
        <v>70.67</v>
      </c>
      <c r="O25" s="503"/>
      <c r="P25" s="501"/>
      <c r="Q25" s="501"/>
      <c r="R25" s="501"/>
      <c r="S25" s="501">
        <v>38.08</v>
      </c>
      <c r="T25" s="501">
        <v>25.85</v>
      </c>
      <c r="U25" s="504">
        <f t="shared" si="1"/>
        <v>249.19999999999996</v>
      </c>
      <c r="V25" s="505">
        <f t="shared" si="2"/>
        <v>5</v>
      </c>
      <c r="W25" s="506">
        <f t="shared" si="3"/>
        <v>-853.2076723016904</v>
      </c>
      <c r="X25" s="501">
        <f t="shared" si="4"/>
        <v>49.83999999999999</v>
      </c>
    </row>
    <row r="26" spans="1:24" ht="409.5">
      <c r="A26" s="498">
        <v>22</v>
      </c>
      <c r="B26" s="511">
        <v>25</v>
      </c>
      <c r="C26" s="514" t="s">
        <v>149</v>
      </c>
      <c r="D26" s="514" t="s">
        <v>150</v>
      </c>
      <c r="E26" s="501"/>
      <c r="F26" s="502"/>
      <c r="G26" s="501"/>
      <c r="H26" s="501"/>
      <c r="I26" s="501">
        <v>46.45</v>
      </c>
      <c r="J26" s="501">
        <v>79.78</v>
      </c>
      <c r="K26" s="501"/>
      <c r="L26" s="501"/>
      <c r="M26" s="501"/>
      <c r="N26" s="503"/>
      <c r="O26" s="503"/>
      <c r="P26" s="501"/>
      <c r="Q26" s="501"/>
      <c r="R26" s="501"/>
      <c r="S26" s="501">
        <v>66.45</v>
      </c>
      <c r="T26" s="501">
        <v>48.34</v>
      </c>
      <c r="U26" s="504">
        <f t="shared" si="1"/>
        <v>241.02</v>
      </c>
      <c r="V26" s="505">
        <f t="shared" si="2"/>
        <v>4</v>
      </c>
      <c r="W26" s="506">
        <f t="shared" si="3"/>
        <v>-861.3876723016904</v>
      </c>
      <c r="X26" s="501">
        <f t="shared" si="4"/>
        <v>60.255</v>
      </c>
    </row>
    <row r="27" spans="1:24" ht="409.5">
      <c r="A27" s="498">
        <v>23</v>
      </c>
      <c r="B27" s="511">
        <v>21</v>
      </c>
      <c r="C27" s="508" t="s">
        <v>115</v>
      </c>
      <c r="D27" s="508" t="s">
        <v>116</v>
      </c>
      <c r="E27" s="501">
        <v>61.122826489086194</v>
      </c>
      <c r="F27" s="502">
        <v>62.68</v>
      </c>
      <c r="G27" s="501">
        <v>49.43</v>
      </c>
      <c r="H27" s="501">
        <v>57.21</v>
      </c>
      <c r="I27" s="501"/>
      <c r="J27" s="501"/>
      <c r="K27" s="501"/>
      <c r="L27" s="501"/>
      <c r="M27" s="501"/>
      <c r="N27" s="503"/>
      <c r="O27" s="503"/>
      <c r="P27" s="501"/>
      <c r="Q27" s="501"/>
      <c r="R27" s="501"/>
      <c r="S27" s="501"/>
      <c r="T27" s="501"/>
      <c r="U27" s="504">
        <f t="shared" si="1"/>
        <v>230.4428264890862</v>
      </c>
      <c r="V27" s="505">
        <f t="shared" si="2"/>
        <v>4</v>
      </c>
      <c r="W27" s="506">
        <f t="shared" si="3"/>
        <v>-871.9648458126042</v>
      </c>
      <c r="X27" s="501">
        <f t="shared" si="4"/>
        <v>57.61070662227155</v>
      </c>
    </row>
    <row r="28" spans="1:24" ht="409.5">
      <c r="A28" s="498">
        <v>24</v>
      </c>
      <c r="B28" s="499">
        <v>26</v>
      </c>
      <c r="C28" s="508" t="s">
        <v>142</v>
      </c>
      <c r="D28" s="508" t="s">
        <v>143</v>
      </c>
      <c r="E28" s="501"/>
      <c r="F28" s="502"/>
      <c r="G28" s="501">
        <v>41.03</v>
      </c>
      <c r="H28" s="501"/>
      <c r="I28" s="501">
        <v>58.73</v>
      </c>
      <c r="J28" s="501">
        <v>39.6</v>
      </c>
      <c r="K28" s="501"/>
      <c r="L28" s="501"/>
      <c r="M28" s="501"/>
      <c r="N28" s="503"/>
      <c r="O28" s="503"/>
      <c r="P28" s="501"/>
      <c r="Q28" s="501"/>
      <c r="R28" s="501"/>
      <c r="S28" s="501">
        <v>52.4</v>
      </c>
      <c r="T28" s="501">
        <v>31.18</v>
      </c>
      <c r="U28" s="504">
        <f t="shared" si="1"/>
        <v>222.94</v>
      </c>
      <c r="V28" s="505">
        <f t="shared" si="2"/>
        <v>5</v>
      </c>
      <c r="W28" s="506">
        <f t="shared" si="3"/>
        <v>-879.4676723016903</v>
      </c>
      <c r="X28" s="501">
        <f t="shared" si="4"/>
        <v>44.588</v>
      </c>
    </row>
    <row r="29" spans="1:24" ht="409.5">
      <c r="A29" s="498">
        <v>25</v>
      </c>
      <c r="B29" s="511">
        <v>23</v>
      </c>
      <c r="C29" s="508" t="s">
        <v>145</v>
      </c>
      <c r="D29" s="508" t="s">
        <v>146</v>
      </c>
      <c r="E29" s="501">
        <v>52.900221029365326</v>
      </c>
      <c r="F29" s="502"/>
      <c r="G29" s="501">
        <v>40.22</v>
      </c>
      <c r="H29" s="501">
        <v>41.61</v>
      </c>
      <c r="I29" s="513"/>
      <c r="J29" s="415"/>
      <c r="K29" s="415"/>
      <c r="L29" s="415"/>
      <c r="M29" s="415"/>
      <c r="N29" s="512"/>
      <c r="O29" s="415"/>
      <c r="P29" s="415"/>
      <c r="Q29" s="415"/>
      <c r="R29" s="415">
        <v>47.09</v>
      </c>
      <c r="S29" s="513">
        <v>40.61</v>
      </c>
      <c r="T29" s="513"/>
      <c r="U29" s="504">
        <f t="shared" si="1"/>
        <v>222.43022102936533</v>
      </c>
      <c r="V29" s="505">
        <f t="shared" si="2"/>
        <v>5</v>
      </c>
      <c r="W29" s="506">
        <f t="shared" si="3"/>
        <v>-879.977451272325</v>
      </c>
      <c r="X29" s="501">
        <f t="shared" si="4"/>
        <v>44.486044205873064</v>
      </c>
    </row>
    <row r="30" spans="1:24" s="1" customFormat="1" ht="409.5">
      <c r="A30" s="498">
        <v>26</v>
      </c>
      <c r="B30" s="511">
        <v>24</v>
      </c>
      <c r="C30" s="514" t="s">
        <v>352</v>
      </c>
      <c r="D30" s="514" t="s">
        <v>107</v>
      </c>
      <c r="E30" s="501"/>
      <c r="F30" s="502"/>
      <c r="G30" s="501"/>
      <c r="H30" s="501"/>
      <c r="I30" s="501"/>
      <c r="J30" s="501"/>
      <c r="K30" s="501">
        <v>110</v>
      </c>
      <c r="L30" s="501"/>
      <c r="M30" s="501"/>
      <c r="N30" s="503"/>
      <c r="O30" s="503"/>
      <c r="P30" s="501"/>
      <c r="Q30" s="501"/>
      <c r="R30" s="501">
        <v>103</v>
      </c>
      <c r="S30" s="501"/>
      <c r="T30" s="501"/>
      <c r="U30" s="504">
        <f t="shared" si="1"/>
        <v>213</v>
      </c>
      <c r="V30" s="505">
        <f t="shared" si="2"/>
        <v>2</v>
      </c>
      <c r="W30" s="506">
        <f t="shared" si="3"/>
        <v>-889.4076723016904</v>
      </c>
      <c r="X30" s="501">
        <f t="shared" si="4"/>
        <v>106.5</v>
      </c>
    </row>
    <row r="31" spans="1:24" ht="409.5">
      <c r="A31" s="498">
        <v>27</v>
      </c>
      <c r="B31" s="499">
        <v>31</v>
      </c>
      <c r="C31" s="508" t="s">
        <v>103</v>
      </c>
      <c r="D31" s="508" t="s">
        <v>135</v>
      </c>
      <c r="E31" s="501"/>
      <c r="F31" s="502"/>
      <c r="G31" s="501">
        <v>61.91</v>
      </c>
      <c r="H31" s="501"/>
      <c r="I31" s="501">
        <v>95.09</v>
      </c>
      <c r="J31" s="501"/>
      <c r="K31" s="501"/>
      <c r="L31" s="501"/>
      <c r="M31" s="501"/>
      <c r="N31" s="503"/>
      <c r="O31" s="503"/>
      <c r="P31" s="501"/>
      <c r="Q31" s="501"/>
      <c r="R31" s="501"/>
      <c r="S31" s="501"/>
      <c r="T31" s="501">
        <v>53.66</v>
      </c>
      <c r="U31" s="504">
        <f t="shared" si="1"/>
        <v>210.66</v>
      </c>
      <c r="V31" s="505">
        <f t="shared" si="2"/>
        <v>3</v>
      </c>
      <c r="W31" s="506">
        <f t="shared" si="3"/>
        <v>-891.7476723016904</v>
      </c>
      <c r="X31" s="501">
        <f t="shared" si="4"/>
        <v>70.22</v>
      </c>
    </row>
    <row r="32" spans="1:24" ht="409.5">
      <c r="A32" s="498">
        <v>28</v>
      </c>
      <c r="B32" s="511">
        <v>38</v>
      </c>
      <c r="C32" s="514" t="s">
        <v>277</v>
      </c>
      <c r="D32" s="514" t="s">
        <v>278</v>
      </c>
      <c r="E32" s="501"/>
      <c r="F32" s="502"/>
      <c r="G32" s="501"/>
      <c r="H32" s="501"/>
      <c r="I32" s="501">
        <v>61.91</v>
      </c>
      <c r="J32" s="501"/>
      <c r="K32" s="501"/>
      <c r="L32" s="501"/>
      <c r="M32" s="501"/>
      <c r="N32" s="503"/>
      <c r="O32" s="503"/>
      <c r="P32" s="501"/>
      <c r="Q32" s="501"/>
      <c r="R32" s="501"/>
      <c r="S32" s="501">
        <v>60.55</v>
      </c>
      <c r="T32" s="501">
        <v>64.31</v>
      </c>
      <c r="U32" s="504">
        <f t="shared" si="1"/>
        <v>186.76999999999998</v>
      </c>
      <c r="V32" s="505">
        <f t="shared" si="2"/>
        <v>3</v>
      </c>
      <c r="W32" s="506">
        <f t="shared" si="3"/>
        <v>-915.6376723016904</v>
      </c>
      <c r="X32" s="501">
        <f t="shared" si="4"/>
        <v>62.25666666666666</v>
      </c>
    </row>
    <row r="33" spans="1:24" ht="409.5">
      <c r="A33" s="498">
        <v>29</v>
      </c>
      <c r="B33" s="511">
        <v>29</v>
      </c>
      <c r="C33" s="514" t="s">
        <v>282</v>
      </c>
      <c r="D33" s="514" t="s">
        <v>221</v>
      </c>
      <c r="E33" s="501"/>
      <c r="F33" s="502"/>
      <c r="G33" s="501"/>
      <c r="H33" s="501"/>
      <c r="I33" s="501">
        <v>57.82</v>
      </c>
      <c r="J33" s="501"/>
      <c r="K33" s="501"/>
      <c r="L33" s="501"/>
      <c r="M33" s="501"/>
      <c r="N33" s="503"/>
      <c r="O33" s="503"/>
      <c r="P33" s="501"/>
      <c r="Q33" s="501"/>
      <c r="R33" s="501">
        <v>56.03</v>
      </c>
      <c r="S33" s="501">
        <v>49.03</v>
      </c>
      <c r="T33" s="501">
        <v>15.2</v>
      </c>
      <c r="U33" s="504">
        <f t="shared" si="1"/>
        <v>178.07999999999998</v>
      </c>
      <c r="V33" s="505">
        <f t="shared" si="2"/>
        <v>4</v>
      </c>
      <c r="W33" s="506">
        <f t="shared" si="3"/>
        <v>-924.3276723016904</v>
      </c>
      <c r="X33" s="501">
        <f t="shared" si="4"/>
        <v>44.519999999999996</v>
      </c>
    </row>
    <row r="34" spans="1:24" ht="409.5">
      <c r="A34" s="498">
        <v>30</v>
      </c>
      <c r="B34" s="499">
        <v>27</v>
      </c>
      <c r="C34" s="508" t="s">
        <v>233</v>
      </c>
      <c r="D34" s="508" t="s">
        <v>221</v>
      </c>
      <c r="E34" s="501"/>
      <c r="F34" s="502"/>
      <c r="G34" s="501"/>
      <c r="H34" s="501"/>
      <c r="I34" s="501"/>
      <c r="J34" s="501">
        <v>87.52</v>
      </c>
      <c r="K34" s="501">
        <v>82.95</v>
      </c>
      <c r="L34" s="501"/>
      <c r="M34" s="501"/>
      <c r="N34" s="503"/>
      <c r="O34" s="503"/>
      <c r="P34" s="501"/>
      <c r="Q34" s="501"/>
      <c r="R34" s="501"/>
      <c r="S34" s="501"/>
      <c r="T34" s="501"/>
      <c r="U34" s="504">
        <f t="shared" si="1"/>
        <v>170.47</v>
      </c>
      <c r="V34" s="505">
        <f t="shared" si="2"/>
        <v>2</v>
      </c>
      <c r="W34" s="506">
        <f t="shared" si="3"/>
        <v>-931.9376723016903</v>
      </c>
      <c r="X34" s="501">
        <f t="shared" si="4"/>
        <v>85.235</v>
      </c>
    </row>
    <row r="35" spans="1:24" ht="409.5">
      <c r="A35" s="498">
        <v>31</v>
      </c>
      <c r="B35" s="499">
        <v>28</v>
      </c>
      <c r="C35" s="508" t="s">
        <v>132</v>
      </c>
      <c r="D35" s="508" t="s">
        <v>133</v>
      </c>
      <c r="E35" s="501"/>
      <c r="F35" s="502"/>
      <c r="G35" s="501">
        <v>66.6</v>
      </c>
      <c r="H35" s="501">
        <v>48.5</v>
      </c>
      <c r="I35" s="501">
        <v>52.36</v>
      </c>
      <c r="J35" s="501"/>
      <c r="K35" s="501"/>
      <c r="L35" s="501"/>
      <c r="M35" s="501"/>
      <c r="N35" s="503"/>
      <c r="O35" s="503"/>
      <c r="P35" s="501"/>
      <c r="Q35" s="501"/>
      <c r="R35" s="501"/>
      <c r="S35" s="501"/>
      <c r="T35" s="501"/>
      <c r="U35" s="504">
        <f t="shared" si="1"/>
        <v>167.45999999999998</v>
      </c>
      <c r="V35" s="505">
        <f t="shared" si="2"/>
        <v>3</v>
      </c>
      <c r="W35" s="506">
        <f t="shared" si="3"/>
        <v>-934.9476723016903</v>
      </c>
      <c r="X35" s="501">
        <f t="shared" si="4"/>
        <v>55.81999999999999</v>
      </c>
    </row>
    <row r="36" spans="1:24" ht="409.5">
      <c r="A36" s="498">
        <v>32</v>
      </c>
      <c r="B36" s="511">
        <v>39</v>
      </c>
      <c r="C36" s="514" t="s">
        <v>256</v>
      </c>
      <c r="D36" s="514" t="s">
        <v>246</v>
      </c>
      <c r="E36" s="501"/>
      <c r="F36" s="502"/>
      <c r="G36" s="501"/>
      <c r="H36" s="501"/>
      <c r="I36" s="501">
        <v>73.73</v>
      </c>
      <c r="J36" s="501"/>
      <c r="K36" s="501"/>
      <c r="L36" s="501"/>
      <c r="M36" s="501"/>
      <c r="N36" s="503"/>
      <c r="O36" s="503"/>
      <c r="P36" s="501"/>
      <c r="Q36" s="501"/>
      <c r="R36" s="501"/>
      <c r="S36" s="501">
        <v>44.26</v>
      </c>
      <c r="T36" s="501">
        <v>45.97</v>
      </c>
      <c r="U36" s="504">
        <f t="shared" si="1"/>
        <v>163.96</v>
      </c>
      <c r="V36" s="505">
        <f t="shared" si="2"/>
        <v>3</v>
      </c>
      <c r="W36" s="506">
        <f t="shared" si="3"/>
        <v>-938.4476723016903</v>
      </c>
      <c r="X36" s="501">
        <f t="shared" si="4"/>
        <v>54.653333333333336</v>
      </c>
    </row>
    <row r="37" spans="1:24" ht="409.5">
      <c r="A37" s="498">
        <v>33</v>
      </c>
      <c r="B37" s="511">
        <v>30</v>
      </c>
      <c r="C37" s="508" t="s">
        <v>101</v>
      </c>
      <c r="D37" s="508" t="s">
        <v>266</v>
      </c>
      <c r="E37" s="501">
        <v>34.40777357759038</v>
      </c>
      <c r="F37" s="502"/>
      <c r="G37" s="501">
        <v>32.29</v>
      </c>
      <c r="H37" s="415"/>
      <c r="I37" s="513"/>
      <c r="J37" s="415"/>
      <c r="K37" s="501">
        <v>48.82</v>
      </c>
      <c r="L37" s="501">
        <v>43.29</v>
      </c>
      <c r="M37" s="415"/>
      <c r="N37" s="512"/>
      <c r="O37" s="415"/>
      <c r="P37" s="415"/>
      <c r="Q37" s="415"/>
      <c r="R37" s="415"/>
      <c r="S37" s="513"/>
      <c r="T37" s="513"/>
      <c r="U37" s="504">
        <f aca="true" t="shared" si="5" ref="U37:U68">SUM(E37:T37)</f>
        <v>158.80777357759038</v>
      </c>
      <c r="V37" s="505">
        <f aca="true" t="shared" si="6" ref="V37:V68">COUNTA(E37:T37)</f>
        <v>4</v>
      </c>
      <c r="W37" s="506">
        <f t="shared" si="3"/>
        <v>-943.5998987241</v>
      </c>
      <c r="X37" s="501">
        <f aca="true" t="shared" si="7" ref="X37:X68">AVERAGE(E37:T37)</f>
        <v>39.701943394397595</v>
      </c>
    </row>
    <row r="38" spans="1:24" ht="409.5">
      <c r="A38" s="498">
        <v>34</v>
      </c>
      <c r="B38" s="511">
        <v>36</v>
      </c>
      <c r="C38" s="514" t="s">
        <v>267</v>
      </c>
      <c r="D38" s="514" t="s">
        <v>268</v>
      </c>
      <c r="E38" s="501"/>
      <c r="F38" s="502"/>
      <c r="G38" s="501"/>
      <c r="H38" s="501"/>
      <c r="I38" s="501">
        <v>65.09</v>
      </c>
      <c r="J38" s="501"/>
      <c r="K38" s="501"/>
      <c r="L38" s="501"/>
      <c r="M38" s="501"/>
      <c r="N38" s="503"/>
      <c r="O38" s="503"/>
      <c r="P38" s="501"/>
      <c r="Q38" s="501"/>
      <c r="R38" s="501"/>
      <c r="S38" s="501">
        <v>60.55</v>
      </c>
      <c r="T38" s="501">
        <v>24.67</v>
      </c>
      <c r="U38" s="504">
        <f t="shared" si="5"/>
        <v>150.31</v>
      </c>
      <c r="V38" s="505">
        <f t="shared" si="6"/>
        <v>3</v>
      </c>
      <c r="W38" s="506">
        <f t="shared" si="3"/>
        <v>-952.0976723016904</v>
      </c>
      <c r="X38" s="501">
        <f t="shared" si="7"/>
        <v>50.10333333333333</v>
      </c>
    </row>
    <row r="39" spans="1:24" ht="409.5">
      <c r="A39" s="498">
        <v>35</v>
      </c>
      <c r="B39" s="499">
        <v>32</v>
      </c>
      <c r="C39" s="514" t="s">
        <v>274</v>
      </c>
      <c r="D39" s="514" t="s">
        <v>37</v>
      </c>
      <c r="E39" s="501"/>
      <c r="F39" s="502">
        <v>63.89</v>
      </c>
      <c r="G39" s="501"/>
      <c r="H39" s="501"/>
      <c r="I39" s="501"/>
      <c r="J39" s="501"/>
      <c r="K39" s="501"/>
      <c r="L39" s="501">
        <v>84.87</v>
      </c>
      <c r="M39" s="501"/>
      <c r="N39" s="503"/>
      <c r="O39" s="503"/>
      <c r="P39" s="501"/>
      <c r="Q39" s="501"/>
      <c r="R39" s="501"/>
      <c r="S39" s="501"/>
      <c r="T39" s="501"/>
      <c r="U39" s="504">
        <f t="shared" si="5"/>
        <v>148.76</v>
      </c>
      <c r="V39" s="505">
        <f t="shared" si="6"/>
        <v>2</v>
      </c>
      <c r="W39" s="506">
        <f t="shared" si="3"/>
        <v>-953.6476723016904</v>
      </c>
      <c r="X39" s="501">
        <f t="shared" si="7"/>
        <v>74.38</v>
      </c>
    </row>
    <row r="40" spans="1:24" ht="409.5">
      <c r="A40" s="498">
        <v>36</v>
      </c>
      <c r="B40" s="499">
        <v>33</v>
      </c>
      <c r="C40" s="508" t="s">
        <v>249</v>
      </c>
      <c r="D40" s="508" t="s">
        <v>235</v>
      </c>
      <c r="E40" s="501"/>
      <c r="F40" s="502"/>
      <c r="G40" s="501"/>
      <c r="H40" s="501"/>
      <c r="I40" s="501"/>
      <c r="J40" s="501">
        <v>79.8</v>
      </c>
      <c r="K40" s="501">
        <v>67.56</v>
      </c>
      <c r="L40" s="501"/>
      <c r="M40" s="501"/>
      <c r="N40" s="503"/>
      <c r="O40" s="503"/>
      <c r="P40" s="501"/>
      <c r="Q40" s="501"/>
      <c r="R40" s="501"/>
      <c r="S40" s="501"/>
      <c r="T40" s="501"/>
      <c r="U40" s="504">
        <f t="shared" si="5"/>
        <v>147.36</v>
      </c>
      <c r="V40" s="505">
        <f t="shared" si="6"/>
        <v>2</v>
      </c>
      <c r="W40" s="506">
        <f t="shared" si="3"/>
        <v>-955.0476723016903</v>
      </c>
      <c r="X40" s="501">
        <f t="shared" si="7"/>
        <v>73.68</v>
      </c>
    </row>
    <row r="41" spans="1:24" ht="409.5">
      <c r="A41" s="498">
        <v>37</v>
      </c>
      <c r="B41" s="499">
        <v>34</v>
      </c>
      <c r="C41" s="508" t="s">
        <v>299</v>
      </c>
      <c r="D41" s="508" t="s">
        <v>30</v>
      </c>
      <c r="E41" s="501"/>
      <c r="F41" s="502"/>
      <c r="G41" s="501">
        <v>44.04</v>
      </c>
      <c r="H41" s="501"/>
      <c r="I41" s="501"/>
      <c r="J41" s="501"/>
      <c r="K41" s="501"/>
      <c r="L41" s="501"/>
      <c r="M41" s="501"/>
      <c r="N41" s="503"/>
      <c r="O41" s="503"/>
      <c r="P41" s="501">
        <v>92.07</v>
      </c>
      <c r="Q41" s="501"/>
      <c r="R41" s="501"/>
      <c r="S41" s="501"/>
      <c r="T41" s="501"/>
      <c r="U41" s="504">
        <f t="shared" si="5"/>
        <v>136.10999999999999</v>
      </c>
      <c r="V41" s="505">
        <f t="shared" si="6"/>
        <v>2</v>
      </c>
      <c r="W41" s="506"/>
      <c r="X41" s="501">
        <f t="shared" si="7"/>
        <v>68.05499999999999</v>
      </c>
    </row>
    <row r="42" spans="1:24" s="1" customFormat="1" ht="15" customHeight="1">
      <c r="A42" s="498">
        <v>38</v>
      </c>
      <c r="B42" s="511">
        <v>42</v>
      </c>
      <c r="C42" s="514" t="s">
        <v>260</v>
      </c>
      <c r="D42" s="514" t="s">
        <v>235</v>
      </c>
      <c r="E42" s="501"/>
      <c r="F42" s="502"/>
      <c r="G42" s="501"/>
      <c r="H42" s="501"/>
      <c r="I42" s="501">
        <v>71.45</v>
      </c>
      <c r="J42" s="501"/>
      <c r="K42" s="501"/>
      <c r="L42" s="501"/>
      <c r="M42" s="501"/>
      <c r="N42" s="503"/>
      <c r="O42" s="503"/>
      <c r="P42" s="501"/>
      <c r="Q42" s="501"/>
      <c r="R42" s="501"/>
      <c r="S42" s="501">
        <v>36.67</v>
      </c>
      <c r="T42" s="501">
        <v>24.67</v>
      </c>
      <c r="U42" s="504">
        <f t="shared" si="5"/>
        <v>132.79000000000002</v>
      </c>
      <c r="V42" s="505">
        <f t="shared" si="6"/>
        <v>3</v>
      </c>
      <c r="W42" s="506">
        <f>U42-$U$5</f>
        <v>-969.6176723016904</v>
      </c>
      <c r="X42" s="501">
        <f t="shared" si="7"/>
        <v>44.26333333333334</v>
      </c>
    </row>
    <row r="43" spans="1:24" s="1" customFormat="1" ht="15" customHeight="1">
      <c r="A43" s="498">
        <v>39</v>
      </c>
      <c r="B43" s="511">
        <v>35</v>
      </c>
      <c r="C43" s="514" t="s">
        <v>132</v>
      </c>
      <c r="D43" s="514" t="s">
        <v>278</v>
      </c>
      <c r="E43" s="501"/>
      <c r="F43" s="502"/>
      <c r="G43" s="501"/>
      <c r="H43" s="501"/>
      <c r="I43" s="501"/>
      <c r="J43" s="501"/>
      <c r="K43" s="501">
        <v>69.98</v>
      </c>
      <c r="L43" s="501">
        <v>56.52</v>
      </c>
      <c r="M43" s="501"/>
      <c r="N43" s="503"/>
      <c r="O43" s="503"/>
      <c r="P43" s="501"/>
      <c r="Q43" s="501"/>
      <c r="R43" s="501"/>
      <c r="S43" s="501"/>
      <c r="T43" s="501"/>
      <c r="U43" s="504">
        <f t="shared" si="5"/>
        <v>126.5</v>
      </c>
      <c r="V43" s="505">
        <f t="shared" si="6"/>
        <v>2</v>
      </c>
      <c r="W43" s="506">
        <f>U43-$U$5</f>
        <v>-975.9076723016904</v>
      </c>
      <c r="X43" s="501">
        <f t="shared" si="7"/>
        <v>63.25</v>
      </c>
    </row>
    <row r="44" spans="1:24" s="1" customFormat="1" ht="15" customHeight="1">
      <c r="A44" s="498">
        <v>40</v>
      </c>
      <c r="B44" s="511">
        <v>37</v>
      </c>
      <c r="C44" s="514" t="s">
        <v>429</v>
      </c>
      <c r="D44" s="514" t="s">
        <v>286</v>
      </c>
      <c r="E44" s="501"/>
      <c r="F44" s="502"/>
      <c r="G44" s="501"/>
      <c r="H44" s="501"/>
      <c r="I44" s="501"/>
      <c r="J44" s="501"/>
      <c r="K44" s="501">
        <v>76.57</v>
      </c>
      <c r="L44" s="501"/>
      <c r="M44" s="501"/>
      <c r="N44" s="503"/>
      <c r="O44" s="503"/>
      <c r="P44" s="501"/>
      <c r="Q44" s="501"/>
      <c r="R44" s="501">
        <v>47.18</v>
      </c>
      <c r="S44" s="501"/>
      <c r="T44" s="501"/>
      <c r="U44" s="504">
        <f t="shared" si="5"/>
        <v>123.75</v>
      </c>
      <c r="V44" s="505">
        <f t="shared" si="6"/>
        <v>2</v>
      </c>
      <c r="W44" s="506">
        <f>U44-$U$5</f>
        <v>-978.6576723016904</v>
      </c>
      <c r="X44" s="501">
        <f t="shared" si="7"/>
        <v>61.875</v>
      </c>
    </row>
    <row r="45" spans="1:24" s="1" customFormat="1" ht="15" customHeight="1">
      <c r="A45" s="498">
        <v>41</v>
      </c>
      <c r="B45" s="499">
        <v>40</v>
      </c>
      <c r="C45" s="508" t="s">
        <v>494</v>
      </c>
      <c r="D45" s="508" t="s">
        <v>123</v>
      </c>
      <c r="E45" s="501"/>
      <c r="F45" s="502"/>
      <c r="G45" s="501"/>
      <c r="H45" s="501"/>
      <c r="I45" s="501"/>
      <c r="J45" s="501"/>
      <c r="K45" s="501"/>
      <c r="L45" s="501"/>
      <c r="M45" s="501"/>
      <c r="N45" s="503"/>
      <c r="O45" s="503"/>
      <c r="P45" s="501"/>
      <c r="Q45" s="501">
        <v>113.82</v>
      </c>
      <c r="R45" s="501"/>
      <c r="S45" s="501"/>
      <c r="T45" s="501"/>
      <c r="U45" s="504">
        <f t="shared" si="5"/>
        <v>113.82</v>
      </c>
      <c r="V45" s="505">
        <f t="shared" si="6"/>
        <v>1</v>
      </c>
      <c r="W45" s="506"/>
      <c r="X45" s="501">
        <f t="shared" si="7"/>
        <v>113.82</v>
      </c>
    </row>
    <row r="46" spans="1:24" s="1" customFormat="1" ht="15" customHeight="1">
      <c r="A46" s="498">
        <v>42</v>
      </c>
      <c r="B46" s="511">
        <v>69</v>
      </c>
      <c r="C46" s="514" t="s">
        <v>531</v>
      </c>
      <c r="D46" s="514" t="s">
        <v>438</v>
      </c>
      <c r="E46" s="501"/>
      <c r="F46" s="502"/>
      <c r="G46" s="501"/>
      <c r="H46" s="501"/>
      <c r="I46" s="501"/>
      <c r="J46" s="501"/>
      <c r="K46" s="501">
        <v>77.07</v>
      </c>
      <c r="L46" s="501"/>
      <c r="M46" s="501"/>
      <c r="N46" s="503"/>
      <c r="O46" s="503"/>
      <c r="P46" s="501"/>
      <c r="Q46" s="501"/>
      <c r="R46" s="501"/>
      <c r="S46" s="501"/>
      <c r="T46" s="501">
        <v>34.73</v>
      </c>
      <c r="U46" s="504">
        <f t="shared" si="5"/>
        <v>111.79999999999998</v>
      </c>
      <c r="V46" s="505">
        <f t="shared" si="6"/>
        <v>2</v>
      </c>
      <c r="W46" s="506">
        <f>U46-$U$5</f>
        <v>-990.6076723016904</v>
      </c>
      <c r="X46" s="501">
        <f t="shared" si="7"/>
        <v>55.89999999999999</v>
      </c>
    </row>
    <row r="47" spans="1:24" s="1" customFormat="1" ht="15" customHeight="1">
      <c r="A47" s="498">
        <v>43</v>
      </c>
      <c r="B47" s="499">
        <v>41</v>
      </c>
      <c r="C47" s="508" t="s">
        <v>163</v>
      </c>
      <c r="D47" s="508" t="s">
        <v>164</v>
      </c>
      <c r="E47" s="501"/>
      <c r="F47" s="502"/>
      <c r="G47" s="501"/>
      <c r="H47" s="501"/>
      <c r="I47" s="501"/>
      <c r="J47" s="501">
        <v>111.39</v>
      </c>
      <c r="K47" s="501"/>
      <c r="L47" s="501"/>
      <c r="M47" s="501"/>
      <c r="N47" s="503"/>
      <c r="O47" s="503"/>
      <c r="P47" s="501"/>
      <c r="Q47" s="501"/>
      <c r="R47" s="501"/>
      <c r="S47" s="501"/>
      <c r="T47" s="501"/>
      <c r="U47" s="504">
        <f t="shared" si="5"/>
        <v>111.39</v>
      </c>
      <c r="V47" s="505">
        <f t="shared" si="6"/>
        <v>1</v>
      </c>
      <c r="W47" s="506">
        <f>U47-$U$5</f>
        <v>-991.0176723016904</v>
      </c>
      <c r="X47" s="501">
        <f t="shared" si="7"/>
        <v>111.39</v>
      </c>
    </row>
    <row r="48" spans="1:24" s="1" customFormat="1" ht="15" customHeight="1">
      <c r="A48" s="498">
        <v>44</v>
      </c>
      <c r="B48" s="511">
        <v>89</v>
      </c>
      <c r="C48" s="514" t="s">
        <v>287</v>
      </c>
      <c r="D48" s="514" t="s">
        <v>288</v>
      </c>
      <c r="E48" s="501"/>
      <c r="F48" s="502"/>
      <c r="G48" s="501"/>
      <c r="H48" s="501"/>
      <c r="I48" s="501">
        <v>56.91</v>
      </c>
      <c r="J48" s="501"/>
      <c r="K48" s="501"/>
      <c r="L48" s="501"/>
      <c r="M48" s="501"/>
      <c r="N48" s="503"/>
      <c r="O48" s="503"/>
      <c r="P48" s="501"/>
      <c r="Q48" s="501"/>
      <c r="R48" s="501"/>
      <c r="S48" s="501"/>
      <c r="T48" s="501">
        <v>51.3</v>
      </c>
      <c r="U48" s="504">
        <f t="shared" si="5"/>
        <v>108.21</v>
      </c>
      <c r="V48" s="505">
        <f t="shared" si="6"/>
        <v>2</v>
      </c>
      <c r="W48" s="506">
        <f>U48-$U$5</f>
        <v>-994.1976723016903</v>
      </c>
      <c r="X48" s="501">
        <f t="shared" si="7"/>
        <v>54.105</v>
      </c>
    </row>
    <row r="49" spans="1:24" s="1" customFormat="1" ht="15" customHeight="1">
      <c r="A49" s="498">
        <v>45</v>
      </c>
      <c r="B49" s="499">
        <v>43</v>
      </c>
      <c r="C49" s="508" t="s">
        <v>173</v>
      </c>
      <c r="D49" s="508" t="s">
        <v>134</v>
      </c>
      <c r="E49" s="501"/>
      <c r="F49" s="502"/>
      <c r="G49" s="501"/>
      <c r="H49" s="501">
        <v>104.66</v>
      </c>
      <c r="I49" s="501"/>
      <c r="J49" s="501"/>
      <c r="K49" s="501"/>
      <c r="L49" s="501"/>
      <c r="M49" s="501"/>
      <c r="N49" s="503"/>
      <c r="O49" s="503"/>
      <c r="P49" s="501"/>
      <c r="Q49" s="501"/>
      <c r="R49" s="501"/>
      <c r="S49" s="501"/>
      <c r="T49" s="501"/>
      <c r="U49" s="504">
        <f t="shared" si="5"/>
        <v>104.66</v>
      </c>
      <c r="V49" s="505">
        <f t="shared" si="6"/>
        <v>1</v>
      </c>
      <c r="W49" s="506">
        <f>U49-$U$5</f>
        <v>-997.7476723016904</v>
      </c>
      <c r="X49" s="501">
        <f t="shared" si="7"/>
        <v>104.66</v>
      </c>
    </row>
    <row r="50" spans="1:24" s="1" customFormat="1" ht="15" customHeight="1">
      <c r="A50" s="498">
        <v>46</v>
      </c>
      <c r="B50" s="511">
        <v>44</v>
      </c>
      <c r="C50" s="514" t="s">
        <v>285</v>
      </c>
      <c r="D50" s="514" t="s">
        <v>286</v>
      </c>
      <c r="E50" s="501"/>
      <c r="F50" s="502"/>
      <c r="G50" s="501"/>
      <c r="H50" s="501"/>
      <c r="I50" s="501">
        <v>57.36</v>
      </c>
      <c r="J50" s="501"/>
      <c r="K50" s="501"/>
      <c r="L50" s="501"/>
      <c r="M50" s="501"/>
      <c r="N50" s="503"/>
      <c r="O50" s="503"/>
      <c r="P50" s="501"/>
      <c r="Q50" s="501"/>
      <c r="R50" s="501"/>
      <c r="S50" s="501">
        <v>46.51</v>
      </c>
      <c r="T50" s="501"/>
      <c r="U50" s="504">
        <f t="shared" si="5"/>
        <v>103.87</v>
      </c>
      <c r="V50" s="505">
        <f t="shared" si="6"/>
        <v>2</v>
      </c>
      <c r="W50" s="506">
        <f>U50-$U$5</f>
        <v>-998.5376723016903</v>
      </c>
      <c r="X50" s="501">
        <f t="shared" si="7"/>
        <v>51.935</v>
      </c>
    </row>
    <row r="51" spans="1:24" s="1" customFormat="1" ht="15" customHeight="1">
      <c r="A51" s="498">
        <v>47</v>
      </c>
      <c r="B51" s="499">
        <v>45</v>
      </c>
      <c r="C51" s="508" t="s">
        <v>468</v>
      </c>
      <c r="D51" s="508" t="s">
        <v>469</v>
      </c>
      <c r="E51" s="501"/>
      <c r="F51" s="502"/>
      <c r="G51" s="501"/>
      <c r="H51" s="501"/>
      <c r="I51" s="501"/>
      <c r="J51" s="501"/>
      <c r="K51" s="501"/>
      <c r="L51" s="501"/>
      <c r="M51" s="501"/>
      <c r="N51" s="503"/>
      <c r="O51" s="503">
        <v>102.88</v>
      </c>
      <c r="P51" s="501"/>
      <c r="Q51" s="501"/>
      <c r="R51" s="501"/>
      <c r="S51" s="501"/>
      <c r="T51" s="501"/>
      <c r="U51" s="504">
        <f t="shared" si="5"/>
        <v>102.88</v>
      </c>
      <c r="V51" s="505">
        <f t="shared" si="6"/>
        <v>1</v>
      </c>
      <c r="W51" s="506"/>
      <c r="X51" s="501">
        <f t="shared" si="7"/>
        <v>102.88</v>
      </c>
    </row>
    <row r="52" spans="1:24" s="1" customFormat="1" ht="15" customHeight="1">
      <c r="A52" s="498">
        <v>48</v>
      </c>
      <c r="B52" s="511">
        <v>93</v>
      </c>
      <c r="C52" s="514" t="s">
        <v>521</v>
      </c>
      <c r="D52" s="514" t="s">
        <v>96</v>
      </c>
      <c r="E52" s="501"/>
      <c r="F52" s="502"/>
      <c r="G52" s="501"/>
      <c r="H52" s="501"/>
      <c r="I52" s="501"/>
      <c r="J52" s="501"/>
      <c r="K52" s="501"/>
      <c r="L52" s="501"/>
      <c r="M52" s="501"/>
      <c r="N52" s="503"/>
      <c r="O52" s="503"/>
      <c r="P52" s="501"/>
      <c r="Q52" s="501"/>
      <c r="R52" s="501"/>
      <c r="S52" s="501">
        <v>53.25</v>
      </c>
      <c r="T52" s="501">
        <v>49.52</v>
      </c>
      <c r="U52" s="504">
        <f t="shared" si="5"/>
        <v>102.77000000000001</v>
      </c>
      <c r="V52" s="505">
        <f t="shared" si="6"/>
        <v>2</v>
      </c>
      <c r="W52" s="506">
        <f>U52-$U$5</f>
        <v>-999.6376723016904</v>
      </c>
      <c r="X52" s="501">
        <f t="shared" si="7"/>
        <v>51.385000000000005</v>
      </c>
    </row>
    <row r="53" spans="1:24" s="1" customFormat="1" ht="15" customHeight="1">
      <c r="A53" s="498">
        <v>49</v>
      </c>
      <c r="B53" s="499">
        <v>46</v>
      </c>
      <c r="C53" s="508" t="s">
        <v>485</v>
      </c>
      <c r="D53" s="508" t="s">
        <v>421</v>
      </c>
      <c r="E53" s="501"/>
      <c r="F53" s="502"/>
      <c r="G53" s="501"/>
      <c r="H53" s="501"/>
      <c r="I53" s="501"/>
      <c r="J53" s="501"/>
      <c r="K53" s="501"/>
      <c r="L53" s="501"/>
      <c r="M53" s="501"/>
      <c r="N53" s="503"/>
      <c r="O53" s="503"/>
      <c r="P53" s="501">
        <v>102.69</v>
      </c>
      <c r="Q53" s="501"/>
      <c r="R53" s="501"/>
      <c r="S53" s="501"/>
      <c r="T53" s="501"/>
      <c r="U53" s="504">
        <f t="shared" si="5"/>
        <v>102.69</v>
      </c>
      <c r="V53" s="505">
        <f t="shared" si="6"/>
        <v>1</v>
      </c>
      <c r="W53" s="506"/>
      <c r="X53" s="501">
        <f t="shared" si="7"/>
        <v>102.69</v>
      </c>
    </row>
    <row r="54" spans="1:24" s="1" customFormat="1" ht="15" customHeight="1">
      <c r="A54" s="498">
        <v>50</v>
      </c>
      <c r="B54" s="499">
        <v>47</v>
      </c>
      <c r="C54" s="508" t="s">
        <v>188</v>
      </c>
      <c r="D54" s="508" t="s">
        <v>123</v>
      </c>
      <c r="E54" s="501"/>
      <c r="F54" s="502"/>
      <c r="G54" s="501"/>
      <c r="H54" s="501"/>
      <c r="I54" s="501"/>
      <c r="J54" s="501">
        <v>99.38</v>
      </c>
      <c r="K54" s="501"/>
      <c r="L54" s="501"/>
      <c r="M54" s="501"/>
      <c r="N54" s="503"/>
      <c r="O54" s="503"/>
      <c r="P54" s="501"/>
      <c r="Q54" s="501"/>
      <c r="R54" s="501"/>
      <c r="S54" s="501"/>
      <c r="T54" s="501"/>
      <c r="U54" s="504">
        <f t="shared" si="5"/>
        <v>99.38</v>
      </c>
      <c r="V54" s="505">
        <f t="shared" si="6"/>
        <v>1</v>
      </c>
      <c r="W54" s="506">
        <f>U54-$U$5</f>
        <v>-1003.0276723016904</v>
      </c>
      <c r="X54" s="501">
        <f t="shared" si="7"/>
        <v>99.38</v>
      </c>
    </row>
    <row r="55" spans="1:24" s="1" customFormat="1" ht="15" customHeight="1">
      <c r="A55" s="498">
        <v>51</v>
      </c>
      <c r="B55" s="511">
        <v>94</v>
      </c>
      <c r="C55" s="514" t="s">
        <v>293</v>
      </c>
      <c r="D55" s="514" t="s">
        <v>235</v>
      </c>
      <c r="E55" s="501"/>
      <c r="F55" s="502"/>
      <c r="G55" s="501"/>
      <c r="H55" s="501"/>
      <c r="I55" s="501">
        <v>52.82</v>
      </c>
      <c r="J55" s="501"/>
      <c r="K55" s="501"/>
      <c r="L55" s="501"/>
      <c r="M55" s="501"/>
      <c r="N55" s="503"/>
      <c r="O55" s="503"/>
      <c r="P55" s="501"/>
      <c r="Q55" s="501"/>
      <c r="R55" s="501"/>
      <c r="S55" s="501"/>
      <c r="T55" s="501">
        <v>46.56</v>
      </c>
      <c r="U55" s="504">
        <f t="shared" si="5"/>
        <v>99.38</v>
      </c>
      <c r="V55" s="505">
        <f t="shared" si="6"/>
        <v>2</v>
      </c>
      <c r="W55" s="506">
        <f>U55-$U$5</f>
        <v>-1003.0276723016904</v>
      </c>
      <c r="X55" s="501">
        <f t="shared" si="7"/>
        <v>49.69</v>
      </c>
    </row>
    <row r="56" spans="1:24" s="1" customFormat="1" ht="15" customHeight="1">
      <c r="A56" s="498">
        <v>52</v>
      </c>
      <c r="B56" s="499">
        <v>48</v>
      </c>
      <c r="C56" s="508" t="s">
        <v>495</v>
      </c>
      <c r="D56" s="508" t="s">
        <v>116</v>
      </c>
      <c r="E56" s="501"/>
      <c r="F56" s="502"/>
      <c r="G56" s="501"/>
      <c r="H56" s="501"/>
      <c r="I56" s="501"/>
      <c r="J56" s="501"/>
      <c r="K56" s="501"/>
      <c r="L56" s="501"/>
      <c r="M56" s="501"/>
      <c r="N56" s="503"/>
      <c r="O56" s="503"/>
      <c r="P56" s="501"/>
      <c r="Q56" s="501">
        <v>96.78</v>
      </c>
      <c r="R56" s="501"/>
      <c r="S56" s="501"/>
      <c r="T56" s="501"/>
      <c r="U56" s="504">
        <f t="shared" si="5"/>
        <v>96.78</v>
      </c>
      <c r="V56" s="505">
        <f t="shared" si="6"/>
        <v>1</v>
      </c>
      <c r="W56" s="506"/>
      <c r="X56" s="501">
        <f t="shared" si="7"/>
        <v>96.78</v>
      </c>
    </row>
    <row r="57" spans="1:24" s="1" customFormat="1" ht="15" customHeight="1">
      <c r="A57" s="498">
        <v>53</v>
      </c>
      <c r="B57" s="511">
        <v>86</v>
      </c>
      <c r="C57" s="514" t="s">
        <v>518</v>
      </c>
      <c r="D57" s="514" t="s">
        <v>146</v>
      </c>
      <c r="E57" s="501"/>
      <c r="F57" s="502"/>
      <c r="G57" s="501"/>
      <c r="H57" s="501"/>
      <c r="I57" s="501"/>
      <c r="J57" s="501"/>
      <c r="K57" s="501"/>
      <c r="L57" s="501"/>
      <c r="M57" s="501"/>
      <c r="N57" s="503"/>
      <c r="O57" s="503"/>
      <c r="P57" s="501"/>
      <c r="Q57" s="501"/>
      <c r="R57" s="501"/>
      <c r="S57" s="501">
        <v>59.71</v>
      </c>
      <c r="T57" s="501">
        <v>36.5</v>
      </c>
      <c r="U57" s="504">
        <f t="shared" si="5"/>
        <v>96.21000000000001</v>
      </c>
      <c r="V57" s="505">
        <f t="shared" si="6"/>
        <v>2</v>
      </c>
      <c r="W57" s="506">
        <f aca="true" t="shared" si="8" ref="W57:W70">U57-$U$5</f>
        <v>-1006.1976723016903</v>
      </c>
      <c r="X57" s="501">
        <f t="shared" si="7"/>
        <v>48.105000000000004</v>
      </c>
    </row>
    <row r="58" spans="1:24" s="1" customFormat="1" ht="15" customHeight="1">
      <c r="A58" s="498">
        <v>54</v>
      </c>
      <c r="B58" s="511">
        <v>79</v>
      </c>
      <c r="C58" s="514" t="s">
        <v>258</v>
      </c>
      <c r="D58" s="514" t="s">
        <v>338</v>
      </c>
      <c r="E58" s="501"/>
      <c r="F58" s="502"/>
      <c r="G58" s="501"/>
      <c r="H58" s="501"/>
      <c r="I58" s="501"/>
      <c r="J58" s="501"/>
      <c r="K58" s="501"/>
      <c r="L58" s="501"/>
      <c r="M58" s="501"/>
      <c r="N58" s="503"/>
      <c r="O58" s="503"/>
      <c r="P58" s="501"/>
      <c r="Q58" s="501"/>
      <c r="R58" s="501"/>
      <c r="S58" s="501">
        <v>67.29</v>
      </c>
      <c r="T58" s="501">
        <v>28.81</v>
      </c>
      <c r="U58" s="504">
        <f t="shared" si="5"/>
        <v>96.10000000000001</v>
      </c>
      <c r="V58" s="505">
        <f t="shared" si="6"/>
        <v>2</v>
      </c>
      <c r="W58" s="506">
        <f t="shared" si="8"/>
        <v>-1006.3076723016903</v>
      </c>
      <c r="X58" s="501">
        <f t="shared" si="7"/>
        <v>48.050000000000004</v>
      </c>
    </row>
    <row r="59" spans="1:24" s="1" customFormat="1" ht="15" customHeight="1">
      <c r="A59" s="498">
        <v>55</v>
      </c>
      <c r="B59" s="499">
        <v>49</v>
      </c>
      <c r="C59" s="508" t="s">
        <v>202</v>
      </c>
      <c r="D59" s="508" t="s">
        <v>37</v>
      </c>
      <c r="E59" s="501"/>
      <c r="F59" s="502"/>
      <c r="G59" s="501"/>
      <c r="H59" s="501"/>
      <c r="I59" s="501"/>
      <c r="J59" s="501">
        <v>95.93</v>
      </c>
      <c r="K59" s="501"/>
      <c r="L59" s="501"/>
      <c r="M59" s="501"/>
      <c r="N59" s="503"/>
      <c r="O59" s="503"/>
      <c r="P59" s="501"/>
      <c r="Q59" s="501"/>
      <c r="R59" s="501"/>
      <c r="S59" s="501"/>
      <c r="T59" s="501"/>
      <c r="U59" s="504">
        <f t="shared" si="5"/>
        <v>95.93</v>
      </c>
      <c r="V59" s="505">
        <f t="shared" si="6"/>
        <v>1</v>
      </c>
      <c r="W59" s="506">
        <f t="shared" si="8"/>
        <v>-1006.4776723016903</v>
      </c>
      <c r="X59" s="501">
        <f t="shared" si="7"/>
        <v>95.93</v>
      </c>
    </row>
    <row r="60" spans="1:24" s="1" customFormat="1" ht="15" customHeight="1">
      <c r="A60" s="498">
        <v>56</v>
      </c>
      <c r="B60" s="499">
        <v>50</v>
      </c>
      <c r="C60" s="508" t="s">
        <v>507</v>
      </c>
      <c r="D60" s="508" t="s">
        <v>266</v>
      </c>
      <c r="E60" s="501"/>
      <c r="F60" s="502"/>
      <c r="G60" s="415"/>
      <c r="H60" s="501"/>
      <c r="I60" s="501"/>
      <c r="J60" s="501"/>
      <c r="K60" s="501"/>
      <c r="L60" s="501"/>
      <c r="M60" s="501"/>
      <c r="N60" s="503"/>
      <c r="O60" s="503"/>
      <c r="P60" s="501"/>
      <c r="Q60" s="501"/>
      <c r="R60" s="501">
        <v>55.01</v>
      </c>
      <c r="S60" s="501">
        <v>40.61</v>
      </c>
      <c r="T60" s="501"/>
      <c r="U60" s="504">
        <f t="shared" si="5"/>
        <v>95.62</v>
      </c>
      <c r="V60" s="505">
        <f t="shared" si="6"/>
        <v>2</v>
      </c>
      <c r="W60" s="506">
        <f t="shared" si="8"/>
        <v>-1006.7876723016903</v>
      </c>
      <c r="X60" s="501">
        <f t="shared" si="7"/>
        <v>47.81</v>
      </c>
    </row>
    <row r="61" spans="1:24" s="1" customFormat="1" ht="15" customHeight="1">
      <c r="A61" s="498">
        <v>57</v>
      </c>
      <c r="B61" s="499">
        <v>51</v>
      </c>
      <c r="C61" s="508" t="s">
        <v>115</v>
      </c>
      <c r="D61" s="508" t="s">
        <v>206</v>
      </c>
      <c r="E61" s="501"/>
      <c r="F61" s="502">
        <v>54.43</v>
      </c>
      <c r="G61" s="501">
        <v>39.99</v>
      </c>
      <c r="H61" s="501"/>
      <c r="I61" s="501"/>
      <c r="J61" s="501"/>
      <c r="K61" s="501"/>
      <c r="L61" s="501"/>
      <c r="M61" s="501"/>
      <c r="N61" s="503"/>
      <c r="O61" s="503"/>
      <c r="P61" s="501"/>
      <c r="Q61" s="501"/>
      <c r="R61" s="501"/>
      <c r="S61" s="501"/>
      <c r="T61" s="501"/>
      <c r="U61" s="504">
        <f t="shared" si="5"/>
        <v>94.42</v>
      </c>
      <c r="V61" s="505">
        <f t="shared" si="6"/>
        <v>2</v>
      </c>
      <c r="W61" s="506">
        <f t="shared" si="8"/>
        <v>-1007.9876723016904</v>
      </c>
      <c r="X61" s="501">
        <f t="shared" si="7"/>
        <v>47.21</v>
      </c>
    </row>
    <row r="62" spans="1:24" ht="409.5">
      <c r="A62" s="498">
        <v>58</v>
      </c>
      <c r="B62" s="511">
        <v>52</v>
      </c>
      <c r="C62" s="508" t="s">
        <v>208</v>
      </c>
      <c r="D62" s="508" t="s">
        <v>209</v>
      </c>
      <c r="E62" s="501"/>
      <c r="F62" s="502"/>
      <c r="G62" s="501"/>
      <c r="H62" s="501"/>
      <c r="I62" s="501">
        <v>94.18</v>
      </c>
      <c r="J62" s="501"/>
      <c r="K62" s="501"/>
      <c r="L62" s="501"/>
      <c r="M62" s="501"/>
      <c r="N62" s="503"/>
      <c r="O62" s="503"/>
      <c r="P62" s="501"/>
      <c r="Q62" s="501"/>
      <c r="R62" s="501"/>
      <c r="S62" s="501"/>
      <c r="T62" s="501"/>
      <c r="U62" s="504">
        <f t="shared" si="5"/>
        <v>94.18</v>
      </c>
      <c r="V62" s="505">
        <f t="shared" si="6"/>
        <v>1</v>
      </c>
      <c r="W62" s="506">
        <f t="shared" si="8"/>
        <v>-1008.2276723016903</v>
      </c>
      <c r="X62" s="501">
        <f t="shared" si="7"/>
        <v>94.18</v>
      </c>
    </row>
    <row r="63" spans="1:24" ht="409.5">
      <c r="A63" s="498">
        <v>59</v>
      </c>
      <c r="B63" s="499">
        <v>53</v>
      </c>
      <c r="C63" s="508" t="s">
        <v>214</v>
      </c>
      <c r="D63" s="508" t="s">
        <v>215</v>
      </c>
      <c r="E63" s="501"/>
      <c r="F63" s="502"/>
      <c r="G63" s="501">
        <v>92.24</v>
      </c>
      <c r="H63" s="501"/>
      <c r="I63" s="501"/>
      <c r="J63" s="501"/>
      <c r="K63" s="501"/>
      <c r="L63" s="501"/>
      <c r="M63" s="501"/>
      <c r="N63" s="510"/>
      <c r="O63" s="503"/>
      <c r="P63" s="501"/>
      <c r="Q63" s="501"/>
      <c r="R63" s="501"/>
      <c r="S63" s="501"/>
      <c r="T63" s="501"/>
      <c r="U63" s="504">
        <f t="shared" si="5"/>
        <v>92.24</v>
      </c>
      <c r="V63" s="505">
        <f t="shared" si="6"/>
        <v>1</v>
      </c>
      <c r="W63" s="506">
        <f t="shared" si="8"/>
        <v>-1010.1676723016903</v>
      </c>
      <c r="X63" s="501">
        <f t="shared" si="7"/>
        <v>92.24</v>
      </c>
    </row>
    <row r="64" spans="1:24" ht="409.5">
      <c r="A64" s="498">
        <v>60</v>
      </c>
      <c r="B64" s="511">
        <v>54</v>
      </c>
      <c r="C64" s="514" t="s">
        <v>115</v>
      </c>
      <c r="D64" s="514" t="s">
        <v>296</v>
      </c>
      <c r="E64" s="501"/>
      <c r="F64" s="502"/>
      <c r="G64" s="501"/>
      <c r="H64" s="501"/>
      <c r="I64" s="501">
        <v>51.45</v>
      </c>
      <c r="J64" s="501"/>
      <c r="K64" s="501"/>
      <c r="L64" s="501"/>
      <c r="M64" s="501"/>
      <c r="N64" s="503"/>
      <c r="O64" s="503"/>
      <c r="P64" s="501"/>
      <c r="Q64" s="501"/>
      <c r="R64" s="501"/>
      <c r="S64" s="501">
        <v>40.61</v>
      </c>
      <c r="T64" s="501"/>
      <c r="U64" s="504">
        <f t="shared" si="5"/>
        <v>92.06</v>
      </c>
      <c r="V64" s="505">
        <f t="shared" si="6"/>
        <v>2</v>
      </c>
      <c r="W64" s="506">
        <f t="shared" si="8"/>
        <v>-1010.3476723016904</v>
      </c>
      <c r="X64" s="501">
        <f t="shared" si="7"/>
        <v>46.03</v>
      </c>
    </row>
    <row r="65" spans="1:24" ht="409.5">
      <c r="A65" s="498">
        <v>61</v>
      </c>
      <c r="B65" s="499">
        <v>55</v>
      </c>
      <c r="C65" s="508" t="s">
        <v>274</v>
      </c>
      <c r="D65" s="508" t="s">
        <v>372</v>
      </c>
      <c r="E65" s="501"/>
      <c r="F65" s="502"/>
      <c r="G65" s="501"/>
      <c r="H65" s="501"/>
      <c r="I65" s="501"/>
      <c r="J65" s="501"/>
      <c r="K65" s="501"/>
      <c r="L65" s="501"/>
      <c r="M65" s="501">
        <v>90.92</v>
      </c>
      <c r="N65" s="503"/>
      <c r="O65" s="503"/>
      <c r="P65" s="501"/>
      <c r="Q65" s="501"/>
      <c r="R65" s="501"/>
      <c r="S65" s="501"/>
      <c r="T65" s="501"/>
      <c r="U65" s="504">
        <f t="shared" si="5"/>
        <v>90.92</v>
      </c>
      <c r="V65" s="505">
        <f t="shared" si="6"/>
        <v>1</v>
      </c>
      <c r="W65" s="506">
        <f t="shared" si="8"/>
        <v>-1011.4876723016904</v>
      </c>
      <c r="X65" s="501">
        <f t="shared" si="7"/>
        <v>90.92</v>
      </c>
    </row>
    <row r="66" spans="1:24" ht="409.5">
      <c r="A66" s="498">
        <v>62</v>
      </c>
      <c r="B66" s="499">
        <v>56</v>
      </c>
      <c r="C66" s="508" t="s">
        <v>220</v>
      </c>
      <c r="D66" s="508" t="s">
        <v>221</v>
      </c>
      <c r="E66" s="501">
        <v>90.70621468926554</v>
      </c>
      <c r="F66" s="502"/>
      <c r="G66" s="501"/>
      <c r="H66" s="501"/>
      <c r="I66" s="501"/>
      <c r="J66" s="501"/>
      <c r="K66" s="501"/>
      <c r="L66" s="501"/>
      <c r="M66" s="501"/>
      <c r="N66" s="503"/>
      <c r="O66" s="503"/>
      <c r="P66" s="501"/>
      <c r="Q66" s="501"/>
      <c r="R66" s="501"/>
      <c r="S66" s="501"/>
      <c r="T66" s="501"/>
      <c r="U66" s="504">
        <f t="shared" si="5"/>
        <v>90.70621468926554</v>
      </c>
      <c r="V66" s="505">
        <f t="shared" si="6"/>
        <v>1</v>
      </c>
      <c r="W66" s="506">
        <f t="shared" si="8"/>
        <v>-1011.7014576124249</v>
      </c>
      <c r="X66" s="501">
        <f t="shared" si="7"/>
        <v>90.70621468926554</v>
      </c>
    </row>
    <row r="67" spans="1:24" ht="409.5">
      <c r="A67" s="498">
        <v>63</v>
      </c>
      <c r="B67" s="511">
        <v>57</v>
      </c>
      <c r="C67" s="508" t="s">
        <v>225</v>
      </c>
      <c r="D67" s="508" t="s">
        <v>37</v>
      </c>
      <c r="E67" s="501">
        <v>89.2076047737996</v>
      </c>
      <c r="F67" s="502"/>
      <c r="G67" s="501"/>
      <c r="H67" s="415"/>
      <c r="I67" s="501"/>
      <c r="J67" s="415"/>
      <c r="K67" s="501"/>
      <c r="L67" s="415"/>
      <c r="M67" s="501"/>
      <c r="N67" s="512"/>
      <c r="O67" s="415"/>
      <c r="P67" s="415"/>
      <c r="Q67" s="415"/>
      <c r="R67" s="415"/>
      <c r="S67" s="513"/>
      <c r="T67" s="513"/>
      <c r="U67" s="504">
        <f t="shared" si="5"/>
        <v>89.2076047737996</v>
      </c>
      <c r="V67" s="505">
        <f t="shared" si="6"/>
        <v>1</v>
      </c>
      <c r="W67" s="506">
        <f t="shared" si="8"/>
        <v>-1013.2000675278907</v>
      </c>
      <c r="X67" s="501">
        <f t="shared" si="7"/>
        <v>89.2076047737996</v>
      </c>
    </row>
    <row r="68" spans="1:24" ht="409.5">
      <c r="A68" s="498">
        <v>64</v>
      </c>
      <c r="B68" s="499">
        <v>58</v>
      </c>
      <c r="C68" s="508" t="s">
        <v>226</v>
      </c>
      <c r="D68" s="508" t="s">
        <v>150</v>
      </c>
      <c r="E68" s="501"/>
      <c r="F68" s="502"/>
      <c r="G68" s="501"/>
      <c r="H68" s="501"/>
      <c r="I68" s="501"/>
      <c r="J68" s="501">
        <v>89.06</v>
      </c>
      <c r="K68" s="501"/>
      <c r="L68" s="501"/>
      <c r="M68" s="501"/>
      <c r="N68" s="503"/>
      <c r="O68" s="503"/>
      <c r="P68" s="501"/>
      <c r="Q68" s="501"/>
      <c r="R68" s="501"/>
      <c r="S68" s="501"/>
      <c r="T68" s="501"/>
      <c r="U68" s="504">
        <f t="shared" si="5"/>
        <v>89.06</v>
      </c>
      <c r="V68" s="505">
        <f t="shared" si="6"/>
        <v>1</v>
      </c>
      <c r="W68" s="506">
        <f t="shared" si="8"/>
        <v>-1013.3476723016904</v>
      </c>
      <c r="X68" s="501">
        <f t="shared" si="7"/>
        <v>89.06</v>
      </c>
    </row>
    <row r="69" spans="1:24" ht="409.5">
      <c r="A69" s="498">
        <v>65</v>
      </c>
      <c r="B69" s="511">
        <v>59</v>
      </c>
      <c r="C69" s="514" t="s">
        <v>229</v>
      </c>
      <c r="D69" s="514" t="s">
        <v>230</v>
      </c>
      <c r="E69" s="501"/>
      <c r="F69" s="502"/>
      <c r="G69" s="501"/>
      <c r="H69" s="501"/>
      <c r="I69" s="501">
        <v>88.73</v>
      </c>
      <c r="J69" s="501"/>
      <c r="K69" s="501"/>
      <c r="L69" s="501"/>
      <c r="M69" s="501"/>
      <c r="N69" s="503"/>
      <c r="O69" s="503"/>
      <c r="P69" s="501"/>
      <c r="Q69" s="501"/>
      <c r="R69" s="501"/>
      <c r="S69" s="501"/>
      <c r="T69" s="501"/>
      <c r="U69" s="504">
        <f aca="true" t="shared" si="9" ref="U69:U100">SUM(E69:T69)</f>
        <v>88.73</v>
      </c>
      <c r="V69" s="505">
        <f aca="true" t="shared" si="10" ref="V69:V100">COUNTA(E69:T69)</f>
        <v>1</v>
      </c>
      <c r="W69" s="506">
        <f t="shared" si="8"/>
        <v>-1013.6776723016903</v>
      </c>
      <c r="X69" s="501">
        <f aca="true" t="shared" si="11" ref="X69:X100">AVERAGE(E69:T69)</f>
        <v>88.73</v>
      </c>
    </row>
    <row r="70" spans="1:24" ht="409.5">
      <c r="A70" s="498">
        <v>66</v>
      </c>
      <c r="B70" s="499">
        <v>60</v>
      </c>
      <c r="C70" s="508" t="s">
        <v>231</v>
      </c>
      <c r="D70" s="508" t="s">
        <v>133</v>
      </c>
      <c r="E70" s="501">
        <v>88.62734288864388</v>
      </c>
      <c r="F70" s="502"/>
      <c r="G70" s="501"/>
      <c r="H70" s="501"/>
      <c r="I70" s="501"/>
      <c r="J70" s="501"/>
      <c r="K70" s="501"/>
      <c r="L70" s="501"/>
      <c r="M70" s="501"/>
      <c r="N70" s="503"/>
      <c r="O70" s="503"/>
      <c r="P70" s="501"/>
      <c r="Q70" s="501"/>
      <c r="R70" s="501"/>
      <c r="S70" s="501"/>
      <c r="T70" s="501"/>
      <c r="U70" s="504">
        <f t="shared" si="9"/>
        <v>88.62734288864388</v>
      </c>
      <c r="V70" s="505">
        <f t="shared" si="10"/>
        <v>1</v>
      </c>
      <c r="W70" s="506">
        <f t="shared" si="8"/>
        <v>-1013.7803294130465</v>
      </c>
      <c r="X70" s="501">
        <f t="shared" si="11"/>
        <v>88.62734288864388</v>
      </c>
    </row>
    <row r="71" spans="1:24" s="1" customFormat="1" ht="15" customHeight="1">
      <c r="A71" s="498">
        <v>67</v>
      </c>
      <c r="B71" s="499">
        <v>61</v>
      </c>
      <c r="C71" s="508" t="s">
        <v>470</v>
      </c>
      <c r="D71" s="508" t="s">
        <v>366</v>
      </c>
      <c r="E71" s="501"/>
      <c r="F71" s="502"/>
      <c r="G71" s="501"/>
      <c r="H71" s="501"/>
      <c r="I71" s="501"/>
      <c r="J71" s="501"/>
      <c r="K71" s="501"/>
      <c r="L71" s="501"/>
      <c r="M71" s="501"/>
      <c r="N71" s="503"/>
      <c r="O71" s="503">
        <v>87.33</v>
      </c>
      <c r="P71" s="501"/>
      <c r="Q71" s="501"/>
      <c r="R71" s="501"/>
      <c r="S71" s="501"/>
      <c r="T71" s="501"/>
      <c r="U71" s="504">
        <f t="shared" si="9"/>
        <v>87.33</v>
      </c>
      <c r="V71" s="505">
        <f t="shared" si="10"/>
        <v>1</v>
      </c>
      <c r="W71" s="506"/>
      <c r="X71" s="501">
        <f t="shared" si="11"/>
        <v>87.33</v>
      </c>
    </row>
    <row r="72" spans="1:24" s="1" customFormat="1" ht="15" customHeight="1">
      <c r="A72" s="498">
        <v>68</v>
      </c>
      <c r="B72" s="499">
        <v>62</v>
      </c>
      <c r="C72" s="508" t="s">
        <v>444</v>
      </c>
      <c r="D72" s="508" t="s">
        <v>42</v>
      </c>
      <c r="E72" s="501"/>
      <c r="F72" s="502"/>
      <c r="G72" s="501"/>
      <c r="H72" s="501"/>
      <c r="I72" s="501"/>
      <c r="J72" s="501"/>
      <c r="K72" s="501"/>
      <c r="L72" s="501">
        <v>86.93</v>
      </c>
      <c r="M72" s="501"/>
      <c r="N72" s="503"/>
      <c r="O72" s="503"/>
      <c r="P72" s="501"/>
      <c r="Q72" s="501"/>
      <c r="R72" s="501"/>
      <c r="S72" s="501"/>
      <c r="T72" s="501"/>
      <c r="U72" s="504">
        <f t="shared" si="9"/>
        <v>86.93</v>
      </c>
      <c r="V72" s="505">
        <f t="shared" si="10"/>
        <v>1</v>
      </c>
      <c r="W72" s="506">
        <f aca="true" t="shared" si="12" ref="W72:W99">U72-$U$5</f>
        <v>-1015.4776723016903</v>
      </c>
      <c r="X72" s="501">
        <f t="shared" si="11"/>
        <v>86.93</v>
      </c>
    </row>
    <row r="73" spans="1:24" s="1" customFormat="1" ht="15" customHeight="1">
      <c r="A73" s="498">
        <v>69</v>
      </c>
      <c r="B73" s="511">
        <v>63</v>
      </c>
      <c r="C73" s="508" t="s">
        <v>430</v>
      </c>
      <c r="D73" s="508" t="s">
        <v>266</v>
      </c>
      <c r="E73" s="501"/>
      <c r="F73" s="502"/>
      <c r="G73" s="501"/>
      <c r="H73" s="501"/>
      <c r="I73" s="501"/>
      <c r="J73" s="501"/>
      <c r="K73" s="501">
        <v>82.17</v>
      </c>
      <c r="L73" s="501"/>
      <c r="M73" s="501"/>
      <c r="N73" s="503"/>
      <c r="O73" s="503"/>
      <c r="P73" s="501"/>
      <c r="Q73" s="501"/>
      <c r="R73" s="501"/>
      <c r="S73" s="501"/>
      <c r="T73" s="501"/>
      <c r="U73" s="504">
        <f t="shared" si="9"/>
        <v>82.17</v>
      </c>
      <c r="V73" s="505">
        <f t="shared" si="10"/>
        <v>1</v>
      </c>
      <c r="W73" s="506">
        <f t="shared" si="12"/>
        <v>-1020.2376723016904</v>
      </c>
      <c r="X73" s="501">
        <f t="shared" si="11"/>
        <v>82.17</v>
      </c>
    </row>
    <row r="74" spans="1:24" s="1" customFormat="1" ht="15" customHeight="1">
      <c r="A74" s="498">
        <v>70</v>
      </c>
      <c r="B74" s="499">
        <v>64</v>
      </c>
      <c r="C74" s="508" t="s">
        <v>188</v>
      </c>
      <c r="D74" s="508" t="s">
        <v>246</v>
      </c>
      <c r="E74" s="501"/>
      <c r="F74" s="502"/>
      <c r="G74" s="501"/>
      <c r="H74" s="501"/>
      <c r="I74" s="501"/>
      <c r="J74" s="501">
        <v>81.5</v>
      </c>
      <c r="K74" s="501"/>
      <c r="L74" s="501"/>
      <c r="M74" s="501"/>
      <c r="N74" s="503"/>
      <c r="O74" s="503"/>
      <c r="P74" s="501"/>
      <c r="Q74" s="501"/>
      <c r="R74" s="501"/>
      <c r="S74" s="501"/>
      <c r="T74" s="501"/>
      <c r="U74" s="504">
        <f t="shared" si="9"/>
        <v>81.5</v>
      </c>
      <c r="V74" s="505">
        <f t="shared" si="10"/>
        <v>1</v>
      </c>
      <c r="W74" s="506">
        <f t="shared" si="12"/>
        <v>-1020.9076723016904</v>
      </c>
      <c r="X74" s="501">
        <f t="shared" si="11"/>
        <v>81.5</v>
      </c>
    </row>
    <row r="75" spans="1:24" s="1" customFormat="1" ht="15" customHeight="1">
      <c r="A75" s="498">
        <v>71</v>
      </c>
      <c r="B75" s="511">
        <v>65</v>
      </c>
      <c r="C75" s="514" t="s">
        <v>358</v>
      </c>
      <c r="D75" s="514" t="s">
        <v>37</v>
      </c>
      <c r="E75" s="501"/>
      <c r="F75" s="502"/>
      <c r="G75" s="501"/>
      <c r="H75" s="501"/>
      <c r="I75" s="501"/>
      <c r="J75" s="501"/>
      <c r="K75" s="501">
        <v>80</v>
      </c>
      <c r="L75" s="501"/>
      <c r="M75" s="501"/>
      <c r="N75" s="503"/>
      <c r="O75" s="503"/>
      <c r="P75" s="501"/>
      <c r="Q75" s="501"/>
      <c r="R75" s="501"/>
      <c r="S75" s="501"/>
      <c r="T75" s="501"/>
      <c r="U75" s="504">
        <f t="shared" si="9"/>
        <v>80</v>
      </c>
      <c r="V75" s="505">
        <f t="shared" si="10"/>
        <v>1</v>
      </c>
      <c r="W75" s="506">
        <f t="shared" si="12"/>
        <v>-1022.4076723016904</v>
      </c>
      <c r="X75" s="501">
        <f t="shared" si="11"/>
        <v>80</v>
      </c>
    </row>
    <row r="76" spans="1:24" s="1" customFormat="1" ht="15" customHeight="1">
      <c r="A76" s="498">
        <v>72</v>
      </c>
      <c r="B76" s="499">
        <v>66</v>
      </c>
      <c r="C76" s="508" t="s">
        <v>250</v>
      </c>
      <c r="D76" s="508" t="s">
        <v>251</v>
      </c>
      <c r="E76" s="501"/>
      <c r="F76" s="502"/>
      <c r="G76" s="501"/>
      <c r="H76" s="501"/>
      <c r="I76" s="501"/>
      <c r="J76" s="501">
        <v>79.57</v>
      </c>
      <c r="K76" s="501"/>
      <c r="L76" s="501"/>
      <c r="M76" s="501"/>
      <c r="N76" s="503"/>
      <c r="O76" s="503"/>
      <c r="P76" s="501"/>
      <c r="Q76" s="501"/>
      <c r="R76" s="501"/>
      <c r="S76" s="501"/>
      <c r="T76" s="501"/>
      <c r="U76" s="504">
        <f t="shared" si="9"/>
        <v>79.57</v>
      </c>
      <c r="V76" s="505">
        <f t="shared" si="10"/>
        <v>1</v>
      </c>
      <c r="W76" s="506">
        <f t="shared" si="12"/>
        <v>-1022.8376723016904</v>
      </c>
      <c r="X76" s="501">
        <f t="shared" si="11"/>
        <v>79.57</v>
      </c>
    </row>
    <row r="77" spans="1:24" s="1" customFormat="1" ht="15" customHeight="1">
      <c r="A77" s="498">
        <v>73</v>
      </c>
      <c r="B77" s="511">
        <v>90</v>
      </c>
      <c r="C77" s="514" t="s">
        <v>159</v>
      </c>
      <c r="D77" s="514" t="s">
        <v>273</v>
      </c>
      <c r="E77" s="501"/>
      <c r="F77" s="502"/>
      <c r="G77" s="501"/>
      <c r="H77" s="501"/>
      <c r="I77" s="501">
        <v>31.91</v>
      </c>
      <c r="J77" s="501"/>
      <c r="K77" s="501"/>
      <c r="L77" s="501"/>
      <c r="M77" s="501"/>
      <c r="N77" s="503"/>
      <c r="O77" s="503"/>
      <c r="P77" s="501"/>
      <c r="Q77" s="501"/>
      <c r="R77" s="501"/>
      <c r="S77" s="501">
        <v>24.6</v>
      </c>
      <c r="T77" s="501">
        <v>21.12</v>
      </c>
      <c r="U77" s="504">
        <f t="shared" si="9"/>
        <v>77.63000000000001</v>
      </c>
      <c r="V77" s="505">
        <f t="shared" si="10"/>
        <v>3</v>
      </c>
      <c r="W77" s="506">
        <f t="shared" si="12"/>
        <v>-1024.7776723016902</v>
      </c>
      <c r="X77" s="501">
        <f t="shared" si="11"/>
        <v>25.87666666666667</v>
      </c>
    </row>
    <row r="78" spans="1:24" s="1" customFormat="1" ht="409.5">
      <c r="A78" s="498">
        <v>74</v>
      </c>
      <c r="B78" s="511">
        <v>67</v>
      </c>
      <c r="C78" s="514" t="s">
        <v>432</v>
      </c>
      <c r="D78" s="514" t="s">
        <v>288</v>
      </c>
      <c r="E78" s="501"/>
      <c r="F78" s="502"/>
      <c r="G78" s="501"/>
      <c r="H78" s="501"/>
      <c r="I78" s="501"/>
      <c r="J78" s="501"/>
      <c r="K78" s="501">
        <v>77.42</v>
      </c>
      <c r="L78" s="501"/>
      <c r="M78" s="501"/>
      <c r="N78" s="503"/>
      <c r="O78" s="503"/>
      <c r="P78" s="501"/>
      <c r="Q78" s="501"/>
      <c r="R78" s="501"/>
      <c r="S78" s="501"/>
      <c r="T78" s="501"/>
      <c r="U78" s="504">
        <f t="shared" si="9"/>
        <v>77.42</v>
      </c>
      <c r="V78" s="505">
        <f t="shared" si="10"/>
        <v>1</v>
      </c>
      <c r="W78" s="506">
        <f t="shared" si="12"/>
        <v>-1024.9876723016903</v>
      </c>
      <c r="X78" s="501">
        <f t="shared" si="11"/>
        <v>77.42</v>
      </c>
    </row>
    <row r="79" spans="1:24" s="1" customFormat="1" ht="409.5">
      <c r="A79" s="498">
        <v>75</v>
      </c>
      <c r="B79" s="499">
        <v>68</v>
      </c>
      <c r="C79" s="508" t="s">
        <v>365</v>
      </c>
      <c r="D79" s="508" t="s">
        <v>366</v>
      </c>
      <c r="E79" s="501"/>
      <c r="F79" s="502"/>
      <c r="G79" s="501"/>
      <c r="H79" s="501"/>
      <c r="I79" s="501"/>
      <c r="J79" s="501"/>
      <c r="K79" s="501"/>
      <c r="L79" s="501">
        <v>77.32</v>
      </c>
      <c r="M79" s="501"/>
      <c r="N79" s="503"/>
      <c r="O79" s="503"/>
      <c r="P79" s="501"/>
      <c r="Q79" s="501"/>
      <c r="R79" s="501"/>
      <c r="S79" s="501"/>
      <c r="T79" s="501"/>
      <c r="U79" s="504">
        <f t="shared" si="9"/>
        <v>77.32</v>
      </c>
      <c r="V79" s="505">
        <f t="shared" si="10"/>
        <v>1</v>
      </c>
      <c r="W79" s="506">
        <f t="shared" si="12"/>
        <v>-1025.0876723016904</v>
      </c>
      <c r="X79" s="501">
        <f t="shared" si="11"/>
        <v>77.32</v>
      </c>
    </row>
    <row r="80" spans="1:24" s="1" customFormat="1" ht="409.5">
      <c r="A80" s="498">
        <v>76</v>
      </c>
      <c r="B80" s="511">
        <v>70</v>
      </c>
      <c r="C80" s="514" t="s">
        <v>434</v>
      </c>
      <c r="D80" s="514" t="s">
        <v>221</v>
      </c>
      <c r="E80" s="501"/>
      <c r="F80" s="502"/>
      <c r="G80" s="501"/>
      <c r="H80" s="501"/>
      <c r="I80" s="501"/>
      <c r="J80" s="501"/>
      <c r="K80" s="501">
        <v>76.71</v>
      </c>
      <c r="L80" s="501"/>
      <c r="M80" s="501"/>
      <c r="N80" s="503"/>
      <c r="O80" s="503"/>
      <c r="P80" s="501"/>
      <c r="Q80" s="501"/>
      <c r="R80" s="501"/>
      <c r="S80" s="501"/>
      <c r="T80" s="501"/>
      <c r="U80" s="504">
        <f t="shared" si="9"/>
        <v>76.71</v>
      </c>
      <c r="V80" s="505">
        <f t="shared" si="10"/>
        <v>1</v>
      </c>
      <c r="W80" s="506">
        <f t="shared" si="12"/>
        <v>-1025.6976723016903</v>
      </c>
      <c r="X80" s="501">
        <f t="shared" si="11"/>
        <v>76.71</v>
      </c>
    </row>
    <row r="81" spans="1:24" ht="409.5">
      <c r="A81" s="498">
        <v>77</v>
      </c>
      <c r="B81" s="499">
        <v>71</v>
      </c>
      <c r="C81" s="508" t="s">
        <v>157</v>
      </c>
      <c r="D81" s="508" t="s">
        <v>123</v>
      </c>
      <c r="E81" s="501"/>
      <c r="F81" s="502"/>
      <c r="G81" s="501">
        <v>74</v>
      </c>
      <c r="H81" s="501"/>
      <c r="I81" s="501"/>
      <c r="J81" s="501"/>
      <c r="K81" s="501"/>
      <c r="L81" s="501"/>
      <c r="M81" s="501"/>
      <c r="N81" s="503"/>
      <c r="O81" s="503"/>
      <c r="P81" s="501"/>
      <c r="Q81" s="501"/>
      <c r="R81" s="501"/>
      <c r="S81" s="501"/>
      <c r="T81" s="501"/>
      <c r="U81" s="504">
        <f t="shared" si="9"/>
        <v>74</v>
      </c>
      <c r="V81" s="505">
        <f t="shared" si="10"/>
        <v>1</v>
      </c>
      <c r="W81" s="506">
        <f t="shared" si="12"/>
        <v>-1028.4076723016904</v>
      </c>
      <c r="X81" s="501">
        <f t="shared" si="11"/>
        <v>74</v>
      </c>
    </row>
    <row r="82" spans="1:24" ht="409.5">
      <c r="A82" s="498">
        <v>78</v>
      </c>
      <c r="B82" s="511">
        <v>72</v>
      </c>
      <c r="C82" s="514" t="s">
        <v>258</v>
      </c>
      <c r="D82" s="514" t="s">
        <v>150</v>
      </c>
      <c r="E82" s="501"/>
      <c r="F82" s="502"/>
      <c r="G82" s="501"/>
      <c r="H82" s="501"/>
      <c r="I82" s="501">
        <v>72.82</v>
      </c>
      <c r="J82" s="501"/>
      <c r="K82" s="501"/>
      <c r="L82" s="501"/>
      <c r="M82" s="501"/>
      <c r="N82" s="503"/>
      <c r="O82" s="503"/>
      <c r="P82" s="501"/>
      <c r="Q82" s="501"/>
      <c r="R82" s="501"/>
      <c r="S82" s="501"/>
      <c r="T82" s="501"/>
      <c r="U82" s="504">
        <f t="shared" si="9"/>
        <v>72.82</v>
      </c>
      <c r="V82" s="505">
        <f t="shared" si="10"/>
        <v>1</v>
      </c>
      <c r="W82" s="506">
        <f t="shared" si="12"/>
        <v>-1029.5876723016904</v>
      </c>
      <c r="X82" s="501">
        <f t="shared" si="11"/>
        <v>72.82</v>
      </c>
    </row>
    <row r="83" spans="1:24" ht="409.5">
      <c r="A83" s="498">
        <v>79</v>
      </c>
      <c r="B83" s="511">
        <v>73</v>
      </c>
      <c r="C83" s="514" t="s">
        <v>439</v>
      </c>
      <c r="D83" s="514" t="s">
        <v>421</v>
      </c>
      <c r="E83" s="501"/>
      <c r="F83" s="502"/>
      <c r="G83" s="501"/>
      <c r="H83" s="501"/>
      <c r="I83" s="501"/>
      <c r="J83" s="501"/>
      <c r="K83" s="501">
        <v>71.89</v>
      </c>
      <c r="L83" s="501"/>
      <c r="M83" s="501"/>
      <c r="N83" s="503"/>
      <c r="O83" s="503"/>
      <c r="P83" s="501"/>
      <c r="Q83" s="501"/>
      <c r="R83" s="501"/>
      <c r="S83" s="501"/>
      <c r="T83" s="501"/>
      <c r="U83" s="504">
        <f t="shared" si="9"/>
        <v>71.89</v>
      </c>
      <c r="V83" s="505">
        <f t="shared" si="10"/>
        <v>1</v>
      </c>
      <c r="W83" s="506">
        <f t="shared" si="12"/>
        <v>-1030.5176723016903</v>
      </c>
      <c r="X83" s="501">
        <f t="shared" si="11"/>
        <v>71.89</v>
      </c>
    </row>
    <row r="84" spans="1:24" ht="409.5">
      <c r="A84" s="498">
        <v>80</v>
      </c>
      <c r="B84" s="511">
        <v>74</v>
      </c>
      <c r="C84" s="514" t="s">
        <v>516</v>
      </c>
      <c r="D84" s="514" t="s">
        <v>230</v>
      </c>
      <c r="E84" s="501"/>
      <c r="F84" s="502"/>
      <c r="G84" s="501"/>
      <c r="H84" s="501"/>
      <c r="I84" s="501"/>
      <c r="J84" s="501"/>
      <c r="K84" s="501"/>
      <c r="L84" s="501"/>
      <c r="M84" s="501"/>
      <c r="N84" s="503"/>
      <c r="O84" s="503"/>
      <c r="P84" s="501"/>
      <c r="Q84" s="501"/>
      <c r="R84" s="501"/>
      <c r="S84" s="501">
        <v>70.94</v>
      </c>
      <c r="T84" s="501"/>
      <c r="U84" s="504">
        <f t="shared" si="9"/>
        <v>70.94</v>
      </c>
      <c r="V84" s="505">
        <f t="shared" si="10"/>
        <v>1</v>
      </c>
      <c r="W84" s="506">
        <f t="shared" si="12"/>
        <v>-1031.4676723016903</v>
      </c>
      <c r="X84" s="501">
        <f t="shared" si="11"/>
        <v>70.94</v>
      </c>
    </row>
    <row r="85" spans="1:24" ht="409.5">
      <c r="A85" s="498">
        <v>81</v>
      </c>
      <c r="B85" s="499">
        <v>75</v>
      </c>
      <c r="C85" s="508" t="s">
        <v>446</v>
      </c>
      <c r="D85" s="508" t="s">
        <v>447</v>
      </c>
      <c r="E85" s="501"/>
      <c r="F85" s="502"/>
      <c r="G85" s="501"/>
      <c r="H85" s="501"/>
      <c r="I85" s="501"/>
      <c r="J85" s="501"/>
      <c r="K85" s="501"/>
      <c r="L85" s="501">
        <v>70.23</v>
      </c>
      <c r="M85" s="501"/>
      <c r="N85" s="503"/>
      <c r="O85" s="503"/>
      <c r="P85" s="501"/>
      <c r="Q85" s="501"/>
      <c r="R85" s="501"/>
      <c r="S85" s="501"/>
      <c r="T85" s="501"/>
      <c r="U85" s="504">
        <f t="shared" si="9"/>
        <v>70.23</v>
      </c>
      <c r="V85" s="505">
        <f t="shared" si="10"/>
        <v>1</v>
      </c>
      <c r="W85" s="506">
        <f t="shared" si="12"/>
        <v>-1032.1776723016903</v>
      </c>
      <c r="X85" s="501">
        <f t="shared" si="11"/>
        <v>70.23</v>
      </c>
    </row>
    <row r="86" spans="1:24" ht="409.5">
      <c r="A86" s="498">
        <v>82</v>
      </c>
      <c r="B86" s="511">
        <v>76</v>
      </c>
      <c r="C86" s="514" t="s">
        <v>433</v>
      </c>
      <c r="D86" s="514" t="s">
        <v>278</v>
      </c>
      <c r="E86" s="501"/>
      <c r="F86" s="502"/>
      <c r="G86" s="501"/>
      <c r="H86" s="501"/>
      <c r="I86" s="501"/>
      <c r="J86" s="501"/>
      <c r="K86" s="501">
        <v>69.53</v>
      </c>
      <c r="L86" s="501"/>
      <c r="M86" s="501"/>
      <c r="N86" s="503"/>
      <c r="O86" s="503"/>
      <c r="P86" s="501"/>
      <c r="Q86" s="501"/>
      <c r="R86" s="501"/>
      <c r="S86" s="501"/>
      <c r="T86" s="501"/>
      <c r="U86" s="504">
        <f t="shared" si="9"/>
        <v>69.53</v>
      </c>
      <c r="V86" s="505">
        <f t="shared" si="10"/>
        <v>1</v>
      </c>
      <c r="W86" s="506">
        <f t="shared" si="12"/>
        <v>-1032.8776723016904</v>
      </c>
      <c r="X86" s="501">
        <f t="shared" si="11"/>
        <v>69.53</v>
      </c>
    </row>
    <row r="87" spans="1:24" ht="409.5">
      <c r="A87" s="498">
        <v>83</v>
      </c>
      <c r="B87" s="499">
        <v>77</v>
      </c>
      <c r="C87" s="508" t="s">
        <v>454</v>
      </c>
      <c r="D87" s="508" t="s">
        <v>415</v>
      </c>
      <c r="E87" s="501"/>
      <c r="F87" s="502"/>
      <c r="G87" s="501"/>
      <c r="H87" s="501"/>
      <c r="I87" s="501"/>
      <c r="J87" s="501"/>
      <c r="K87" s="501"/>
      <c r="L87" s="501"/>
      <c r="M87" s="501">
        <v>68.98</v>
      </c>
      <c r="N87" s="503"/>
      <c r="O87" s="503"/>
      <c r="P87" s="501"/>
      <c r="Q87" s="501"/>
      <c r="R87" s="501"/>
      <c r="S87" s="501"/>
      <c r="T87" s="501"/>
      <c r="U87" s="504">
        <f t="shared" si="9"/>
        <v>68.98</v>
      </c>
      <c r="V87" s="505">
        <f t="shared" si="10"/>
        <v>1</v>
      </c>
      <c r="W87" s="506">
        <f t="shared" si="12"/>
        <v>-1033.4276723016903</v>
      </c>
      <c r="X87" s="501">
        <f t="shared" si="11"/>
        <v>68.98</v>
      </c>
    </row>
    <row r="88" spans="1:24" ht="409.5">
      <c r="A88" s="498">
        <v>84</v>
      </c>
      <c r="B88" s="499">
        <v>78</v>
      </c>
      <c r="C88" s="508" t="s">
        <v>367</v>
      </c>
      <c r="D88" s="508" t="s">
        <v>273</v>
      </c>
      <c r="E88" s="501"/>
      <c r="F88" s="502"/>
      <c r="G88" s="501"/>
      <c r="H88" s="501"/>
      <c r="I88" s="501"/>
      <c r="J88" s="501"/>
      <c r="K88" s="501"/>
      <c r="L88" s="501">
        <v>67.41</v>
      </c>
      <c r="M88" s="501"/>
      <c r="N88" s="503"/>
      <c r="O88" s="503"/>
      <c r="P88" s="501"/>
      <c r="Q88" s="501"/>
      <c r="R88" s="501"/>
      <c r="S88" s="501"/>
      <c r="T88" s="501"/>
      <c r="U88" s="504">
        <f t="shared" si="9"/>
        <v>67.41</v>
      </c>
      <c r="V88" s="505">
        <f t="shared" si="10"/>
        <v>1</v>
      </c>
      <c r="W88" s="506">
        <f t="shared" si="12"/>
        <v>-1034.9976723016903</v>
      </c>
      <c r="X88" s="501">
        <f t="shared" si="11"/>
        <v>67.41</v>
      </c>
    </row>
    <row r="89" spans="1:24" ht="409.5">
      <c r="A89" s="498">
        <v>85</v>
      </c>
      <c r="B89" s="511">
        <v>80</v>
      </c>
      <c r="C89" s="514" t="s">
        <v>269</v>
      </c>
      <c r="D89" s="514" t="s">
        <v>268</v>
      </c>
      <c r="E89" s="501"/>
      <c r="F89" s="502"/>
      <c r="G89" s="501"/>
      <c r="H89" s="501"/>
      <c r="I89" s="501">
        <v>65.09</v>
      </c>
      <c r="J89" s="501"/>
      <c r="K89" s="501"/>
      <c r="L89" s="501"/>
      <c r="M89" s="501"/>
      <c r="N89" s="503"/>
      <c r="O89" s="503"/>
      <c r="P89" s="501"/>
      <c r="Q89" s="501"/>
      <c r="R89" s="501"/>
      <c r="S89" s="501"/>
      <c r="T89" s="501"/>
      <c r="U89" s="504">
        <f t="shared" si="9"/>
        <v>65.09</v>
      </c>
      <c r="V89" s="505">
        <f t="shared" si="10"/>
        <v>1</v>
      </c>
      <c r="W89" s="506">
        <f t="shared" si="12"/>
        <v>-1037.3176723016904</v>
      </c>
      <c r="X89" s="501">
        <f t="shared" si="11"/>
        <v>65.09</v>
      </c>
    </row>
    <row r="90" spans="1:24" ht="409.5">
      <c r="A90" s="498">
        <v>86</v>
      </c>
      <c r="B90" s="511">
        <v>81</v>
      </c>
      <c r="C90" s="514" t="s">
        <v>517</v>
      </c>
      <c r="D90" s="514" t="s">
        <v>268</v>
      </c>
      <c r="E90" s="501"/>
      <c r="F90" s="502"/>
      <c r="G90" s="501"/>
      <c r="H90" s="501"/>
      <c r="I90" s="501"/>
      <c r="J90" s="501"/>
      <c r="K90" s="501"/>
      <c r="L90" s="501"/>
      <c r="M90" s="501"/>
      <c r="N90" s="503"/>
      <c r="O90" s="503"/>
      <c r="P90" s="501"/>
      <c r="Q90" s="501"/>
      <c r="R90" s="501"/>
      <c r="S90" s="501">
        <v>65.04</v>
      </c>
      <c r="T90" s="501"/>
      <c r="U90" s="504">
        <f t="shared" si="9"/>
        <v>65.04</v>
      </c>
      <c r="V90" s="505">
        <f t="shared" si="10"/>
        <v>1</v>
      </c>
      <c r="W90" s="506">
        <f t="shared" si="12"/>
        <v>-1037.3676723016904</v>
      </c>
      <c r="X90" s="501">
        <f t="shared" si="11"/>
        <v>65.04</v>
      </c>
    </row>
    <row r="91" spans="1:24" ht="409.5">
      <c r="A91" s="498">
        <v>87</v>
      </c>
      <c r="B91" s="499">
        <v>82</v>
      </c>
      <c r="C91" s="508" t="s">
        <v>272</v>
      </c>
      <c r="D91" s="508" t="s">
        <v>273</v>
      </c>
      <c r="E91" s="501"/>
      <c r="F91" s="502"/>
      <c r="G91" s="501"/>
      <c r="H91" s="501">
        <v>63.98</v>
      </c>
      <c r="I91" s="501"/>
      <c r="J91" s="501"/>
      <c r="K91" s="501"/>
      <c r="L91" s="501"/>
      <c r="M91" s="501"/>
      <c r="N91" s="503"/>
      <c r="O91" s="503"/>
      <c r="P91" s="501"/>
      <c r="Q91" s="501"/>
      <c r="R91" s="501"/>
      <c r="S91" s="501"/>
      <c r="T91" s="501"/>
      <c r="U91" s="504">
        <f t="shared" si="9"/>
        <v>63.98</v>
      </c>
      <c r="V91" s="505">
        <f t="shared" si="10"/>
        <v>1</v>
      </c>
      <c r="W91" s="506">
        <f t="shared" si="12"/>
        <v>-1038.4276723016903</v>
      </c>
      <c r="X91" s="501">
        <f t="shared" si="11"/>
        <v>63.98</v>
      </c>
    </row>
    <row r="92" spans="1:24" ht="409.5">
      <c r="A92" s="498">
        <v>88</v>
      </c>
      <c r="B92" s="511">
        <v>83</v>
      </c>
      <c r="C92" s="514" t="s">
        <v>427</v>
      </c>
      <c r="D92" s="514" t="s">
        <v>428</v>
      </c>
      <c r="E92" s="501"/>
      <c r="F92" s="502"/>
      <c r="G92" s="501"/>
      <c r="H92" s="501"/>
      <c r="I92" s="501"/>
      <c r="J92" s="501"/>
      <c r="K92" s="501">
        <v>63.02</v>
      </c>
      <c r="L92" s="501"/>
      <c r="M92" s="501"/>
      <c r="N92" s="503"/>
      <c r="O92" s="503"/>
      <c r="P92" s="501"/>
      <c r="Q92" s="501"/>
      <c r="R92" s="501"/>
      <c r="S92" s="501"/>
      <c r="T92" s="501"/>
      <c r="U92" s="504">
        <f t="shared" si="9"/>
        <v>63.02</v>
      </c>
      <c r="V92" s="505">
        <f t="shared" si="10"/>
        <v>1</v>
      </c>
      <c r="W92" s="506">
        <f t="shared" si="12"/>
        <v>-1039.3876723016904</v>
      </c>
      <c r="X92" s="501">
        <f t="shared" si="11"/>
        <v>63.02</v>
      </c>
    </row>
    <row r="93" spans="1:24" ht="409.5">
      <c r="A93" s="498">
        <v>89</v>
      </c>
      <c r="B93" s="511">
        <v>84</v>
      </c>
      <c r="C93" s="514" t="s">
        <v>275</v>
      </c>
      <c r="D93" s="514" t="s">
        <v>276</v>
      </c>
      <c r="E93" s="501"/>
      <c r="F93" s="502"/>
      <c r="G93" s="501"/>
      <c r="H93" s="501"/>
      <c r="I93" s="501">
        <v>62.36</v>
      </c>
      <c r="J93" s="501"/>
      <c r="K93" s="501"/>
      <c r="L93" s="501"/>
      <c r="M93" s="501"/>
      <c r="N93" s="503"/>
      <c r="O93" s="503"/>
      <c r="P93" s="501"/>
      <c r="Q93" s="501"/>
      <c r="R93" s="501"/>
      <c r="S93" s="501"/>
      <c r="T93" s="501"/>
      <c r="U93" s="504">
        <f t="shared" si="9"/>
        <v>62.36</v>
      </c>
      <c r="V93" s="505">
        <f t="shared" si="10"/>
        <v>1</v>
      </c>
      <c r="W93" s="506">
        <f t="shared" si="12"/>
        <v>-1040.0476723016905</v>
      </c>
      <c r="X93" s="501">
        <f t="shared" si="11"/>
        <v>62.36</v>
      </c>
    </row>
    <row r="94" spans="1:24" ht="409.5">
      <c r="A94" s="498">
        <v>90</v>
      </c>
      <c r="B94" s="511">
        <v>85</v>
      </c>
      <c r="C94" s="514" t="s">
        <v>280</v>
      </c>
      <c r="D94" s="514" t="s">
        <v>268</v>
      </c>
      <c r="E94" s="501"/>
      <c r="F94" s="502"/>
      <c r="G94" s="501"/>
      <c r="H94" s="501"/>
      <c r="I94" s="501">
        <v>61</v>
      </c>
      <c r="J94" s="501"/>
      <c r="K94" s="501"/>
      <c r="L94" s="501"/>
      <c r="M94" s="501"/>
      <c r="N94" s="503"/>
      <c r="O94" s="503"/>
      <c r="P94" s="501"/>
      <c r="Q94" s="501"/>
      <c r="R94" s="501"/>
      <c r="S94" s="501"/>
      <c r="T94" s="501"/>
      <c r="U94" s="504">
        <f t="shared" si="9"/>
        <v>61</v>
      </c>
      <c r="V94" s="505">
        <f t="shared" si="10"/>
        <v>1</v>
      </c>
      <c r="W94" s="506">
        <f t="shared" si="12"/>
        <v>-1041.4076723016904</v>
      </c>
      <c r="X94" s="501">
        <f t="shared" si="11"/>
        <v>61</v>
      </c>
    </row>
    <row r="95" spans="1:24" s="1" customFormat="1" ht="409.5">
      <c r="A95" s="498">
        <v>91</v>
      </c>
      <c r="B95" s="511">
        <v>105</v>
      </c>
      <c r="C95" s="515" t="s">
        <v>409</v>
      </c>
      <c r="D95" s="515" t="s">
        <v>421</v>
      </c>
      <c r="E95" s="501"/>
      <c r="F95" s="502"/>
      <c r="G95" s="501"/>
      <c r="H95" s="501"/>
      <c r="I95" s="501"/>
      <c r="J95" s="501"/>
      <c r="K95" s="501"/>
      <c r="L95" s="501"/>
      <c r="M95" s="501"/>
      <c r="N95" s="503"/>
      <c r="O95" s="503"/>
      <c r="P95" s="501"/>
      <c r="Q95" s="501"/>
      <c r="R95" s="501"/>
      <c r="S95" s="501"/>
      <c r="T95" s="501">
        <v>60.76</v>
      </c>
      <c r="U95" s="504">
        <f t="shared" si="9"/>
        <v>60.76</v>
      </c>
      <c r="V95" s="505">
        <f t="shared" si="10"/>
        <v>1</v>
      </c>
      <c r="W95" s="506">
        <f t="shared" si="12"/>
        <v>-1041.6476723016904</v>
      </c>
      <c r="X95" s="501">
        <f t="shared" si="11"/>
        <v>60.76</v>
      </c>
    </row>
    <row r="96" spans="1:24" s="1" customFormat="1" ht="409.5">
      <c r="A96" s="498">
        <v>92</v>
      </c>
      <c r="B96" s="511">
        <v>87</v>
      </c>
      <c r="C96" s="514" t="s">
        <v>520</v>
      </c>
      <c r="D96" s="514" t="s">
        <v>133</v>
      </c>
      <c r="E96" s="501"/>
      <c r="F96" s="502"/>
      <c r="G96" s="501"/>
      <c r="H96" s="501"/>
      <c r="I96" s="501"/>
      <c r="J96" s="501"/>
      <c r="K96" s="501"/>
      <c r="L96" s="501"/>
      <c r="M96" s="501"/>
      <c r="N96" s="503"/>
      <c r="O96" s="503"/>
      <c r="P96" s="501"/>
      <c r="Q96" s="501"/>
      <c r="R96" s="501"/>
      <c r="S96" s="501">
        <v>57.46</v>
      </c>
      <c r="T96" s="501"/>
      <c r="U96" s="504">
        <f t="shared" si="9"/>
        <v>57.46</v>
      </c>
      <c r="V96" s="505">
        <f t="shared" si="10"/>
        <v>1</v>
      </c>
      <c r="W96" s="506">
        <f t="shared" si="12"/>
        <v>-1044.9476723016903</v>
      </c>
      <c r="X96" s="501">
        <f t="shared" si="11"/>
        <v>57.46</v>
      </c>
    </row>
    <row r="97" spans="1:24" s="1" customFormat="1" ht="409.5">
      <c r="A97" s="498">
        <v>93</v>
      </c>
      <c r="B97" s="499">
        <v>88</v>
      </c>
      <c r="C97" s="508" t="s">
        <v>283</v>
      </c>
      <c r="D97" s="508" t="s">
        <v>284</v>
      </c>
      <c r="E97" s="501"/>
      <c r="F97" s="502"/>
      <c r="G97" s="501"/>
      <c r="H97" s="501">
        <v>57.37</v>
      </c>
      <c r="I97" s="501"/>
      <c r="J97" s="501"/>
      <c r="K97" s="501"/>
      <c r="L97" s="501"/>
      <c r="M97" s="501"/>
      <c r="N97" s="503"/>
      <c r="O97" s="503"/>
      <c r="P97" s="501"/>
      <c r="Q97" s="501"/>
      <c r="R97" s="501"/>
      <c r="S97" s="501"/>
      <c r="T97" s="501"/>
      <c r="U97" s="504">
        <f t="shared" si="9"/>
        <v>57.37</v>
      </c>
      <c r="V97" s="505">
        <f t="shared" si="10"/>
        <v>1</v>
      </c>
      <c r="W97" s="506">
        <f t="shared" si="12"/>
        <v>-1045.0376723016905</v>
      </c>
      <c r="X97" s="501">
        <f t="shared" si="11"/>
        <v>57.37</v>
      </c>
    </row>
    <row r="98" spans="1:24" s="1" customFormat="1" ht="409.5">
      <c r="A98" s="498">
        <v>94</v>
      </c>
      <c r="B98" s="511">
        <v>91</v>
      </c>
      <c r="C98" s="514" t="s">
        <v>258</v>
      </c>
      <c r="D98" s="514" t="s">
        <v>414</v>
      </c>
      <c r="E98" s="501"/>
      <c r="F98" s="502"/>
      <c r="G98" s="501"/>
      <c r="H98" s="501"/>
      <c r="I98" s="501"/>
      <c r="J98" s="501"/>
      <c r="K98" s="501"/>
      <c r="L98" s="501"/>
      <c r="M98" s="501"/>
      <c r="N98" s="503"/>
      <c r="O98" s="503"/>
      <c r="P98" s="501"/>
      <c r="Q98" s="501"/>
      <c r="R98" s="501"/>
      <c r="S98" s="501">
        <v>53.81</v>
      </c>
      <c r="T98" s="501"/>
      <c r="U98" s="504">
        <f t="shared" si="9"/>
        <v>53.81</v>
      </c>
      <c r="V98" s="505">
        <f t="shared" si="10"/>
        <v>1</v>
      </c>
      <c r="W98" s="506">
        <f t="shared" si="12"/>
        <v>-1048.5976723016904</v>
      </c>
      <c r="X98" s="501">
        <f t="shared" si="11"/>
        <v>53.81</v>
      </c>
    </row>
    <row r="99" spans="1:24" s="1" customFormat="1" ht="409.5">
      <c r="A99" s="498">
        <v>95</v>
      </c>
      <c r="B99" s="511">
        <v>92</v>
      </c>
      <c r="C99" s="514" t="s">
        <v>87</v>
      </c>
      <c r="D99" s="514" t="s">
        <v>408</v>
      </c>
      <c r="E99" s="501"/>
      <c r="F99" s="502"/>
      <c r="G99" s="501"/>
      <c r="H99" s="501"/>
      <c r="I99" s="501"/>
      <c r="J99" s="501"/>
      <c r="K99" s="501"/>
      <c r="L99" s="501"/>
      <c r="M99" s="501"/>
      <c r="N99" s="503"/>
      <c r="O99" s="503"/>
      <c r="P99" s="501"/>
      <c r="Q99" s="501"/>
      <c r="R99" s="501"/>
      <c r="S99" s="501">
        <v>53.81</v>
      </c>
      <c r="T99" s="501"/>
      <c r="U99" s="504">
        <f t="shared" si="9"/>
        <v>53.81</v>
      </c>
      <c r="V99" s="505">
        <f t="shared" si="10"/>
        <v>1</v>
      </c>
      <c r="W99" s="506">
        <f t="shared" si="12"/>
        <v>-1048.5976723016904</v>
      </c>
      <c r="X99" s="501">
        <f t="shared" si="11"/>
        <v>53.81</v>
      </c>
    </row>
    <row r="100" spans="1:24" s="1" customFormat="1" ht="409.5">
      <c r="A100" s="498">
        <v>96</v>
      </c>
      <c r="B100" s="499">
        <v>95</v>
      </c>
      <c r="C100" s="508" t="s">
        <v>509</v>
      </c>
      <c r="D100" s="508" t="s">
        <v>102</v>
      </c>
      <c r="E100" s="501"/>
      <c r="F100" s="502"/>
      <c r="G100" s="501"/>
      <c r="H100" s="501"/>
      <c r="I100" s="501"/>
      <c r="J100" s="501"/>
      <c r="K100" s="501"/>
      <c r="L100" s="501"/>
      <c r="M100" s="501"/>
      <c r="N100" s="503"/>
      <c r="O100" s="503"/>
      <c r="P100" s="501"/>
      <c r="Q100" s="501"/>
      <c r="R100" s="501">
        <v>51.62</v>
      </c>
      <c r="S100" s="501"/>
      <c r="T100" s="501"/>
      <c r="U100" s="504">
        <f t="shared" si="9"/>
        <v>51.62</v>
      </c>
      <c r="V100" s="505">
        <f t="shared" si="10"/>
        <v>1</v>
      </c>
      <c r="W100" s="506"/>
      <c r="X100" s="501">
        <f t="shared" si="11"/>
        <v>51.62</v>
      </c>
    </row>
    <row r="101" spans="1:24" s="1" customFormat="1" ht="409.5">
      <c r="A101" s="498">
        <v>97</v>
      </c>
      <c r="B101" s="511">
        <v>96</v>
      </c>
      <c r="C101" s="514" t="s">
        <v>267</v>
      </c>
      <c r="D101" s="514" t="s">
        <v>412</v>
      </c>
      <c r="E101" s="501"/>
      <c r="F101" s="502"/>
      <c r="G101" s="501"/>
      <c r="H101" s="501"/>
      <c r="I101" s="501"/>
      <c r="J101" s="501"/>
      <c r="K101" s="501"/>
      <c r="L101" s="501"/>
      <c r="M101" s="501"/>
      <c r="N101" s="503"/>
      <c r="O101" s="503"/>
      <c r="P101" s="501"/>
      <c r="Q101" s="501"/>
      <c r="R101" s="501"/>
      <c r="S101" s="501">
        <v>50.44</v>
      </c>
      <c r="T101" s="501"/>
      <c r="U101" s="504">
        <f>SUM(E101:T101)</f>
        <v>50.44</v>
      </c>
      <c r="V101" s="505">
        <f aca="true" t="shared" si="13" ref="V101:V110">COUNTA(E101:T101)</f>
        <v>1</v>
      </c>
      <c r="W101" s="506">
        <f aca="true" t="shared" si="14" ref="W101:W110">U101-$U$5</f>
        <v>-1051.9676723016903</v>
      </c>
      <c r="X101" s="501">
        <f aca="true" t="shared" si="15" ref="X101:X110">AVERAGE(E101:T101)</f>
        <v>50.44</v>
      </c>
    </row>
    <row r="102" spans="1:24" s="1" customFormat="1" ht="409.5">
      <c r="A102" s="498">
        <v>98</v>
      </c>
      <c r="B102" s="511">
        <v>97</v>
      </c>
      <c r="C102" s="514" t="s">
        <v>142</v>
      </c>
      <c r="D102" s="514" t="s">
        <v>215</v>
      </c>
      <c r="E102" s="501"/>
      <c r="F102" s="502"/>
      <c r="G102" s="501"/>
      <c r="H102" s="501"/>
      <c r="I102" s="501">
        <v>49.18</v>
      </c>
      <c r="J102" s="501"/>
      <c r="K102" s="501"/>
      <c r="L102" s="501"/>
      <c r="M102" s="501"/>
      <c r="N102" s="503"/>
      <c r="O102" s="503"/>
      <c r="P102" s="501"/>
      <c r="Q102" s="501"/>
      <c r="R102" s="501"/>
      <c r="S102" s="501"/>
      <c r="T102" s="501"/>
      <c r="U102" s="504">
        <f>SUM(E102:T102)</f>
        <v>49.18</v>
      </c>
      <c r="V102" s="505">
        <f t="shared" si="13"/>
        <v>1</v>
      </c>
      <c r="W102" s="506">
        <f t="shared" si="14"/>
        <v>-1053.2276723016903</v>
      </c>
      <c r="X102" s="501">
        <f t="shared" si="15"/>
        <v>49.18</v>
      </c>
    </row>
    <row r="103" spans="1:24" s="1" customFormat="1" ht="409.5">
      <c r="A103" s="498">
        <v>99</v>
      </c>
      <c r="B103" s="511">
        <v>98</v>
      </c>
      <c r="C103" s="514" t="s">
        <v>297</v>
      </c>
      <c r="D103" s="514" t="s">
        <v>278</v>
      </c>
      <c r="E103" s="501"/>
      <c r="F103" s="502"/>
      <c r="G103" s="501"/>
      <c r="H103" s="501"/>
      <c r="I103" s="501">
        <v>46.91</v>
      </c>
      <c r="J103" s="501"/>
      <c r="K103" s="501"/>
      <c r="L103" s="501"/>
      <c r="M103" s="501"/>
      <c r="N103" s="503"/>
      <c r="O103" s="503"/>
      <c r="P103" s="501"/>
      <c r="Q103" s="501"/>
      <c r="R103" s="501"/>
      <c r="S103" s="501"/>
      <c r="T103" s="501"/>
      <c r="U103" s="504">
        <f>SUM(E103:T103)</f>
        <v>46.91</v>
      </c>
      <c r="V103" s="505">
        <f t="shared" si="13"/>
        <v>1</v>
      </c>
      <c r="W103" s="506">
        <f t="shared" si="14"/>
        <v>-1055.4976723016903</v>
      </c>
      <c r="X103" s="501">
        <f t="shared" si="15"/>
        <v>46.91</v>
      </c>
    </row>
    <row r="104" spans="1:24" s="1" customFormat="1" ht="409.5">
      <c r="A104" s="498">
        <v>100</v>
      </c>
      <c r="B104" s="511">
        <v>99</v>
      </c>
      <c r="C104" s="514" t="s">
        <v>522</v>
      </c>
      <c r="D104" s="514" t="s">
        <v>523</v>
      </c>
      <c r="E104" s="501"/>
      <c r="F104" s="502"/>
      <c r="G104" s="501"/>
      <c r="H104" s="501"/>
      <c r="I104" s="501"/>
      <c r="J104" s="501"/>
      <c r="K104" s="501"/>
      <c r="L104" s="501"/>
      <c r="M104" s="501"/>
      <c r="N104" s="503"/>
      <c r="O104" s="503"/>
      <c r="P104" s="501"/>
      <c r="Q104" s="501"/>
      <c r="R104" s="501"/>
      <c r="S104" s="501">
        <v>46.22</v>
      </c>
      <c r="T104" s="501"/>
      <c r="U104" s="504">
        <f>SUM(E104:T104)</f>
        <v>46.22</v>
      </c>
      <c r="V104" s="505">
        <f t="shared" si="13"/>
        <v>1</v>
      </c>
      <c r="W104" s="506">
        <f t="shared" si="14"/>
        <v>-1056.1876723016903</v>
      </c>
      <c r="X104" s="501">
        <f t="shared" si="15"/>
        <v>46.22</v>
      </c>
    </row>
    <row r="105" spans="1:24" s="1" customFormat="1" ht="409.5">
      <c r="A105" s="498">
        <v>101</v>
      </c>
      <c r="B105" s="511">
        <v>101</v>
      </c>
      <c r="C105" s="514" t="s">
        <v>149</v>
      </c>
      <c r="D105" s="514" t="s">
        <v>415</v>
      </c>
      <c r="E105" s="501"/>
      <c r="F105" s="502"/>
      <c r="G105" s="501"/>
      <c r="H105" s="501"/>
      <c r="I105" s="501"/>
      <c r="J105" s="501"/>
      <c r="K105" s="501"/>
      <c r="L105" s="501"/>
      <c r="M105" s="501"/>
      <c r="N105" s="503"/>
      <c r="O105" s="503"/>
      <c r="P105" s="501"/>
      <c r="Q105" s="501"/>
      <c r="R105" s="501"/>
      <c r="S105" s="501">
        <v>34.15</v>
      </c>
      <c r="T105" s="501">
        <v>11.65</v>
      </c>
      <c r="U105" s="504">
        <f>SUM(E105:T105)</f>
        <v>45.8</v>
      </c>
      <c r="V105" s="505">
        <f t="shared" si="13"/>
        <v>2</v>
      </c>
      <c r="W105" s="506">
        <f t="shared" si="14"/>
        <v>-1056.6076723016904</v>
      </c>
      <c r="X105" s="501">
        <f t="shared" si="15"/>
        <v>22.9</v>
      </c>
    </row>
    <row r="106" spans="1:24" s="1" customFormat="1" ht="409.5">
      <c r="A106" s="498">
        <v>102</v>
      </c>
      <c r="B106" s="511">
        <v>100</v>
      </c>
      <c r="C106" s="514" t="s">
        <v>132</v>
      </c>
      <c r="D106" s="514" t="s">
        <v>102</v>
      </c>
      <c r="E106" s="501"/>
      <c r="F106" s="502"/>
      <c r="G106" s="501"/>
      <c r="H106" s="501"/>
      <c r="I106" s="501"/>
      <c r="J106" s="501"/>
      <c r="K106" s="501"/>
      <c r="L106" s="501"/>
      <c r="M106" s="501"/>
      <c r="N106" s="503"/>
      <c r="O106" s="503"/>
      <c r="P106" s="501"/>
      <c r="Q106" s="501"/>
      <c r="R106" s="501"/>
      <c r="S106" s="501">
        <v>41.45</v>
      </c>
      <c r="T106" s="501"/>
      <c r="U106" s="504">
        <f>SUM(E106:T106)</f>
        <v>41.45</v>
      </c>
      <c r="V106" s="505">
        <f t="shared" si="13"/>
        <v>1</v>
      </c>
      <c r="W106" s="506">
        <f t="shared" si="14"/>
        <v>-1060.9576723016903</v>
      </c>
      <c r="X106" s="501">
        <f t="shared" si="15"/>
        <v>41.45</v>
      </c>
    </row>
    <row r="107" spans="1:24" s="1" customFormat="1" ht="409.5">
      <c r="A107" s="498">
        <v>103</v>
      </c>
      <c r="B107" s="511">
        <v>102</v>
      </c>
      <c r="C107" s="514" t="s">
        <v>526</v>
      </c>
      <c r="D107" s="514" t="s">
        <v>421</v>
      </c>
      <c r="E107" s="501"/>
      <c r="F107" s="502"/>
      <c r="G107" s="501"/>
      <c r="H107" s="501"/>
      <c r="I107" s="501"/>
      <c r="J107" s="501"/>
      <c r="K107" s="501"/>
      <c r="L107" s="501"/>
      <c r="M107" s="501"/>
      <c r="N107" s="503"/>
      <c r="O107" s="503"/>
      <c r="P107" s="501"/>
      <c r="Q107" s="501"/>
      <c r="R107" s="501"/>
      <c r="S107" s="501">
        <v>33.58</v>
      </c>
      <c r="T107" s="501"/>
      <c r="U107" s="504">
        <f>SUM(E107:T107)</f>
        <v>33.58</v>
      </c>
      <c r="V107" s="505">
        <f t="shared" si="13"/>
        <v>1</v>
      </c>
      <c r="W107" s="506">
        <f t="shared" si="14"/>
        <v>-1068.8276723016904</v>
      </c>
      <c r="X107" s="501">
        <f t="shared" si="15"/>
        <v>33.58</v>
      </c>
    </row>
    <row r="108" spans="1:24" s="1" customFormat="1" ht="409.5">
      <c r="A108" s="498">
        <v>104</v>
      </c>
      <c r="B108" s="511">
        <v>106</v>
      </c>
      <c r="C108" s="515" t="s">
        <v>149</v>
      </c>
      <c r="D108" s="515" t="s">
        <v>532</v>
      </c>
      <c r="E108" s="501"/>
      <c r="F108" s="502"/>
      <c r="G108" s="501"/>
      <c r="H108" s="501"/>
      <c r="I108" s="501"/>
      <c r="J108" s="501"/>
      <c r="K108" s="501"/>
      <c r="L108" s="501"/>
      <c r="M108" s="501"/>
      <c r="N108" s="503"/>
      <c r="O108" s="503"/>
      <c r="P108" s="501"/>
      <c r="Q108" s="501"/>
      <c r="R108" s="501"/>
      <c r="S108" s="501"/>
      <c r="T108" s="501">
        <v>32.36</v>
      </c>
      <c r="U108" s="504">
        <f>SUM(E108:T108)</f>
        <v>32.36</v>
      </c>
      <c r="V108" s="505">
        <f t="shared" si="13"/>
        <v>1</v>
      </c>
      <c r="W108" s="506">
        <f t="shared" si="14"/>
        <v>-1070.0476723016905</v>
      </c>
      <c r="X108" s="501">
        <f t="shared" si="15"/>
        <v>32.36</v>
      </c>
    </row>
    <row r="109" spans="1:24" s="1" customFormat="1" ht="409.5">
      <c r="A109" s="498">
        <v>105</v>
      </c>
      <c r="B109" s="511">
        <v>103</v>
      </c>
      <c r="C109" s="514" t="s">
        <v>424</v>
      </c>
      <c r="D109" s="514" t="s">
        <v>150</v>
      </c>
      <c r="E109" s="501"/>
      <c r="F109" s="502"/>
      <c r="G109" s="501"/>
      <c r="H109" s="501"/>
      <c r="I109" s="501"/>
      <c r="J109" s="501"/>
      <c r="K109" s="501"/>
      <c r="L109" s="501"/>
      <c r="M109" s="501"/>
      <c r="N109" s="503"/>
      <c r="O109" s="503"/>
      <c r="P109" s="501"/>
      <c r="Q109" s="501"/>
      <c r="R109" s="501"/>
      <c r="S109" s="501">
        <v>27.97</v>
      </c>
      <c r="T109" s="501"/>
      <c r="U109" s="504">
        <f>SUM(E109:T109)</f>
        <v>27.97</v>
      </c>
      <c r="V109" s="505">
        <f t="shared" si="13"/>
        <v>1</v>
      </c>
      <c r="W109" s="506">
        <f t="shared" si="14"/>
        <v>-1074.4376723016903</v>
      </c>
      <c r="X109" s="501">
        <f t="shared" si="15"/>
        <v>27.97</v>
      </c>
    </row>
    <row r="110" spans="1:24" s="1" customFormat="1" ht="409.5">
      <c r="A110" s="498">
        <v>106</v>
      </c>
      <c r="B110" s="511">
        <v>104</v>
      </c>
      <c r="C110" s="514" t="s">
        <v>302</v>
      </c>
      <c r="D110" s="514" t="s">
        <v>107</v>
      </c>
      <c r="E110" s="501"/>
      <c r="F110" s="502"/>
      <c r="G110" s="501"/>
      <c r="H110" s="501"/>
      <c r="I110" s="501">
        <v>20.09</v>
      </c>
      <c r="J110" s="501"/>
      <c r="K110" s="501"/>
      <c r="L110" s="501"/>
      <c r="M110" s="501"/>
      <c r="N110" s="503"/>
      <c r="O110" s="503"/>
      <c r="P110" s="501"/>
      <c r="Q110" s="501"/>
      <c r="R110" s="501"/>
      <c r="S110" s="501"/>
      <c r="T110" s="501"/>
      <c r="U110" s="504">
        <f>SUM(E110:T110)</f>
        <v>20.09</v>
      </c>
      <c r="V110" s="505">
        <f t="shared" si="13"/>
        <v>1</v>
      </c>
      <c r="W110" s="506">
        <f t="shared" si="14"/>
        <v>-1082.3176723016904</v>
      </c>
      <c r="X110" s="501">
        <f t="shared" si="15"/>
        <v>20.09</v>
      </c>
    </row>
  </sheetData>
  <sheetProtection selectLockedCells="1" selectUnlockedCells="1"/>
  <mergeCells count="6">
    <mergeCell ref="A1:V1"/>
    <mergeCell ref="U2:U4"/>
    <mergeCell ref="V2:V4"/>
    <mergeCell ref="W2:W4"/>
    <mergeCell ref="X2:X4"/>
    <mergeCell ref="A3:D4"/>
  </mergeCells>
  <conditionalFormatting sqref="E5:T5">
    <cfRule type="top10" priority="5" dxfId="0" stopIfTrue="1" rank="12"/>
  </conditionalFormatting>
  <conditionalFormatting sqref="E6:T6">
    <cfRule type="top10" priority="4" dxfId="0" stopIfTrue="1" rank="12"/>
  </conditionalFormatting>
  <conditionalFormatting sqref="E7:T7">
    <cfRule type="top10" priority="3" dxfId="0" stopIfTrue="1" rank="12"/>
  </conditionalFormatting>
  <conditionalFormatting sqref="E8:T8">
    <cfRule type="top10" priority="2" dxfId="0" stopIfTrue="1" rank="12"/>
  </conditionalFormatting>
  <conditionalFormatting sqref="E9:T9">
    <cfRule type="top10" priority="1" dxfId="0" stopIfTrue="1" rank="12"/>
  </conditionalFormatting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6"/>
  <sheetViews>
    <sheetView zoomScale="130" zoomScaleNormal="130" zoomScalePageLayoutView="0" workbookViewId="0" topLeftCell="A13">
      <selection activeCell="F25" sqref="F25"/>
    </sheetView>
  </sheetViews>
  <sheetFormatPr defaultColWidth="9.00390625" defaultRowHeight="12.75"/>
  <cols>
    <col min="1" max="1" width="3.625" style="0" customWidth="1"/>
    <col min="2" max="2" width="17.25390625" style="0" customWidth="1"/>
    <col min="3" max="3" width="20.25390625" style="0" customWidth="1"/>
    <col min="4" max="5" width="9.875" style="0" customWidth="1"/>
    <col min="6" max="6" width="9.75390625" style="0" customWidth="1"/>
  </cols>
  <sheetData>
    <row r="1" spans="1:6" ht="27">
      <c r="A1" s="547" t="s">
        <v>416</v>
      </c>
      <c r="B1" s="547"/>
      <c r="C1" s="547"/>
      <c r="D1" s="547"/>
      <c r="E1" s="547"/>
      <c r="F1" s="547"/>
    </row>
    <row r="2" spans="3:6" ht="12.75">
      <c r="C2" s="549"/>
      <c r="D2" s="549"/>
      <c r="E2" s="549"/>
      <c r="F2" s="76" t="s">
        <v>306</v>
      </c>
    </row>
    <row r="3" spans="1:6" ht="12.75" customHeight="1">
      <c r="A3" s="553" t="s">
        <v>307</v>
      </c>
      <c r="B3" s="553"/>
      <c r="C3" s="553"/>
      <c r="D3" s="77">
        <v>38682</v>
      </c>
      <c r="E3" s="77"/>
      <c r="F3" s="76">
        <v>1</v>
      </c>
    </row>
    <row r="4" spans="1:6" ht="12.75" customHeight="1">
      <c r="A4" s="553" t="s">
        <v>309</v>
      </c>
      <c r="B4" s="553"/>
      <c r="C4" s="553"/>
      <c r="D4" s="343">
        <v>40503</v>
      </c>
      <c r="E4" s="77"/>
      <c r="F4" s="550"/>
    </row>
    <row r="5" spans="1:6" ht="12.75">
      <c r="A5" s="553" t="s">
        <v>310</v>
      </c>
      <c r="B5" s="553"/>
      <c r="C5" s="553"/>
      <c r="D5" s="554" t="s">
        <v>417</v>
      </c>
      <c r="E5" s="554"/>
      <c r="F5" s="550"/>
    </row>
    <row r="6" spans="1:6" ht="12.75">
      <c r="A6" s="553" t="s">
        <v>312</v>
      </c>
      <c r="B6" s="553"/>
      <c r="C6" s="553"/>
      <c r="D6" s="551">
        <f>COUNTA(C8:C130)</f>
        <v>104</v>
      </c>
      <c r="E6" s="551"/>
      <c r="F6" s="550"/>
    </row>
    <row r="7" spans="1:6" ht="12.75">
      <c r="A7" s="314" t="s">
        <v>313</v>
      </c>
      <c r="B7" s="344" t="s">
        <v>418</v>
      </c>
      <c r="C7" s="344" t="s">
        <v>315</v>
      </c>
      <c r="D7" s="345" t="s">
        <v>419</v>
      </c>
      <c r="E7" s="257" t="s">
        <v>317</v>
      </c>
      <c r="F7" s="257" t="s">
        <v>318</v>
      </c>
    </row>
    <row r="8" spans="1:6" ht="15" customHeight="1">
      <c r="A8" s="128">
        <v>1</v>
      </c>
      <c r="B8" s="74" t="s">
        <v>19</v>
      </c>
      <c r="C8" s="74" t="s">
        <v>238</v>
      </c>
      <c r="D8" s="74">
        <v>169</v>
      </c>
      <c r="E8" s="95">
        <f aca="true" t="shared" si="0" ref="E8:E39">(D8/D$8)*100</f>
        <v>100</v>
      </c>
      <c r="F8" s="96">
        <f aca="true" t="shared" si="1" ref="F8:F39">E8+F$3</f>
        <v>101</v>
      </c>
    </row>
    <row r="9" spans="1:6" ht="15" customHeight="1">
      <c r="A9" s="128">
        <v>2</v>
      </c>
      <c r="B9" s="74" t="s">
        <v>57</v>
      </c>
      <c r="C9" s="74" t="s">
        <v>58</v>
      </c>
      <c r="D9" s="74">
        <v>147</v>
      </c>
      <c r="E9" s="95">
        <f t="shared" si="0"/>
        <v>86.98224852071006</v>
      </c>
      <c r="F9" s="96">
        <f t="shared" si="1"/>
        <v>87.98224852071006</v>
      </c>
    </row>
    <row r="10" spans="1:6" ht="15" customHeight="1">
      <c r="A10" s="128">
        <v>3</v>
      </c>
      <c r="B10" s="74" t="s">
        <v>411</v>
      </c>
      <c r="C10" s="74" t="s">
        <v>40</v>
      </c>
      <c r="D10" s="74">
        <v>145</v>
      </c>
      <c r="E10" s="95">
        <f t="shared" si="0"/>
        <v>85.79881656804734</v>
      </c>
      <c r="F10" s="96">
        <f t="shared" si="1"/>
        <v>86.79881656804734</v>
      </c>
    </row>
    <row r="11" spans="1:6" ht="15" customHeight="1">
      <c r="A11" s="128">
        <v>4</v>
      </c>
      <c r="B11" s="74" t="s">
        <v>21</v>
      </c>
      <c r="C11" s="74" t="s">
        <v>22</v>
      </c>
      <c r="D11" s="74">
        <v>140</v>
      </c>
      <c r="E11" s="95">
        <f t="shared" si="0"/>
        <v>82.84023668639054</v>
      </c>
      <c r="F11" s="96">
        <f t="shared" si="1"/>
        <v>83.84023668639054</v>
      </c>
    </row>
    <row r="12" spans="1:6" ht="15" customHeight="1">
      <c r="A12" s="128">
        <v>5</v>
      </c>
      <c r="B12" s="74" t="s">
        <v>118</v>
      </c>
      <c r="C12" s="74" t="s">
        <v>119</v>
      </c>
      <c r="D12" s="74">
        <v>137</v>
      </c>
      <c r="E12" s="95">
        <f t="shared" si="0"/>
        <v>81.06508875739645</v>
      </c>
      <c r="F12" s="96">
        <f t="shared" si="1"/>
        <v>82.06508875739645</v>
      </c>
    </row>
    <row r="13" spans="1:6" ht="15" customHeight="1">
      <c r="A13" s="128">
        <v>6</v>
      </c>
      <c r="B13" s="74" t="s">
        <v>15</v>
      </c>
      <c r="C13" s="74" t="s">
        <v>63</v>
      </c>
      <c r="D13" s="74">
        <v>135</v>
      </c>
      <c r="E13" s="95">
        <f t="shared" si="0"/>
        <v>79.88165680473372</v>
      </c>
      <c r="F13" s="96">
        <f t="shared" si="1"/>
        <v>80.88165680473372</v>
      </c>
    </row>
    <row r="14" spans="1:6" ht="15" customHeight="1">
      <c r="A14" s="128">
        <v>7</v>
      </c>
      <c r="B14" s="74" t="s">
        <v>77</v>
      </c>
      <c r="C14" s="74" t="s">
        <v>78</v>
      </c>
      <c r="D14" s="74">
        <v>130</v>
      </c>
      <c r="E14" s="95">
        <f t="shared" si="0"/>
        <v>76.92307692307693</v>
      </c>
      <c r="F14" s="96">
        <f t="shared" si="1"/>
        <v>77.92307692307693</v>
      </c>
    </row>
    <row r="15" spans="1:6" ht="15" customHeight="1">
      <c r="A15" s="128">
        <v>8</v>
      </c>
      <c r="B15" s="74" t="s">
        <v>105</v>
      </c>
      <c r="C15" s="74" t="s">
        <v>140</v>
      </c>
      <c r="D15" s="74">
        <v>126</v>
      </c>
      <c r="E15" s="95">
        <f t="shared" si="0"/>
        <v>74.55621301775149</v>
      </c>
      <c r="F15" s="96">
        <f t="shared" si="1"/>
        <v>75.55621301775149</v>
      </c>
    </row>
    <row r="16" spans="1:6" ht="15" customHeight="1">
      <c r="A16" s="128">
        <v>9</v>
      </c>
      <c r="B16" s="74" t="s">
        <v>80</v>
      </c>
      <c r="C16" s="74" t="s">
        <v>26</v>
      </c>
      <c r="D16" s="74">
        <v>126</v>
      </c>
      <c r="E16" s="95">
        <f t="shared" si="0"/>
        <v>74.55621301775149</v>
      </c>
      <c r="F16" s="96">
        <f t="shared" si="1"/>
        <v>75.55621301775149</v>
      </c>
    </row>
    <row r="17" spans="1:6" ht="15" customHeight="1">
      <c r="A17" s="128">
        <v>10</v>
      </c>
      <c r="B17" s="74" t="s">
        <v>411</v>
      </c>
      <c r="C17" s="74" t="s">
        <v>406</v>
      </c>
      <c r="D17" s="74">
        <v>125</v>
      </c>
      <c r="E17" s="95">
        <f t="shared" si="0"/>
        <v>73.96449704142012</v>
      </c>
      <c r="F17" s="96">
        <f t="shared" si="1"/>
        <v>74.96449704142012</v>
      </c>
    </row>
    <row r="18" spans="1:6" ht="15" customHeight="1">
      <c r="A18" s="128">
        <v>11</v>
      </c>
      <c r="B18" s="74" t="s">
        <v>14</v>
      </c>
      <c r="C18" s="74" t="s">
        <v>52</v>
      </c>
      <c r="D18" s="74">
        <v>124</v>
      </c>
      <c r="E18" s="95">
        <f t="shared" si="0"/>
        <v>73.37278106508876</v>
      </c>
      <c r="F18" s="96">
        <f t="shared" si="1"/>
        <v>74.37278106508876</v>
      </c>
    </row>
    <row r="19" spans="1:6" ht="15" customHeight="1">
      <c r="A19" s="128">
        <v>12</v>
      </c>
      <c r="B19" s="74" t="s">
        <v>38</v>
      </c>
      <c r="C19" s="74" t="s">
        <v>28</v>
      </c>
      <c r="D19" s="74">
        <v>122</v>
      </c>
      <c r="E19" s="95">
        <f t="shared" si="0"/>
        <v>72.18934911242604</v>
      </c>
      <c r="F19" s="96">
        <f t="shared" si="1"/>
        <v>73.18934911242604</v>
      </c>
    </row>
    <row r="20" spans="1:6" ht="15" customHeight="1">
      <c r="A20" s="128">
        <v>13</v>
      </c>
      <c r="B20" s="74" t="s">
        <v>29</v>
      </c>
      <c r="C20" s="74" t="s">
        <v>30</v>
      </c>
      <c r="D20" s="74">
        <v>121</v>
      </c>
      <c r="E20" s="95">
        <f t="shared" si="0"/>
        <v>71.59763313609467</v>
      </c>
      <c r="F20" s="96">
        <f t="shared" si="1"/>
        <v>72.59763313609467</v>
      </c>
    </row>
    <row r="21" spans="1:6" ht="15" customHeight="1">
      <c r="A21" s="128">
        <v>14</v>
      </c>
      <c r="B21" s="74" t="s">
        <v>31</v>
      </c>
      <c r="C21" s="74" t="s">
        <v>32</v>
      </c>
      <c r="D21" s="74">
        <v>121</v>
      </c>
      <c r="E21" s="95">
        <f t="shared" si="0"/>
        <v>71.59763313609467</v>
      </c>
      <c r="F21" s="96">
        <f t="shared" si="1"/>
        <v>72.59763313609467</v>
      </c>
    </row>
    <row r="22" spans="1:6" ht="15" customHeight="1">
      <c r="A22" s="128">
        <v>15</v>
      </c>
      <c r="B22" s="74" t="s">
        <v>39</v>
      </c>
      <c r="C22" s="74" t="s">
        <v>58</v>
      </c>
      <c r="D22" s="74">
        <v>121</v>
      </c>
      <c r="E22" s="95">
        <f t="shared" si="0"/>
        <v>71.59763313609467</v>
      </c>
      <c r="F22" s="96">
        <f t="shared" si="1"/>
        <v>72.59763313609467</v>
      </c>
    </row>
    <row r="23" spans="1:6" ht="15" customHeight="1">
      <c r="A23" s="128">
        <v>16</v>
      </c>
      <c r="B23" s="74" t="s">
        <v>530</v>
      </c>
      <c r="C23" s="74" t="s">
        <v>20</v>
      </c>
      <c r="D23" s="74">
        <v>120</v>
      </c>
      <c r="E23" s="95">
        <f t="shared" si="0"/>
        <v>71.00591715976331</v>
      </c>
      <c r="F23" s="96">
        <f t="shared" si="1"/>
        <v>72.00591715976331</v>
      </c>
    </row>
    <row r="24" spans="1:6" ht="15" customHeight="1">
      <c r="A24" s="128">
        <v>17</v>
      </c>
      <c r="B24" s="74" t="s">
        <v>126</v>
      </c>
      <c r="C24" s="74" t="s">
        <v>63</v>
      </c>
      <c r="D24" s="74">
        <v>120</v>
      </c>
      <c r="E24" s="95">
        <f t="shared" si="0"/>
        <v>71.00591715976331</v>
      </c>
      <c r="F24" s="96">
        <f t="shared" si="1"/>
        <v>72.00591715976331</v>
      </c>
    </row>
    <row r="25" spans="1:6" ht="15" customHeight="1">
      <c r="A25" s="128">
        <v>18</v>
      </c>
      <c r="B25" s="74" t="s">
        <v>55</v>
      </c>
      <c r="C25" s="74" t="s">
        <v>56</v>
      </c>
      <c r="D25" s="74">
        <v>116</v>
      </c>
      <c r="E25" s="95">
        <f t="shared" si="0"/>
        <v>68.63905325443787</v>
      </c>
      <c r="F25" s="96">
        <f t="shared" si="1"/>
        <v>69.63905325443787</v>
      </c>
    </row>
    <row r="26" spans="1:6" ht="15" customHeight="1">
      <c r="A26" s="128">
        <v>19</v>
      </c>
      <c r="B26" s="74" t="s">
        <v>152</v>
      </c>
      <c r="C26" s="74" t="s">
        <v>153</v>
      </c>
      <c r="D26" s="74">
        <v>115</v>
      </c>
      <c r="E26" s="95">
        <f t="shared" si="0"/>
        <v>68.04733727810651</v>
      </c>
      <c r="F26" s="96">
        <f t="shared" si="1"/>
        <v>69.04733727810651</v>
      </c>
    </row>
    <row r="27" spans="1:6" ht="15" customHeight="1">
      <c r="A27" s="128">
        <v>20</v>
      </c>
      <c r="B27" s="74" t="s">
        <v>90</v>
      </c>
      <c r="C27" s="74" t="s">
        <v>91</v>
      </c>
      <c r="D27" s="74">
        <v>114</v>
      </c>
      <c r="E27" s="95">
        <f t="shared" si="0"/>
        <v>67.45562130177515</v>
      </c>
      <c r="F27" s="96">
        <f t="shared" si="1"/>
        <v>68.45562130177515</v>
      </c>
    </row>
    <row r="28" spans="1:6" ht="15" customHeight="1">
      <c r="A28" s="128">
        <v>21</v>
      </c>
      <c r="B28" s="74" t="s">
        <v>19</v>
      </c>
      <c r="C28" s="74" t="s">
        <v>20</v>
      </c>
      <c r="D28" s="74">
        <v>112</v>
      </c>
      <c r="E28" s="95">
        <f t="shared" si="0"/>
        <v>66.27218934911244</v>
      </c>
      <c r="F28" s="96">
        <f t="shared" si="1"/>
        <v>67.27218934911244</v>
      </c>
    </row>
    <row r="29" spans="1:6" ht="15" customHeight="1">
      <c r="A29" s="128">
        <v>22</v>
      </c>
      <c r="B29" s="74" t="s">
        <v>101</v>
      </c>
      <c r="C29" s="74" t="s">
        <v>102</v>
      </c>
      <c r="D29" s="74">
        <v>109</v>
      </c>
      <c r="E29" s="95">
        <f t="shared" si="0"/>
        <v>64.49704142011834</v>
      </c>
      <c r="F29" s="96">
        <f t="shared" si="1"/>
        <v>65.49704142011834</v>
      </c>
    </row>
    <row r="30" spans="1:6" ht="15" customHeight="1">
      <c r="A30" s="128">
        <v>23</v>
      </c>
      <c r="B30" s="74" t="s">
        <v>13</v>
      </c>
      <c r="C30" s="74" t="s">
        <v>14</v>
      </c>
      <c r="D30" s="74">
        <v>108</v>
      </c>
      <c r="E30" s="95">
        <f t="shared" si="0"/>
        <v>63.905325443786985</v>
      </c>
      <c r="F30" s="96">
        <f t="shared" si="1"/>
        <v>64.90532544378698</v>
      </c>
    </row>
    <row r="31" spans="1:6" ht="15" customHeight="1">
      <c r="A31" s="128">
        <v>24</v>
      </c>
      <c r="B31" s="74" t="s">
        <v>39</v>
      </c>
      <c r="C31" s="74" t="s">
        <v>40</v>
      </c>
      <c r="D31" s="74">
        <v>108</v>
      </c>
      <c r="E31" s="95">
        <f t="shared" si="0"/>
        <v>63.905325443786985</v>
      </c>
      <c r="F31" s="96">
        <f t="shared" si="1"/>
        <v>64.90532544378698</v>
      </c>
    </row>
    <row r="32" spans="1:6" ht="15" customHeight="1">
      <c r="A32" s="128">
        <v>25</v>
      </c>
      <c r="B32" s="74" t="s">
        <v>277</v>
      </c>
      <c r="C32" s="74" t="s">
        <v>278</v>
      </c>
      <c r="D32" s="74">
        <v>107</v>
      </c>
      <c r="E32" s="95">
        <f t="shared" si="0"/>
        <v>63.31360946745562</v>
      </c>
      <c r="F32" s="96">
        <f t="shared" si="1"/>
        <v>64.31360946745562</v>
      </c>
    </row>
    <row r="33" spans="1:6" ht="15" customHeight="1">
      <c r="A33" s="128">
        <v>26</v>
      </c>
      <c r="B33" s="74" t="s">
        <v>120</v>
      </c>
      <c r="C33" s="74" t="s">
        <v>14</v>
      </c>
      <c r="D33" s="74">
        <v>107</v>
      </c>
      <c r="E33" s="95">
        <f t="shared" si="0"/>
        <v>63.31360946745562</v>
      </c>
      <c r="F33" s="96">
        <f t="shared" si="1"/>
        <v>64.31360946745562</v>
      </c>
    </row>
    <row r="34" spans="1:6" ht="15" customHeight="1">
      <c r="A34" s="128">
        <v>27</v>
      </c>
      <c r="B34" s="74" t="s">
        <v>411</v>
      </c>
      <c r="C34" s="74" t="s">
        <v>263</v>
      </c>
      <c r="D34" s="74">
        <v>105</v>
      </c>
      <c r="E34" s="95">
        <f t="shared" si="0"/>
        <v>62.1301775147929</v>
      </c>
      <c r="F34" s="96">
        <f t="shared" si="1"/>
        <v>63.1301775147929</v>
      </c>
    </row>
    <row r="35" spans="1:6" ht="15" customHeight="1">
      <c r="A35" s="128">
        <v>28</v>
      </c>
      <c r="B35" s="74" t="s">
        <v>89</v>
      </c>
      <c r="C35" s="74" t="s">
        <v>22</v>
      </c>
      <c r="D35" s="74">
        <v>105</v>
      </c>
      <c r="E35" s="95">
        <f t="shared" si="0"/>
        <v>62.1301775147929</v>
      </c>
      <c r="F35" s="96">
        <f t="shared" si="1"/>
        <v>63.1301775147929</v>
      </c>
    </row>
    <row r="36" spans="1:6" ht="15" customHeight="1">
      <c r="A36" s="128">
        <v>29</v>
      </c>
      <c r="B36" s="74" t="s">
        <v>409</v>
      </c>
      <c r="C36" s="74" t="s">
        <v>421</v>
      </c>
      <c r="D36" s="74">
        <v>101</v>
      </c>
      <c r="E36" s="95">
        <f t="shared" si="0"/>
        <v>59.76331360946746</v>
      </c>
      <c r="F36" s="96">
        <f t="shared" si="1"/>
        <v>60.76331360946746</v>
      </c>
    </row>
    <row r="37" spans="1:6" ht="15" customHeight="1">
      <c r="A37" s="128">
        <v>30</v>
      </c>
      <c r="B37" s="74" t="s">
        <v>106</v>
      </c>
      <c r="C37" s="74" t="s">
        <v>107</v>
      </c>
      <c r="D37" s="74">
        <v>101</v>
      </c>
      <c r="E37" s="95">
        <f t="shared" si="0"/>
        <v>59.76331360946746</v>
      </c>
      <c r="F37" s="96">
        <f t="shared" si="1"/>
        <v>60.76331360946746</v>
      </c>
    </row>
    <row r="38" spans="1:6" ht="15" customHeight="1">
      <c r="A38" s="128">
        <v>31</v>
      </c>
      <c r="B38" s="74" t="s">
        <v>15</v>
      </c>
      <c r="C38" s="74" t="s">
        <v>16</v>
      </c>
      <c r="D38" s="74">
        <v>100</v>
      </c>
      <c r="E38" s="95">
        <f t="shared" si="0"/>
        <v>59.171597633136095</v>
      </c>
      <c r="F38" s="96">
        <f t="shared" si="1"/>
        <v>60.171597633136095</v>
      </c>
    </row>
    <row r="39" spans="1:6" ht="15" customHeight="1">
      <c r="A39" s="128">
        <v>32</v>
      </c>
      <c r="B39" s="74" t="s">
        <v>45</v>
      </c>
      <c r="C39" s="74" t="s">
        <v>46</v>
      </c>
      <c r="D39" s="74">
        <v>100</v>
      </c>
      <c r="E39" s="95">
        <f t="shared" si="0"/>
        <v>59.171597633136095</v>
      </c>
      <c r="F39" s="96">
        <f t="shared" si="1"/>
        <v>60.171597633136095</v>
      </c>
    </row>
    <row r="40" spans="1:6" ht="15" customHeight="1">
      <c r="A40" s="128">
        <v>33</v>
      </c>
      <c r="B40" s="74" t="s">
        <v>97</v>
      </c>
      <c r="C40" s="74" t="s">
        <v>20</v>
      </c>
      <c r="D40" s="74">
        <v>99</v>
      </c>
      <c r="E40" s="95">
        <f aca="true" t="shared" si="2" ref="E40:E71">(D40/D$8)*100</f>
        <v>58.57988165680473</v>
      </c>
      <c r="F40" s="96">
        <f aca="true" t="shared" si="3" ref="F40:F71">E40+F$3</f>
        <v>59.57988165680473</v>
      </c>
    </row>
    <row r="41" spans="1:6" ht="15" customHeight="1">
      <c r="A41" s="128">
        <v>34</v>
      </c>
      <c r="B41" s="74" t="s">
        <v>34</v>
      </c>
      <c r="C41" s="74" t="s">
        <v>35</v>
      </c>
      <c r="D41" s="74">
        <v>95</v>
      </c>
      <c r="E41" s="95">
        <f t="shared" si="2"/>
        <v>56.213017751479285</v>
      </c>
      <c r="F41" s="96">
        <f t="shared" si="3"/>
        <v>57.213017751479285</v>
      </c>
    </row>
    <row r="42" spans="1:6" ht="15" customHeight="1">
      <c r="A42" s="128">
        <v>35</v>
      </c>
      <c r="B42" s="74" t="s">
        <v>105</v>
      </c>
      <c r="C42" s="74" t="s">
        <v>420</v>
      </c>
      <c r="D42" s="74">
        <v>94</v>
      </c>
      <c r="E42" s="95">
        <f t="shared" si="2"/>
        <v>55.62130177514793</v>
      </c>
      <c r="F42" s="96">
        <f t="shared" si="3"/>
        <v>56.62130177514793</v>
      </c>
    </row>
    <row r="43" spans="1:6" ht="15" customHeight="1">
      <c r="A43" s="128">
        <v>36</v>
      </c>
      <c r="B43" s="74" t="s">
        <v>270</v>
      </c>
      <c r="C43" s="74" t="s">
        <v>58</v>
      </c>
      <c r="D43" s="74">
        <v>94</v>
      </c>
      <c r="E43" s="95">
        <f t="shared" si="2"/>
        <v>55.62130177514793</v>
      </c>
      <c r="F43" s="96">
        <f t="shared" si="3"/>
        <v>56.62130177514793</v>
      </c>
    </row>
    <row r="44" spans="1:6" ht="15" customHeight="1">
      <c r="A44" s="128">
        <v>37</v>
      </c>
      <c r="B44" s="74" t="s">
        <v>59</v>
      </c>
      <c r="C44" s="74" t="s">
        <v>60</v>
      </c>
      <c r="D44" s="74">
        <v>93</v>
      </c>
      <c r="E44" s="95">
        <f t="shared" si="2"/>
        <v>55.02958579881657</v>
      </c>
      <c r="F44" s="96">
        <f t="shared" si="3"/>
        <v>56.02958579881657</v>
      </c>
    </row>
    <row r="45" spans="1:6" ht="15" customHeight="1">
      <c r="A45" s="128">
        <v>38</v>
      </c>
      <c r="B45" s="74" t="s">
        <v>423</v>
      </c>
      <c r="C45" s="74" t="s">
        <v>181</v>
      </c>
      <c r="D45" s="74">
        <v>91</v>
      </c>
      <c r="E45" s="95">
        <f t="shared" si="2"/>
        <v>53.84615384615385</v>
      </c>
      <c r="F45" s="96">
        <f t="shared" si="3"/>
        <v>54.84615384615385</v>
      </c>
    </row>
    <row r="46" spans="1:6" ht="15" customHeight="1">
      <c r="A46" s="128">
        <v>39</v>
      </c>
      <c r="B46" s="74" t="s">
        <v>43</v>
      </c>
      <c r="C46" s="74" t="s">
        <v>26</v>
      </c>
      <c r="D46" s="74">
        <v>91</v>
      </c>
      <c r="E46" s="95">
        <f t="shared" si="2"/>
        <v>53.84615384615385</v>
      </c>
      <c r="F46" s="96">
        <f t="shared" si="3"/>
        <v>54.84615384615385</v>
      </c>
    </row>
    <row r="47" spans="1:6" ht="15" customHeight="1">
      <c r="A47" s="128">
        <v>40</v>
      </c>
      <c r="B47" s="74" t="s">
        <v>103</v>
      </c>
      <c r="C47" s="74" t="s">
        <v>135</v>
      </c>
      <c r="D47" s="74">
        <v>89</v>
      </c>
      <c r="E47" s="95">
        <f t="shared" si="2"/>
        <v>52.662721893491124</v>
      </c>
      <c r="F47" s="96">
        <f t="shared" si="3"/>
        <v>53.662721893491124</v>
      </c>
    </row>
    <row r="48" spans="1:6" ht="15" customHeight="1">
      <c r="A48" s="128">
        <v>41</v>
      </c>
      <c r="B48" s="74" t="s">
        <v>98</v>
      </c>
      <c r="C48" s="74" t="s">
        <v>48</v>
      </c>
      <c r="D48" s="74">
        <v>89</v>
      </c>
      <c r="E48" s="95">
        <f t="shared" si="2"/>
        <v>52.662721893491124</v>
      </c>
      <c r="F48" s="96">
        <f t="shared" si="3"/>
        <v>53.662721893491124</v>
      </c>
    </row>
    <row r="49" spans="1:6" ht="15" customHeight="1">
      <c r="A49" s="128">
        <v>42</v>
      </c>
      <c r="B49" s="74" t="s">
        <v>121</v>
      </c>
      <c r="C49" s="74" t="s">
        <v>58</v>
      </c>
      <c r="D49" s="74">
        <v>88</v>
      </c>
      <c r="E49" s="95">
        <f t="shared" si="2"/>
        <v>52.071005917159766</v>
      </c>
      <c r="F49" s="96">
        <f t="shared" si="3"/>
        <v>53.071005917159766</v>
      </c>
    </row>
    <row r="50" spans="1:6" ht="15" customHeight="1">
      <c r="A50" s="128">
        <v>43</v>
      </c>
      <c r="B50" s="74" t="s">
        <v>39</v>
      </c>
      <c r="C50" s="74" t="s">
        <v>66</v>
      </c>
      <c r="D50" s="74">
        <v>87</v>
      </c>
      <c r="E50" s="95">
        <f t="shared" si="2"/>
        <v>51.4792899408284</v>
      </c>
      <c r="F50" s="96">
        <f t="shared" si="3"/>
        <v>52.4792899408284</v>
      </c>
    </row>
    <row r="51" spans="1:6" ht="15" customHeight="1">
      <c r="A51" s="128">
        <v>44</v>
      </c>
      <c r="B51" s="74" t="s">
        <v>49</v>
      </c>
      <c r="C51" s="74" t="s">
        <v>50</v>
      </c>
      <c r="D51" s="74">
        <v>85</v>
      </c>
      <c r="E51" s="95">
        <f t="shared" si="2"/>
        <v>50.29585798816568</v>
      </c>
      <c r="F51" s="96">
        <f t="shared" si="3"/>
        <v>51.29585798816568</v>
      </c>
    </row>
    <row r="52" spans="1:6" ht="15" customHeight="1">
      <c r="A52" s="128">
        <v>45</v>
      </c>
      <c r="B52" s="74" t="s">
        <v>287</v>
      </c>
      <c r="C52" s="74" t="s">
        <v>288</v>
      </c>
      <c r="D52" s="74">
        <v>85</v>
      </c>
      <c r="E52" s="95">
        <f t="shared" si="2"/>
        <v>50.29585798816568</v>
      </c>
      <c r="F52" s="96">
        <f t="shared" si="3"/>
        <v>51.29585798816568</v>
      </c>
    </row>
    <row r="53" spans="1:6" ht="15" customHeight="1">
      <c r="A53" s="128">
        <v>46</v>
      </c>
      <c r="B53" s="74" t="s">
        <v>70</v>
      </c>
      <c r="C53" s="74" t="s">
        <v>71</v>
      </c>
      <c r="D53" s="74">
        <v>84</v>
      </c>
      <c r="E53" s="95">
        <f t="shared" si="2"/>
        <v>49.70414201183432</v>
      </c>
      <c r="F53" s="96">
        <f t="shared" si="3"/>
        <v>50.70414201183432</v>
      </c>
    </row>
    <row r="54" spans="1:6" ht="15" customHeight="1">
      <c r="A54" s="128">
        <v>47</v>
      </c>
      <c r="B54" s="74" t="s">
        <v>79</v>
      </c>
      <c r="C54" s="74" t="s">
        <v>48</v>
      </c>
      <c r="D54" s="74">
        <v>84</v>
      </c>
      <c r="E54" s="95">
        <f t="shared" si="2"/>
        <v>49.70414201183432</v>
      </c>
      <c r="F54" s="96">
        <f t="shared" si="3"/>
        <v>50.70414201183432</v>
      </c>
    </row>
    <row r="55" spans="1:6" ht="15" customHeight="1">
      <c r="A55" s="128">
        <v>48</v>
      </c>
      <c r="B55" s="74" t="s">
        <v>521</v>
      </c>
      <c r="C55" s="74" t="s">
        <v>96</v>
      </c>
      <c r="D55" s="74">
        <v>82</v>
      </c>
      <c r="E55" s="95">
        <f t="shared" si="2"/>
        <v>48.5207100591716</v>
      </c>
      <c r="F55" s="96">
        <f t="shared" si="3"/>
        <v>49.5207100591716</v>
      </c>
    </row>
    <row r="56" spans="1:6" ht="15" customHeight="1">
      <c r="A56" s="128">
        <v>49</v>
      </c>
      <c r="B56" s="74" t="s">
        <v>73</v>
      </c>
      <c r="C56" s="74" t="s">
        <v>44</v>
      </c>
      <c r="D56" s="74">
        <v>81</v>
      </c>
      <c r="E56" s="95">
        <f t="shared" si="2"/>
        <v>47.928994082840234</v>
      </c>
      <c r="F56" s="96">
        <f t="shared" si="3"/>
        <v>48.928994082840234</v>
      </c>
    </row>
    <row r="57" spans="1:6" ht="15" customHeight="1">
      <c r="A57" s="128">
        <v>50</v>
      </c>
      <c r="B57" s="74" t="s">
        <v>15</v>
      </c>
      <c r="C57" s="74" t="s">
        <v>44</v>
      </c>
      <c r="D57" s="74">
        <v>80</v>
      </c>
      <c r="E57" s="95">
        <f t="shared" si="2"/>
        <v>47.337278106508876</v>
      </c>
      <c r="F57" s="96">
        <f t="shared" si="3"/>
        <v>48.337278106508876</v>
      </c>
    </row>
    <row r="58" spans="1:6" ht="15" customHeight="1">
      <c r="A58" s="128">
        <v>51</v>
      </c>
      <c r="B58" s="74" t="s">
        <v>149</v>
      </c>
      <c r="C58" s="74" t="s">
        <v>150</v>
      </c>
      <c r="D58" s="74">
        <v>80</v>
      </c>
      <c r="E58" s="95">
        <f t="shared" si="2"/>
        <v>47.337278106508876</v>
      </c>
      <c r="F58" s="96">
        <f t="shared" si="3"/>
        <v>48.337278106508876</v>
      </c>
    </row>
    <row r="59" spans="1:6" ht="15" customHeight="1">
      <c r="A59" s="128">
        <v>52</v>
      </c>
      <c r="B59" s="74" t="s">
        <v>73</v>
      </c>
      <c r="C59" s="74" t="s">
        <v>26</v>
      </c>
      <c r="D59" s="74">
        <v>80</v>
      </c>
      <c r="E59" s="95">
        <f t="shared" si="2"/>
        <v>47.337278106508876</v>
      </c>
      <c r="F59" s="96">
        <f t="shared" si="3"/>
        <v>48.337278106508876</v>
      </c>
    </row>
    <row r="60" spans="1:6" ht="15" customHeight="1">
      <c r="A60" s="128">
        <v>53</v>
      </c>
      <c r="B60" s="74" t="s">
        <v>112</v>
      </c>
      <c r="C60" s="74" t="s">
        <v>52</v>
      </c>
      <c r="D60" s="74">
        <v>80</v>
      </c>
      <c r="E60" s="95">
        <f t="shared" si="2"/>
        <v>47.337278106508876</v>
      </c>
      <c r="F60" s="96">
        <f t="shared" si="3"/>
        <v>48.337278106508876</v>
      </c>
    </row>
    <row r="61" spans="1:6" ht="15" customHeight="1">
      <c r="A61" s="128">
        <v>54</v>
      </c>
      <c r="B61" s="74" t="s">
        <v>436</v>
      </c>
      <c r="C61" s="74" t="s">
        <v>387</v>
      </c>
      <c r="D61" s="74">
        <v>79</v>
      </c>
      <c r="E61" s="95">
        <f t="shared" si="2"/>
        <v>46.74556213017752</v>
      </c>
      <c r="F61" s="96">
        <f t="shared" si="3"/>
        <v>47.74556213017752</v>
      </c>
    </row>
    <row r="62" spans="1:6" ht="15" customHeight="1">
      <c r="A62" s="128">
        <v>55</v>
      </c>
      <c r="B62" s="74" t="s">
        <v>25</v>
      </c>
      <c r="C62" s="74" t="s">
        <v>26</v>
      </c>
      <c r="D62" s="74">
        <v>78</v>
      </c>
      <c r="E62" s="95">
        <f t="shared" si="2"/>
        <v>46.15384615384615</v>
      </c>
      <c r="F62" s="96">
        <f t="shared" si="3"/>
        <v>47.15384615384615</v>
      </c>
    </row>
    <row r="63" spans="1:6" ht="15" customHeight="1">
      <c r="A63" s="128">
        <v>56</v>
      </c>
      <c r="B63" s="74" t="s">
        <v>100</v>
      </c>
      <c r="C63" s="74" t="s">
        <v>48</v>
      </c>
      <c r="D63" s="74">
        <v>78</v>
      </c>
      <c r="E63" s="95">
        <f t="shared" si="2"/>
        <v>46.15384615384615</v>
      </c>
      <c r="F63" s="96">
        <f t="shared" si="3"/>
        <v>47.15384615384615</v>
      </c>
    </row>
    <row r="64" spans="1:6" ht="15" customHeight="1">
      <c r="A64" s="128">
        <v>57</v>
      </c>
      <c r="B64" s="74" t="s">
        <v>293</v>
      </c>
      <c r="C64" s="74" t="s">
        <v>235</v>
      </c>
      <c r="D64" s="74">
        <v>77</v>
      </c>
      <c r="E64" s="95">
        <f t="shared" si="2"/>
        <v>45.562130177514796</v>
      </c>
      <c r="F64" s="96">
        <f t="shared" si="3"/>
        <v>46.562130177514796</v>
      </c>
    </row>
    <row r="65" spans="1:6" ht="15" customHeight="1">
      <c r="A65" s="128">
        <v>58</v>
      </c>
      <c r="B65" s="74" t="s">
        <v>103</v>
      </c>
      <c r="C65" s="74" t="s">
        <v>104</v>
      </c>
      <c r="D65" s="74">
        <v>76</v>
      </c>
      <c r="E65" s="95">
        <f t="shared" si="2"/>
        <v>44.97041420118343</v>
      </c>
      <c r="F65" s="96">
        <f t="shared" si="3"/>
        <v>45.97041420118343</v>
      </c>
    </row>
    <row r="66" spans="1:6" ht="15" customHeight="1">
      <c r="A66" s="128">
        <v>59</v>
      </c>
      <c r="B66" s="74" t="s">
        <v>256</v>
      </c>
      <c r="C66" s="74" t="s">
        <v>246</v>
      </c>
      <c r="D66" s="74">
        <v>76</v>
      </c>
      <c r="E66" s="95">
        <f t="shared" si="2"/>
        <v>44.97041420118343</v>
      </c>
      <c r="F66" s="96">
        <f t="shared" si="3"/>
        <v>45.97041420118343</v>
      </c>
    </row>
    <row r="67" spans="1:6" ht="15" customHeight="1">
      <c r="A67" s="128">
        <v>60</v>
      </c>
      <c r="B67" s="74" t="s">
        <v>36</v>
      </c>
      <c r="C67" s="74" t="s">
        <v>37</v>
      </c>
      <c r="D67" s="74">
        <v>76</v>
      </c>
      <c r="E67" s="95">
        <f t="shared" si="2"/>
        <v>44.97041420118343</v>
      </c>
      <c r="F67" s="96">
        <f t="shared" si="3"/>
        <v>45.97041420118343</v>
      </c>
    </row>
    <row r="68" spans="1:6" ht="15" customHeight="1">
      <c r="A68" s="128">
        <v>61</v>
      </c>
      <c r="B68" s="74" t="s">
        <v>27</v>
      </c>
      <c r="C68" s="74" t="s">
        <v>28</v>
      </c>
      <c r="D68" s="74">
        <v>76</v>
      </c>
      <c r="E68" s="95">
        <f t="shared" si="2"/>
        <v>44.97041420118343</v>
      </c>
      <c r="F68" s="96">
        <f t="shared" si="3"/>
        <v>45.97041420118343</v>
      </c>
    </row>
    <row r="69" spans="1:6" ht="15" customHeight="1">
      <c r="A69" s="128">
        <v>62</v>
      </c>
      <c r="B69" s="74" t="s">
        <v>98</v>
      </c>
      <c r="C69" s="74" t="s">
        <v>26</v>
      </c>
      <c r="D69" s="74">
        <v>76</v>
      </c>
      <c r="E69" s="95">
        <f t="shared" si="2"/>
        <v>44.97041420118343</v>
      </c>
      <c r="F69" s="96">
        <f t="shared" si="3"/>
        <v>45.97041420118343</v>
      </c>
    </row>
    <row r="70" spans="1:6" ht="15" customHeight="1">
      <c r="A70" s="128">
        <v>63</v>
      </c>
      <c r="B70" s="74" t="s">
        <v>157</v>
      </c>
      <c r="C70" s="74" t="s">
        <v>160</v>
      </c>
      <c r="D70" s="74">
        <v>75</v>
      </c>
      <c r="E70" s="95">
        <f t="shared" si="2"/>
        <v>44.37869822485207</v>
      </c>
      <c r="F70" s="96">
        <f t="shared" si="3"/>
        <v>45.37869822485207</v>
      </c>
    </row>
    <row r="71" spans="1:6" ht="15" customHeight="1">
      <c r="A71" s="128">
        <v>64</v>
      </c>
      <c r="B71" s="74" t="s">
        <v>506</v>
      </c>
      <c r="C71" s="74" t="s">
        <v>392</v>
      </c>
      <c r="D71" s="74">
        <v>74</v>
      </c>
      <c r="E71" s="95">
        <f t="shared" si="2"/>
        <v>43.786982248520715</v>
      </c>
      <c r="F71" s="96">
        <f t="shared" si="3"/>
        <v>44.786982248520715</v>
      </c>
    </row>
    <row r="72" spans="1:6" ht="15" customHeight="1">
      <c r="A72" s="128">
        <v>65</v>
      </c>
      <c r="B72" s="74" t="s">
        <v>84</v>
      </c>
      <c r="C72" s="74" t="s">
        <v>85</v>
      </c>
      <c r="D72" s="74">
        <v>74</v>
      </c>
      <c r="E72" s="95">
        <f aca="true" t="shared" si="4" ref="E72:E103">(D72/D$8)*100</f>
        <v>43.786982248520715</v>
      </c>
      <c r="F72" s="96">
        <f aca="true" t="shared" si="5" ref="F72:F103">E72+F$3</f>
        <v>44.786982248520715</v>
      </c>
    </row>
    <row r="73" spans="1:6" ht="15" customHeight="1">
      <c r="A73" s="128">
        <v>66</v>
      </c>
      <c r="B73" s="74" t="s">
        <v>332</v>
      </c>
      <c r="C73" s="74" t="s">
        <v>93</v>
      </c>
      <c r="D73" s="74">
        <v>72</v>
      </c>
      <c r="E73" s="95">
        <f t="shared" si="4"/>
        <v>42.60355029585799</v>
      </c>
      <c r="F73" s="96">
        <f t="shared" si="5"/>
        <v>43.60355029585799</v>
      </c>
    </row>
    <row r="74" spans="1:6" ht="15" customHeight="1">
      <c r="A74" s="128">
        <v>67</v>
      </c>
      <c r="B74" s="74" t="s">
        <v>47</v>
      </c>
      <c r="C74" s="74" t="s">
        <v>48</v>
      </c>
      <c r="D74" s="74">
        <v>71</v>
      </c>
      <c r="E74" s="95">
        <f t="shared" si="4"/>
        <v>42.01183431952663</v>
      </c>
      <c r="F74" s="96">
        <f t="shared" si="5"/>
        <v>43.01183431952663</v>
      </c>
    </row>
    <row r="75" spans="1:6" ht="15" customHeight="1">
      <c r="A75" s="128">
        <v>68</v>
      </c>
      <c r="B75" s="74" t="s">
        <v>25</v>
      </c>
      <c r="C75" s="74" t="s">
        <v>75</v>
      </c>
      <c r="D75" s="74">
        <v>71</v>
      </c>
      <c r="E75" s="95">
        <f t="shared" si="4"/>
        <v>42.01183431952663</v>
      </c>
      <c r="F75" s="96">
        <f t="shared" si="5"/>
        <v>43.01183431952663</v>
      </c>
    </row>
    <row r="76" spans="1:6" ht="15" customHeight="1">
      <c r="A76" s="128">
        <v>69</v>
      </c>
      <c r="B76" s="74" t="s">
        <v>87</v>
      </c>
      <c r="C76" s="74" t="s">
        <v>88</v>
      </c>
      <c r="D76" s="74">
        <v>68</v>
      </c>
      <c r="E76" s="95">
        <f t="shared" si="4"/>
        <v>40.23668639053255</v>
      </c>
      <c r="F76" s="96">
        <f t="shared" si="5"/>
        <v>41.23668639053255</v>
      </c>
    </row>
    <row r="77" spans="1:6" ht="15" customHeight="1">
      <c r="A77" s="128">
        <v>70</v>
      </c>
      <c r="B77" s="74" t="s">
        <v>81</v>
      </c>
      <c r="C77" s="74" t="s">
        <v>37</v>
      </c>
      <c r="D77" s="74">
        <v>65</v>
      </c>
      <c r="E77" s="95">
        <f t="shared" si="4"/>
        <v>38.46153846153847</v>
      </c>
      <c r="F77" s="96">
        <f t="shared" si="5"/>
        <v>39.46153846153847</v>
      </c>
    </row>
    <row r="78" spans="1:6" ht="15" customHeight="1">
      <c r="A78" s="128">
        <v>71</v>
      </c>
      <c r="B78" s="74" t="s">
        <v>151</v>
      </c>
      <c r="C78" s="74" t="s">
        <v>247</v>
      </c>
      <c r="D78" s="74">
        <v>63</v>
      </c>
      <c r="E78" s="95">
        <f t="shared" si="4"/>
        <v>37.278106508875744</v>
      </c>
      <c r="F78" s="96">
        <f t="shared" si="5"/>
        <v>38.278106508875744</v>
      </c>
    </row>
    <row r="79" spans="1:6" ht="15" customHeight="1">
      <c r="A79" s="128">
        <v>72</v>
      </c>
      <c r="B79" s="74" t="s">
        <v>127</v>
      </c>
      <c r="C79" s="74" t="s">
        <v>124</v>
      </c>
      <c r="D79" s="74">
        <v>63</v>
      </c>
      <c r="E79" s="95">
        <f t="shared" si="4"/>
        <v>37.278106508875744</v>
      </c>
      <c r="F79" s="96">
        <f t="shared" si="5"/>
        <v>38.278106508875744</v>
      </c>
    </row>
    <row r="80" spans="1:6" ht="15" customHeight="1">
      <c r="A80" s="128">
        <v>73</v>
      </c>
      <c r="B80" s="74" t="s">
        <v>518</v>
      </c>
      <c r="C80" s="74" t="s">
        <v>146</v>
      </c>
      <c r="D80" s="74">
        <v>60</v>
      </c>
      <c r="E80" s="95">
        <f t="shared" si="4"/>
        <v>35.50295857988166</v>
      </c>
      <c r="F80" s="96">
        <f t="shared" si="5"/>
        <v>36.50295857988166</v>
      </c>
    </row>
    <row r="81" spans="1:6" ht="15" customHeight="1">
      <c r="A81" s="128">
        <v>74</v>
      </c>
      <c r="B81" s="74" t="s">
        <v>94</v>
      </c>
      <c r="C81" s="74" t="s">
        <v>95</v>
      </c>
      <c r="D81" s="74">
        <v>59</v>
      </c>
      <c r="E81" s="95">
        <f t="shared" si="4"/>
        <v>34.9112426035503</v>
      </c>
      <c r="F81" s="96">
        <f t="shared" si="5"/>
        <v>35.9112426035503</v>
      </c>
    </row>
    <row r="82" spans="1:6" ht="15" customHeight="1">
      <c r="A82" s="128">
        <v>75</v>
      </c>
      <c r="B82" s="74" t="s">
        <v>23</v>
      </c>
      <c r="C82" s="74" t="s">
        <v>24</v>
      </c>
      <c r="D82" s="74">
        <v>58</v>
      </c>
      <c r="E82" s="95">
        <f t="shared" si="4"/>
        <v>34.319526627218934</v>
      </c>
      <c r="F82" s="96">
        <f t="shared" si="5"/>
        <v>35.319526627218934</v>
      </c>
    </row>
    <row r="83" spans="1:6" ht="15" customHeight="1">
      <c r="A83" s="128">
        <v>76</v>
      </c>
      <c r="B83" s="74" t="s">
        <v>531</v>
      </c>
      <c r="C83" s="74" t="s">
        <v>30</v>
      </c>
      <c r="D83" s="74">
        <v>57</v>
      </c>
      <c r="E83" s="95">
        <f t="shared" si="4"/>
        <v>33.72781065088758</v>
      </c>
      <c r="F83" s="96">
        <f t="shared" si="5"/>
        <v>34.72781065088758</v>
      </c>
    </row>
    <row r="84" spans="1:6" ht="15" customHeight="1">
      <c r="A84" s="128">
        <v>77</v>
      </c>
      <c r="B84" s="74" t="s">
        <v>41</v>
      </c>
      <c r="C84" s="74" t="s">
        <v>42</v>
      </c>
      <c r="D84" s="74">
        <v>56</v>
      </c>
      <c r="E84" s="95">
        <f t="shared" si="4"/>
        <v>33.13609467455622</v>
      </c>
      <c r="F84" s="96">
        <f t="shared" si="5"/>
        <v>34.13609467455622</v>
      </c>
    </row>
    <row r="85" spans="1:6" ht="15" customHeight="1">
      <c r="A85" s="128">
        <v>78</v>
      </c>
      <c r="B85" s="74" t="s">
        <v>149</v>
      </c>
      <c r="C85" s="74" t="s">
        <v>532</v>
      </c>
      <c r="D85" s="74">
        <v>53</v>
      </c>
      <c r="E85" s="95">
        <f t="shared" si="4"/>
        <v>31.360946745562128</v>
      </c>
      <c r="F85" s="96">
        <f t="shared" si="5"/>
        <v>32.36094674556213</v>
      </c>
    </row>
    <row r="86" spans="1:6" ht="15" customHeight="1">
      <c r="A86" s="128">
        <v>79</v>
      </c>
      <c r="B86" s="74" t="s">
        <v>67</v>
      </c>
      <c r="C86" s="74" t="s">
        <v>63</v>
      </c>
      <c r="D86" s="74">
        <v>52</v>
      </c>
      <c r="E86" s="95">
        <f t="shared" si="4"/>
        <v>30.76923076923077</v>
      </c>
      <c r="F86" s="96">
        <f t="shared" si="5"/>
        <v>31.76923076923077</v>
      </c>
    </row>
    <row r="87" spans="1:6" ht="15" customHeight="1">
      <c r="A87" s="128">
        <v>80</v>
      </c>
      <c r="B87" s="74" t="s">
        <v>98</v>
      </c>
      <c r="C87" s="74" t="s">
        <v>99</v>
      </c>
      <c r="D87" s="74">
        <v>51</v>
      </c>
      <c r="E87" s="95">
        <f t="shared" si="4"/>
        <v>30.17751479289941</v>
      </c>
      <c r="F87" s="96">
        <f t="shared" si="5"/>
        <v>31.17751479289941</v>
      </c>
    </row>
    <row r="88" spans="1:6" ht="15" customHeight="1">
      <c r="A88" s="128">
        <v>81</v>
      </c>
      <c r="B88" s="74" t="s">
        <v>533</v>
      </c>
      <c r="C88" s="74" t="s">
        <v>140</v>
      </c>
      <c r="D88" s="74">
        <v>51</v>
      </c>
      <c r="E88" s="95">
        <f t="shared" si="4"/>
        <v>30.17751479289941</v>
      </c>
      <c r="F88" s="96">
        <f t="shared" si="5"/>
        <v>31.17751479289941</v>
      </c>
    </row>
    <row r="89" spans="1:6" ht="15" customHeight="1">
      <c r="A89" s="128">
        <v>82</v>
      </c>
      <c r="B89" s="74" t="s">
        <v>142</v>
      </c>
      <c r="C89" s="74" t="s">
        <v>143</v>
      </c>
      <c r="D89" s="74">
        <v>51</v>
      </c>
      <c r="E89" s="95">
        <f t="shared" si="4"/>
        <v>30.17751479289941</v>
      </c>
      <c r="F89" s="96">
        <f t="shared" si="5"/>
        <v>31.17751479289941</v>
      </c>
    </row>
    <row r="90" spans="1:6" ht="15" customHeight="1">
      <c r="A90" s="128">
        <v>83</v>
      </c>
      <c r="B90" s="74" t="s">
        <v>17</v>
      </c>
      <c r="C90" s="74" t="s">
        <v>33</v>
      </c>
      <c r="D90" s="74">
        <v>49</v>
      </c>
      <c r="E90" s="95">
        <f t="shared" si="4"/>
        <v>28.994082840236686</v>
      </c>
      <c r="F90" s="96">
        <f t="shared" si="5"/>
        <v>29.994082840236686</v>
      </c>
    </row>
    <row r="91" spans="1:6" ht="15" customHeight="1">
      <c r="A91" s="128">
        <v>84</v>
      </c>
      <c r="B91" s="74" t="s">
        <v>258</v>
      </c>
      <c r="C91" s="74" t="s">
        <v>338</v>
      </c>
      <c r="D91" s="74">
        <v>47</v>
      </c>
      <c r="E91" s="95">
        <f t="shared" si="4"/>
        <v>27.810650887573964</v>
      </c>
      <c r="F91" s="96">
        <f t="shared" si="5"/>
        <v>28.810650887573964</v>
      </c>
    </row>
    <row r="92" spans="1:6" ht="15" customHeight="1">
      <c r="A92" s="128">
        <v>85</v>
      </c>
      <c r="B92" s="74" t="s">
        <v>270</v>
      </c>
      <c r="C92" s="74" t="s">
        <v>86</v>
      </c>
      <c r="D92" s="74">
        <v>47</v>
      </c>
      <c r="E92" s="95">
        <f t="shared" si="4"/>
        <v>27.810650887573964</v>
      </c>
      <c r="F92" s="96">
        <f t="shared" si="5"/>
        <v>28.810650887573964</v>
      </c>
    </row>
    <row r="93" spans="1:6" ht="15" customHeight="1">
      <c r="A93" s="128">
        <v>86</v>
      </c>
      <c r="B93" s="74" t="s">
        <v>298</v>
      </c>
      <c r="C93" s="74" t="s">
        <v>20</v>
      </c>
      <c r="D93" s="74">
        <v>44</v>
      </c>
      <c r="E93" s="95">
        <f t="shared" si="4"/>
        <v>26.035502958579883</v>
      </c>
      <c r="F93" s="96">
        <f t="shared" si="5"/>
        <v>27.035502958579883</v>
      </c>
    </row>
    <row r="94" spans="1:6" ht="409.5">
      <c r="A94" s="128">
        <v>87</v>
      </c>
      <c r="B94" s="74" t="s">
        <v>159</v>
      </c>
      <c r="C94" s="74" t="s">
        <v>160</v>
      </c>
      <c r="D94" s="74">
        <v>42</v>
      </c>
      <c r="E94" s="95">
        <f t="shared" si="4"/>
        <v>24.85207100591716</v>
      </c>
      <c r="F94" s="96">
        <f t="shared" si="5"/>
        <v>25.85207100591716</v>
      </c>
    </row>
    <row r="95" spans="1:6" ht="409.5">
      <c r="A95" s="128">
        <v>88</v>
      </c>
      <c r="B95" s="74" t="s">
        <v>294</v>
      </c>
      <c r="C95" s="74" t="s">
        <v>14</v>
      </c>
      <c r="D95" s="74">
        <v>41</v>
      </c>
      <c r="E95" s="95">
        <f t="shared" si="4"/>
        <v>24.2603550295858</v>
      </c>
      <c r="F95" s="96">
        <f t="shared" si="5"/>
        <v>25.2603550295858</v>
      </c>
    </row>
    <row r="96" spans="1:6" ht="409.5">
      <c r="A96" s="128">
        <v>89</v>
      </c>
      <c r="B96" s="74" t="s">
        <v>519</v>
      </c>
      <c r="C96" s="74" t="s">
        <v>83</v>
      </c>
      <c r="D96" s="74">
        <v>41</v>
      </c>
      <c r="E96" s="95">
        <f t="shared" si="4"/>
        <v>24.2603550295858</v>
      </c>
      <c r="F96" s="96">
        <f t="shared" si="5"/>
        <v>25.2603550295858</v>
      </c>
    </row>
    <row r="97" spans="1:6" ht="409.5">
      <c r="A97" s="128">
        <v>90</v>
      </c>
      <c r="B97" s="74" t="s">
        <v>267</v>
      </c>
      <c r="C97" s="74" t="s">
        <v>268</v>
      </c>
      <c r="D97" s="74">
        <v>40</v>
      </c>
      <c r="E97" s="95">
        <f t="shared" si="4"/>
        <v>23.668639053254438</v>
      </c>
      <c r="F97" s="96">
        <f t="shared" si="5"/>
        <v>24.668639053254438</v>
      </c>
    </row>
    <row r="98" spans="1:6" ht="409.5">
      <c r="A98" s="128">
        <v>91</v>
      </c>
      <c r="B98" s="74" t="s">
        <v>260</v>
      </c>
      <c r="C98" s="74" t="s">
        <v>235</v>
      </c>
      <c r="D98" s="74">
        <v>40</v>
      </c>
      <c r="E98" s="95">
        <f t="shared" si="4"/>
        <v>23.668639053254438</v>
      </c>
      <c r="F98" s="96">
        <f t="shared" si="5"/>
        <v>24.668639053254438</v>
      </c>
    </row>
    <row r="99" spans="1:6" ht="409.5">
      <c r="A99" s="128">
        <v>92</v>
      </c>
      <c r="B99" s="74" t="s">
        <v>21</v>
      </c>
      <c r="C99" s="74" t="s">
        <v>48</v>
      </c>
      <c r="D99" s="74">
        <v>39</v>
      </c>
      <c r="E99" s="95">
        <f t="shared" si="4"/>
        <v>23.076923076923077</v>
      </c>
      <c r="F99" s="96">
        <f t="shared" si="5"/>
        <v>24.076923076923077</v>
      </c>
    </row>
    <row r="100" spans="1:6" ht="409.5">
      <c r="A100" s="128">
        <v>93</v>
      </c>
      <c r="B100" s="74" t="s">
        <v>17</v>
      </c>
      <c r="C100" s="74" t="s">
        <v>18</v>
      </c>
      <c r="D100" s="74">
        <v>37</v>
      </c>
      <c r="E100" s="95">
        <f t="shared" si="4"/>
        <v>21.893491124260358</v>
      </c>
      <c r="F100" s="96">
        <f t="shared" si="5"/>
        <v>22.893491124260358</v>
      </c>
    </row>
    <row r="101" spans="1:6" ht="409.5">
      <c r="A101" s="128">
        <v>94</v>
      </c>
      <c r="B101" s="74" t="s">
        <v>159</v>
      </c>
      <c r="C101" s="74" t="s">
        <v>527</v>
      </c>
      <c r="D101" s="74">
        <v>34</v>
      </c>
      <c r="E101" s="95">
        <f t="shared" si="4"/>
        <v>20.118343195266274</v>
      </c>
      <c r="F101" s="96">
        <f t="shared" si="5"/>
        <v>21.118343195266274</v>
      </c>
    </row>
    <row r="102" spans="1:6" ht="409.5">
      <c r="A102" s="128">
        <v>95</v>
      </c>
      <c r="B102" s="74" t="s">
        <v>138</v>
      </c>
      <c r="C102" s="74" t="s">
        <v>140</v>
      </c>
      <c r="D102" s="74">
        <v>29</v>
      </c>
      <c r="E102" s="95">
        <f t="shared" si="4"/>
        <v>17.159763313609467</v>
      </c>
      <c r="F102" s="96">
        <f t="shared" si="5"/>
        <v>18.159763313609467</v>
      </c>
    </row>
    <row r="103" spans="1:6" ht="409.5">
      <c r="A103" s="128">
        <v>96</v>
      </c>
      <c r="B103" s="74" t="s">
        <v>282</v>
      </c>
      <c r="C103" s="74" t="s">
        <v>221</v>
      </c>
      <c r="D103" s="74">
        <v>24</v>
      </c>
      <c r="E103" s="95">
        <f t="shared" si="4"/>
        <v>14.201183431952662</v>
      </c>
      <c r="F103" s="96">
        <f t="shared" si="5"/>
        <v>15.201183431952662</v>
      </c>
    </row>
    <row r="104" spans="1:6" ht="409.5">
      <c r="A104" s="128">
        <v>97</v>
      </c>
      <c r="B104" s="74" t="s">
        <v>138</v>
      </c>
      <c r="C104" s="74" t="s">
        <v>139</v>
      </c>
      <c r="D104" s="74">
        <v>24</v>
      </c>
      <c r="E104" s="95">
        <f aca="true" t="shared" si="6" ref="E104:E116">(D104/D$8)*100</f>
        <v>14.201183431952662</v>
      </c>
      <c r="F104" s="96">
        <f aca="true" t="shared" si="7" ref="F104:F116">E104+F$3</f>
        <v>15.201183431952662</v>
      </c>
    </row>
    <row r="105" spans="1:6" ht="409.5">
      <c r="A105" s="128">
        <v>98</v>
      </c>
      <c r="B105" s="74" t="s">
        <v>31</v>
      </c>
      <c r="C105" s="74" t="s">
        <v>124</v>
      </c>
      <c r="D105" s="74">
        <v>21</v>
      </c>
      <c r="E105" s="95">
        <f t="shared" si="6"/>
        <v>12.42603550295858</v>
      </c>
      <c r="F105" s="96">
        <f t="shared" si="7"/>
        <v>13.42603550295858</v>
      </c>
    </row>
    <row r="106" spans="1:6" ht="409.5">
      <c r="A106" s="128">
        <v>99</v>
      </c>
      <c r="B106" s="74" t="s">
        <v>149</v>
      </c>
      <c r="C106" s="74" t="s">
        <v>415</v>
      </c>
      <c r="D106" s="74">
        <v>18</v>
      </c>
      <c r="E106" s="95">
        <f t="shared" si="6"/>
        <v>10.650887573964498</v>
      </c>
      <c r="F106" s="96">
        <f t="shared" si="7"/>
        <v>11.650887573964498</v>
      </c>
    </row>
    <row r="107" spans="1:6" ht="409.5">
      <c r="A107" s="128">
        <v>100</v>
      </c>
      <c r="B107" s="73" t="s">
        <v>147</v>
      </c>
      <c r="C107" s="73" t="s">
        <v>148</v>
      </c>
      <c r="D107" s="73">
        <v>17</v>
      </c>
      <c r="E107" s="111">
        <f t="shared" si="6"/>
        <v>10.059171597633137</v>
      </c>
      <c r="F107" s="112">
        <f t="shared" si="7"/>
        <v>11.059171597633137</v>
      </c>
    </row>
    <row r="108" spans="1:6" ht="409.5">
      <c r="A108" s="128">
        <v>101</v>
      </c>
      <c r="B108" s="74" t="s">
        <v>61</v>
      </c>
      <c r="C108" s="74" t="s">
        <v>62</v>
      </c>
      <c r="D108" s="74">
        <v>15</v>
      </c>
      <c r="E108" s="111">
        <f t="shared" si="6"/>
        <v>8.875739644970414</v>
      </c>
      <c r="F108" s="112">
        <f t="shared" si="7"/>
        <v>9.875739644970414</v>
      </c>
    </row>
    <row r="109" spans="1:6" ht="409.5">
      <c r="A109" s="128">
        <v>102</v>
      </c>
      <c r="B109" s="74" t="s">
        <v>151</v>
      </c>
      <c r="C109" s="74" t="s">
        <v>52</v>
      </c>
      <c r="D109" s="74">
        <v>11</v>
      </c>
      <c r="E109" s="111">
        <f t="shared" si="6"/>
        <v>6.508875739644971</v>
      </c>
      <c r="F109" s="112">
        <f t="shared" si="7"/>
        <v>7.508875739644971</v>
      </c>
    </row>
    <row r="110" spans="1:6" ht="409.5">
      <c r="A110" s="128">
        <v>103</v>
      </c>
      <c r="B110" s="74" t="s">
        <v>530</v>
      </c>
      <c r="C110" s="74" t="s">
        <v>139</v>
      </c>
      <c r="D110" s="74">
        <v>8</v>
      </c>
      <c r="E110" s="111">
        <f t="shared" si="6"/>
        <v>4.733727810650888</v>
      </c>
      <c r="F110" s="112">
        <f t="shared" si="7"/>
        <v>5.733727810650888</v>
      </c>
    </row>
    <row r="111" spans="1:6" ht="409.5">
      <c r="A111" s="128">
        <v>104</v>
      </c>
      <c r="B111" s="74" t="s">
        <v>94</v>
      </c>
      <c r="C111" s="74" t="s">
        <v>178</v>
      </c>
      <c r="D111" s="74">
        <v>7</v>
      </c>
      <c r="E111" s="111">
        <f t="shared" si="6"/>
        <v>4.142011834319527</v>
      </c>
      <c r="F111" s="112">
        <f t="shared" si="7"/>
        <v>5.142011834319527</v>
      </c>
    </row>
    <row r="112" spans="1:6" ht="409.5">
      <c r="A112" s="128">
        <v>105</v>
      </c>
      <c r="B112" s="74"/>
      <c r="C112" s="74"/>
      <c r="D112" s="74"/>
      <c r="E112" s="111">
        <f t="shared" si="6"/>
        <v>0</v>
      </c>
      <c r="F112" s="112">
        <f t="shared" si="7"/>
        <v>1</v>
      </c>
    </row>
    <row r="113" spans="1:6" ht="409.5">
      <c r="A113" s="128">
        <v>106</v>
      </c>
      <c r="B113" s="74"/>
      <c r="C113" s="74"/>
      <c r="D113" s="74"/>
      <c r="E113" s="111">
        <f t="shared" si="6"/>
        <v>0</v>
      </c>
      <c r="F113" s="112">
        <f t="shared" si="7"/>
        <v>1</v>
      </c>
    </row>
    <row r="114" spans="1:6" ht="409.5">
      <c r="A114" s="128">
        <v>107</v>
      </c>
      <c r="B114" s="74"/>
      <c r="C114" s="74"/>
      <c r="D114" s="74"/>
      <c r="E114" s="111">
        <f t="shared" si="6"/>
        <v>0</v>
      </c>
      <c r="F114" s="112">
        <f t="shared" si="7"/>
        <v>1</v>
      </c>
    </row>
    <row r="115" spans="1:6" ht="409.5">
      <c r="A115" s="128">
        <v>108</v>
      </c>
      <c r="B115" s="74"/>
      <c r="C115" s="74"/>
      <c r="D115" s="74"/>
      <c r="E115" s="111">
        <f t="shared" si="6"/>
        <v>0</v>
      </c>
      <c r="F115" s="112">
        <f t="shared" si="7"/>
        <v>1</v>
      </c>
    </row>
    <row r="116" spans="1:6" ht="409.5">
      <c r="A116" s="128">
        <v>109</v>
      </c>
      <c r="B116" s="74"/>
      <c r="C116" s="74"/>
      <c r="D116" s="74"/>
      <c r="E116" s="135">
        <f t="shared" si="6"/>
        <v>0</v>
      </c>
      <c r="F116" s="96">
        <f t="shared" si="7"/>
        <v>1</v>
      </c>
    </row>
  </sheetData>
  <sheetProtection selectLockedCells="1" selectUnlockedCells="1"/>
  <mergeCells count="9">
    <mergeCell ref="A1:F1"/>
    <mergeCell ref="C2:E2"/>
    <mergeCell ref="A3:C3"/>
    <mergeCell ref="A4:C4"/>
    <mergeCell ref="F4:F6"/>
    <mergeCell ref="A5:C5"/>
    <mergeCell ref="D5:E5"/>
    <mergeCell ref="A6:C6"/>
    <mergeCell ref="D6:E6"/>
  </mergeCells>
  <printOptions horizontalCentered="1"/>
  <pageMargins left="0.5902777777777778" right="0.5902777777777778" top="0.5902777777777778" bottom="0.7083333333333333" header="0.5118055555555555" footer="0.5118055555555555"/>
  <pageSetup horizontalDpi="600" verticalDpi="600" orientation="portrait" paperSize="9" scale="82" r:id="rId1"/>
  <headerFooter alignWithMargins="0">
    <oddFooter>&amp;L&amp;"Arial CE,Tučné"&amp;8http://zrliga.zrnet.cz&amp;C&amp;"Arial CE,Tučné"&amp;8 6. ročník ŽĎÁRSKÉ LIGY MISTRŮ&amp;R&amp;"Arial CE,Tučné"&amp;8&amp;D</oddFooter>
  </headerFooter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83"/>
  <sheetViews>
    <sheetView zoomScale="170" zoomScaleNormal="170" zoomScalePageLayoutView="0" workbookViewId="0" topLeftCell="A1">
      <pane ySplit="4" topLeftCell="A8" activePane="bottomLeft" state="frozen"/>
      <selection pane="topLeft" activeCell="A1" sqref="A1"/>
      <selection pane="bottomLeft" activeCell="T4" sqref="T4"/>
    </sheetView>
  </sheetViews>
  <sheetFormatPr defaultColWidth="9.00390625" defaultRowHeight="12.75" outlineLevelCol="1"/>
  <cols>
    <col min="1" max="1" width="3.125" style="1" customWidth="1"/>
    <col min="2" max="2" width="3.25390625" style="2" customWidth="1"/>
    <col min="3" max="3" width="9.625" style="3" customWidth="1"/>
    <col min="4" max="4" width="11.375" style="4" customWidth="1"/>
    <col min="5" max="5" width="3.125" style="2" customWidth="1" outlineLevel="1"/>
    <col min="6" max="6" width="3.125" style="5" customWidth="1" outlineLevel="1"/>
    <col min="7" max="11" width="3.125" style="2" customWidth="1" outlineLevel="1"/>
    <col min="12" max="13" width="3.00390625" style="2" customWidth="1" outlineLevel="1"/>
    <col min="14" max="14" width="3.00390625" style="6" customWidth="1" outlineLevel="1"/>
    <col min="15" max="15" width="3.00390625" style="2" customWidth="1" outlineLevel="1"/>
    <col min="16" max="16" width="3.875" style="2" customWidth="1" outlineLevel="1"/>
    <col min="17" max="18" width="3.25390625" style="2" customWidth="1" outlineLevel="1"/>
    <col min="19" max="19" width="3.00390625" style="2" customWidth="1" outlineLevel="1"/>
    <col min="20" max="20" width="3.00390625" style="2" customWidth="1"/>
    <col min="21" max="21" width="5.75390625" style="1" customWidth="1"/>
    <col min="22" max="22" width="2.375" style="2" customWidth="1"/>
    <col min="23" max="23" width="3.75390625" style="2" customWidth="1"/>
    <col min="24" max="24" width="3.875" style="2" customWidth="1"/>
    <col min="25" max="16384" width="9.125" style="1" customWidth="1"/>
  </cols>
  <sheetData>
    <row r="1" spans="1:23" ht="27" customHeight="1" thickBot="1">
      <c r="A1" s="535" t="s">
        <v>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</row>
    <row r="2" spans="1:24" ht="12.75" customHeight="1" thickBot="1">
      <c r="A2" s="536"/>
      <c r="B2" s="536"/>
      <c r="C2" s="7" t="s">
        <v>1</v>
      </c>
      <c r="D2" s="8"/>
      <c r="E2" s="9">
        <f aca="true" t="shared" si="0" ref="E2:T2">COUNTA(E5:E522)</f>
        <v>93</v>
      </c>
      <c r="F2" s="9">
        <f t="shared" si="0"/>
        <v>71</v>
      </c>
      <c r="G2" s="10">
        <f t="shared" si="0"/>
        <v>78</v>
      </c>
      <c r="H2" s="10">
        <f t="shared" si="0"/>
        <v>75</v>
      </c>
      <c r="I2" s="10">
        <f t="shared" si="0"/>
        <v>132</v>
      </c>
      <c r="J2" s="10">
        <f t="shared" si="0"/>
        <v>107</v>
      </c>
      <c r="K2" s="10">
        <f t="shared" si="0"/>
        <v>98</v>
      </c>
      <c r="L2" s="10">
        <f t="shared" si="0"/>
        <v>76</v>
      </c>
      <c r="M2" s="10">
        <f t="shared" si="0"/>
        <v>78</v>
      </c>
      <c r="N2" s="10">
        <f t="shared" si="0"/>
        <v>44</v>
      </c>
      <c r="O2" s="10">
        <f t="shared" si="0"/>
        <v>56</v>
      </c>
      <c r="P2" s="10">
        <f t="shared" si="0"/>
        <v>92</v>
      </c>
      <c r="Q2" s="10">
        <f t="shared" si="0"/>
        <v>49</v>
      </c>
      <c r="R2" s="10">
        <f t="shared" si="0"/>
        <v>74</v>
      </c>
      <c r="S2" s="10">
        <f t="shared" si="0"/>
        <v>128</v>
      </c>
      <c r="T2" s="10">
        <f t="shared" si="0"/>
        <v>104</v>
      </c>
      <c r="U2" s="537" t="s">
        <v>2</v>
      </c>
      <c r="V2" s="538" t="s">
        <v>3</v>
      </c>
      <c r="W2" s="538" t="s">
        <v>4</v>
      </c>
      <c r="X2" s="539" t="s">
        <v>5</v>
      </c>
    </row>
    <row r="3" spans="1:24" ht="79.5" customHeight="1" thickBot="1">
      <c r="A3" s="540" t="s">
        <v>6</v>
      </c>
      <c r="B3" s="540"/>
      <c r="C3" s="540"/>
      <c r="D3" s="540"/>
      <c r="E3" s="11" t="s">
        <v>7</v>
      </c>
      <c r="F3" s="12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425</v>
      </c>
      <c r="L3" s="13" t="s">
        <v>450</v>
      </c>
      <c r="M3" s="13" t="s">
        <v>457</v>
      </c>
      <c r="N3" s="13" t="s">
        <v>461</v>
      </c>
      <c r="O3" s="13" t="s">
        <v>471</v>
      </c>
      <c r="P3" s="13" t="s">
        <v>490</v>
      </c>
      <c r="Q3" s="13" t="s">
        <v>497</v>
      </c>
      <c r="R3" s="13" t="s">
        <v>515</v>
      </c>
      <c r="S3" s="486" t="s">
        <v>529</v>
      </c>
      <c r="T3" s="487" t="s">
        <v>535</v>
      </c>
      <c r="U3" s="537"/>
      <c r="V3" s="538"/>
      <c r="W3" s="538"/>
      <c r="X3" s="539"/>
    </row>
    <row r="4" spans="1:24" ht="14.25" customHeight="1" thickBot="1">
      <c r="A4" s="540"/>
      <c r="B4" s="540"/>
      <c r="C4" s="540"/>
      <c r="D4" s="540"/>
      <c r="E4" s="14">
        <v>1</v>
      </c>
      <c r="F4" s="15">
        <v>2</v>
      </c>
      <c r="G4" s="16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488">
        <v>15</v>
      </c>
      <c r="T4" s="489">
        <v>16</v>
      </c>
      <c r="U4" s="537"/>
      <c r="V4" s="538"/>
      <c r="W4" s="538"/>
      <c r="X4" s="539"/>
    </row>
    <row r="5" spans="1:24" ht="15" customHeight="1">
      <c r="A5" s="18">
        <v>1</v>
      </c>
      <c r="B5" s="19">
        <v>1</v>
      </c>
      <c r="C5" s="393" t="s">
        <v>13</v>
      </c>
      <c r="D5" s="393" t="s">
        <v>14</v>
      </c>
      <c r="E5" s="20">
        <v>93.68751826951183</v>
      </c>
      <c r="F5" s="21">
        <v>105.96</v>
      </c>
      <c r="G5" s="20">
        <v>69.75</v>
      </c>
      <c r="H5" s="20">
        <v>81.13</v>
      </c>
      <c r="I5" s="20">
        <v>76</v>
      </c>
      <c r="J5" s="20">
        <v>115.53</v>
      </c>
      <c r="K5" s="20">
        <v>85.51</v>
      </c>
      <c r="L5" s="20">
        <v>99.54</v>
      </c>
      <c r="M5" s="20">
        <v>90.91</v>
      </c>
      <c r="N5" s="22">
        <v>95.3</v>
      </c>
      <c r="O5" s="22">
        <v>123.75</v>
      </c>
      <c r="P5" s="20">
        <v>114.3</v>
      </c>
      <c r="Q5" s="20">
        <v>127.79</v>
      </c>
      <c r="R5" s="23">
        <v>53.77</v>
      </c>
      <c r="S5" s="20">
        <v>50.16</v>
      </c>
      <c r="T5" s="20">
        <v>64.91</v>
      </c>
      <c r="U5" s="24">
        <f aca="true" t="shared" si="1" ref="U5:U68">SUM(E5:T5)</f>
        <v>1447.9975182695118</v>
      </c>
      <c r="V5" s="25">
        <f aca="true" t="shared" si="2" ref="V5:V68">COUNTA(E5:T5)</f>
        <v>16</v>
      </c>
      <c r="W5" s="26">
        <f aca="true" t="shared" si="3" ref="W5:W68">U5-$U$5</f>
        <v>0</v>
      </c>
      <c r="X5" s="20">
        <f aca="true" t="shared" si="4" ref="X5:X68">AVERAGE(E5:T5)</f>
        <v>90.49984489184449</v>
      </c>
    </row>
    <row r="6" spans="1:24" ht="15" customHeight="1">
      <c r="A6" s="18">
        <v>2</v>
      </c>
      <c r="B6" s="19">
        <v>4</v>
      </c>
      <c r="C6" s="393" t="s">
        <v>21</v>
      </c>
      <c r="D6" s="393" t="s">
        <v>22</v>
      </c>
      <c r="E6" s="20">
        <v>87.941498086386</v>
      </c>
      <c r="F6" s="21">
        <v>86.75</v>
      </c>
      <c r="G6" s="20">
        <v>83.09</v>
      </c>
      <c r="H6" s="20">
        <v>82.22</v>
      </c>
      <c r="I6" s="20">
        <v>61.45</v>
      </c>
      <c r="J6" s="20">
        <v>95.63</v>
      </c>
      <c r="K6" s="20">
        <v>88.19</v>
      </c>
      <c r="L6" s="20">
        <v>92.75</v>
      </c>
      <c r="M6" s="20">
        <v>81.08</v>
      </c>
      <c r="N6" s="22">
        <v>104.52</v>
      </c>
      <c r="O6" s="22">
        <v>105.4</v>
      </c>
      <c r="P6" s="20">
        <v>103.2</v>
      </c>
      <c r="Q6" s="20">
        <v>104.39</v>
      </c>
      <c r="R6" s="23">
        <v>58.12</v>
      </c>
      <c r="S6" s="20">
        <v>41.14</v>
      </c>
      <c r="T6" s="20">
        <v>83.84</v>
      </c>
      <c r="U6" s="24">
        <f t="shared" si="1"/>
        <v>1359.711498086386</v>
      </c>
      <c r="V6" s="25">
        <f t="shared" si="2"/>
        <v>16</v>
      </c>
      <c r="W6" s="26">
        <f t="shared" si="3"/>
        <v>-88.28602018312586</v>
      </c>
      <c r="X6" s="20">
        <f t="shared" si="4"/>
        <v>84.98196863039912</v>
      </c>
    </row>
    <row r="7" spans="1:24" ht="15" customHeight="1">
      <c r="A7" s="18">
        <v>3</v>
      </c>
      <c r="B7" s="19">
        <v>2</v>
      </c>
      <c r="C7" s="393" t="s">
        <v>23</v>
      </c>
      <c r="D7" s="393" t="s">
        <v>24</v>
      </c>
      <c r="E7" s="20">
        <v>65.30610216656729</v>
      </c>
      <c r="F7" s="21">
        <v>96.29</v>
      </c>
      <c r="G7" s="20">
        <v>74.31</v>
      </c>
      <c r="H7" s="20">
        <v>73.86</v>
      </c>
      <c r="I7" s="20">
        <v>80.55</v>
      </c>
      <c r="J7" s="20">
        <v>97.73</v>
      </c>
      <c r="K7" s="20">
        <v>82.15</v>
      </c>
      <c r="L7" s="20">
        <v>80.45</v>
      </c>
      <c r="M7" s="20">
        <v>84.36</v>
      </c>
      <c r="N7" s="22">
        <v>100.55</v>
      </c>
      <c r="O7" s="22">
        <v>115.22</v>
      </c>
      <c r="P7" s="20">
        <v>110.31</v>
      </c>
      <c r="Q7" s="20">
        <v>115.86</v>
      </c>
      <c r="R7" s="23">
        <v>60.64</v>
      </c>
      <c r="S7" s="20">
        <v>82.74</v>
      </c>
      <c r="T7" s="20">
        <v>35.32</v>
      </c>
      <c r="U7" s="24">
        <f t="shared" si="1"/>
        <v>1355.6461021665673</v>
      </c>
      <c r="V7" s="25">
        <f t="shared" si="2"/>
        <v>16</v>
      </c>
      <c r="W7" s="26">
        <f t="shared" si="3"/>
        <v>-92.35141610294454</v>
      </c>
      <c r="X7" s="20">
        <f t="shared" si="4"/>
        <v>84.72788138541046</v>
      </c>
    </row>
    <row r="8" spans="1:24" ht="15" customHeight="1">
      <c r="A8" s="18">
        <v>4</v>
      </c>
      <c r="B8" s="19">
        <v>5</v>
      </c>
      <c r="C8" s="394" t="s">
        <v>29</v>
      </c>
      <c r="D8" s="394" t="s">
        <v>30</v>
      </c>
      <c r="E8" s="20">
        <v>83.9076723016905</v>
      </c>
      <c r="F8" s="21">
        <v>96.26</v>
      </c>
      <c r="G8" s="20">
        <v>61.11</v>
      </c>
      <c r="H8" s="20">
        <v>59.18</v>
      </c>
      <c r="I8" s="20">
        <v>70.09</v>
      </c>
      <c r="J8" s="20">
        <v>97.54</v>
      </c>
      <c r="K8" s="20">
        <v>82.95</v>
      </c>
      <c r="L8" s="20">
        <v>84.34</v>
      </c>
      <c r="M8" s="20">
        <v>83.3</v>
      </c>
      <c r="N8" s="22">
        <v>92.75</v>
      </c>
      <c r="O8" s="22">
        <v>115.75</v>
      </c>
      <c r="P8" s="20">
        <v>107.27</v>
      </c>
      <c r="Q8" s="20">
        <v>115.84</v>
      </c>
      <c r="R8" s="23">
        <v>66.02</v>
      </c>
      <c r="S8" s="20">
        <v>54.09</v>
      </c>
      <c r="T8" s="20">
        <v>72.6</v>
      </c>
      <c r="U8" s="24">
        <f t="shared" si="1"/>
        <v>1342.9976723016903</v>
      </c>
      <c r="V8" s="25">
        <f t="shared" si="2"/>
        <v>16</v>
      </c>
      <c r="W8" s="26">
        <f t="shared" si="3"/>
        <v>-104.99984596782156</v>
      </c>
      <c r="X8" s="20">
        <f t="shared" si="4"/>
        <v>83.93735451885564</v>
      </c>
    </row>
    <row r="9" spans="1:24" ht="15" customHeight="1">
      <c r="A9" s="18">
        <v>5</v>
      </c>
      <c r="B9" s="19">
        <v>3</v>
      </c>
      <c r="C9" s="393" t="s">
        <v>17</v>
      </c>
      <c r="D9" s="393" t="s">
        <v>18</v>
      </c>
      <c r="E9" s="20">
        <v>78.65865501335276</v>
      </c>
      <c r="F9" s="21">
        <v>101.17</v>
      </c>
      <c r="G9" s="20">
        <v>58.09</v>
      </c>
      <c r="H9" s="20">
        <v>75.94</v>
      </c>
      <c r="I9" s="20">
        <v>87.82</v>
      </c>
      <c r="J9" s="20">
        <v>102.39</v>
      </c>
      <c r="K9" s="20">
        <v>88.92</v>
      </c>
      <c r="L9" s="20">
        <v>86.56</v>
      </c>
      <c r="M9" s="20">
        <v>83.91</v>
      </c>
      <c r="N9" s="22">
        <v>77.08</v>
      </c>
      <c r="O9" s="22">
        <v>109.57</v>
      </c>
      <c r="P9" s="20">
        <v>116.01</v>
      </c>
      <c r="Q9" s="20">
        <v>117.2</v>
      </c>
      <c r="R9" s="23">
        <v>68.79</v>
      </c>
      <c r="S9" s="20">
        <v>66.73</v>
      </c>
      <c r="T9" s="20">
        <v>22.89</v>
      </c>
      <c r="U9" s="24">
        <f t="shared" si="1"/>
        <v>1341.7286550133529</v>
      </c>
      <c r="V9" s="25">
        <f t="shared" si="2"/>
        <v>16</v>
      </c>
      <c r="W9" s="26">
        <f t="shared" si="3"/>
        <v>-106.26886325615897</v>
      </c>
      <c r="X9" s="20">
        <f t="shared" si="4"/>
        <v>83.85804093833455</v>
      </c>
    </row>
    <row r="10" spans="1:24" ht="15" customHeight="1">
      <c r="A10" s="18">
        <v>6</v>
      </c>
      <c r="B10" s="19">
        <v>6</v>
      </c>
      <c r="C10" s="393" t="s">
        <v>15</v>
      </c>
      <c r="D10" s="393" t="s">
        <v>16</v>
      </c>
      <c r="E10" s="20">
        <v>88.0550232685464</v>
      </c>
      <c r="F10" s="21">
        <v>86.92</v>
      </c>
      <c r="G10" s="20">
        <v>75.45</v>
      </c>
      <c r="H10" s="20">
        <v>70.26</v>
      </c>
      <c r="I10" s="20">
        <v>83.27</v>
      </c>
      <c r="J10" s="20">
        <v>105.67</v>
      </c>
      <c r="K10" s="20"/>
      <c r="L10" s="20">
        <v>84.06</v>
      </c>
      <c r="M10" s="20">
        <v>86.88</v>
      </c>
      <c r="N10" s="22">
        <v>101.73</v>
      </c>
      <c r="O10" s="22">
        <v>122.58</v>
      </c>
      <c r="P10" s="20">
        <v>116.04</v>
      </c>
      <c r="Q10" s="20">
        <v>120.46</v>
      </c>
      <c r="R10" s="23">
        <v>61.48</v>
      </c>
      <c r="S10" s="20">
        <v>64.76</v>
      </c>
      <c r="T10" s="20">
        <v>60.17</v>
      </c>
      <c r="U10" s="24">
        <f t="shared" si="1"/>
        <v>1327.7850232685464</v>
      </c>
      <c r="V10" s="25">
        <f t="shared" si="2"/>
        <v>15</v>
      </c>
      <c r="W10" s="26">
        <f t="shared" si="3"/>
        <v>-120.21249500096542</v>
      </c>
      <c r="X10" s="20">
        <f t="shared" si="4"/>
        <v>88.51900155123643</v>
      </c>
    </row>
    <row r="11" spans="1:24" ht="15" customHeight="1">
      <c r="A11" s="18">
        <v>7</v>
      </c>
      <c r="B11" s="19">
        <v>8</v>
      </c>
      <c r="C11" s="393" t="s">
        <v>19</v>
      </c>
      <c r="D11" s="393" t="s">
        <v>20</v>
      </c>
      <c r="E11" s="20">
        <v>85.62715918150411</v>
      </c>
      <c r="F11" s="21">
        <v>90.9</v>
      </c>
      <c r="G11" s="20">
        <v>75.37</v>
      </c>
      <c r="H11" s="20">
        <v>76.03</v>
      </c>
      <c r="I11" s="20">
        <v>66.45</v>
      </c>
      <c r="J11" s="20">
        <v>105.64</v>
      </c>
      <c r="K11" s="20">
        <v>72.84</v>
      </c>
      <c r="L11" s="20">
        <v>78.56</v>
      </c>
      <c r="M11" s="20">
        <v>95.2</v>
      </c>
      <c r="N11" s="22">
        <v>102.23</v>
      </c>
      <c r="O11" s="22">
        <v>121.07</v>
      </c>
      <c r="P11" s="20">
        <v>121.74</v>
      </c>
      <c r="Q11" s="20">
        <v>117.15</v>
      </c>
      <c r="R11" s="23"/>
      <c r="S11" s="20">
        <v>38.92</v>
      </c>
      <c r="T11" s="20">
        <v>67.27</v>
      </c>
      <c r="U11" s="24">
        <f t="shared" si="1"/>
        <v>1314.9971591815042</v>
      </c>
      <c r="V11" s="25">
        <f t="shared" si="2"/>
        <v>15</v>
      </c>
      <c r="W11" s="26">
        <f t="shared" si="3"/>
        <v>-133.0003590880076</v>
      </c>
      <c r="X11" s="20">
        <f t="shared" si="4"/>
        <v>87.66647727876695</v>
      </c>
    </row>
    <row r="12" spans="1:24" ht="15" customHeight="1">
      <c r="A12" s="18">
        <v>8</v>
      </c>
      <c r="B12" s="19">
        <v>7</v>
      </c>
      <c r="C12" s="393" t="s">
        <v>17</v>
      </c>
      <c r="D12" s="393" t="s">
        <v>33</v>
      </c>
      <c r="E12" s="20">
        <v>34.31400966183575</v>
      </c>
      <c r="F12" s="21">
        <v>92.12</v>
      </c>
      <c r="G12" s="20">
        <v>80.02</v>
      </c>
      <c r="H12" s="20">
        <v>68.02</v>
      </c>
      <c r="I12" s="20">
        <v>71.45</v>
      </c>
      <c r="J12" s="20">
        <v>104.04</v>
      </c>
      <c r="K12" s="20">
        <v>80.57</v>
      </c>
      <c r="L12" s="20">
        <v>88.19</v>
      </c>
      <c r="M12" s="20">
        <v>90.21</v>
      </c>
      <c r="N12" s="22">
        <v>86.61</v>
      </c>
      <c r="O12" s="22">
        <v>110.76</v>
      </c>
      <c r="P12" s="20">
        <v>110.85</v>
      </c>
      <c r="Q12" s="20">
        <v>117.72</v>
      </c>
      <c r="R12" s="23">
        <v>52.26</v>
      </c>
      <c r="S12" s="20">
        <v>62.24</v>
      </c>
      <c r="T12" s="20">
        <v>29.99</v>
      </c>
      <c r="U12" s="24">
        <f t="shared" si="1"/>
        <v>1279.3640096618358</v>
      </c>
      <c r="V12" s="25">
        <f t="shared" si="2"/>
        <v>16</v>
      </c>
      <c r="W12" s="26">
        <f t="shared" si="3"/>
        <v>-168.63350860767605</v>
      </c>
      <c r="X12" s="20">
        <f t="shared" si="4"/>
        <v>79.96025060386474</v>
      </c>
    </row>
    <row r="13" spans="1:25" ht="15" customHeight="1">
      <c r="A13" s="18">
        <v>9</v>
      </c>
      <c r="B13" s="19">
        <v>9</v>
      </c>
      <c r="C13" s="393" t="s">
        <v>45</v>
      </c>
      <c r="D13" s="393" t="s">
        <v>46</v>
      </c>
      <c r="E13" s="20">
        <v>28.49206349206349</v>
      </c>
      <c r="F13" s="21">
        <v>84.22</v>
      </c>
      <c r="G13" s="20">
        <v>38.47</v>
      </c>
      <c r="H13" s="20">
        <v>75.09</v>
      </c>
      <c r="I13" s="20">
        <v>87.36</v>
      </c>
      <c r="J13" s="20">
        <v>97.4</v>
      </c>
      <c r="K13" s="20">
        <v>75.04</v>
      </c>
      <c r="L13" s="20">
        <v>79.84</v>
      </c>
      <c r="M13" s="20">
        <v>83.06</v>
      </c>
      <c r="N13" s="22">
        <v>64.38</v>
      </c>
      <c r="O13" s="22">
        <v>106.27</v>
      </c>
      <c r="P13" s="20">
        <v>109.29</v>
      </c>
      <c r="Q13" s="20">
        <v>109.56</v>
      </c>
      <c r="R13" s="23">
        <v>49.9</v>
      </c>
      <c r="S13" s="20">
        <v>70.94</v>
      </c>
      <c r="T13" s="20">
        <v>60.17</v>
      </c>
      <c r="U13" s="24">
        <f t="shared" si="1"/>
        <v>1219.4820634920636</v>
      </c>
      <c r="V13" s="25">
        <f t="shared" si="2"/>
        <v>16</v>
      </c>
      <c r="W13" s="26">
        <f t="shared" si="3"/>
        <v>-228.5154547774482</v>
      </c>
      <c r="X13" s="443">
        <f t="shared" si="4"/>
        <v>76.21762896825398</v>
      </c>
      <c r="Y13" s="27"/>
    </row>
    <row r="14" spans="1:24" ht="15" customHeight="1">
      <c r="A14" s="18">
        <v>10</v>
      </c>
      <c r="B14" s="406">
        <v>11</v>
      </c>
      <c r="C14" s="490" t="s">
        <v>55</v>
      </c>
      <c r="D14" s="490" t="s">
        <v>56</v>
      </c>
      <c r="E14" s="20">
        <v>66.67920309005896</v>
      </c>
      <c r="F14" s="21">
        <v>66.93</v>
      </c>
      <c r="G14" s="20">
        <v>47.96</v>
      </c>
      <c r="H14" s="20">
        <v>53.91</v>
      </c>
      <c r="I14" s="20">
        <v>74.64</v>
      </c>
      <c r="J14" s="20">
        <v>82.82</v>
      </c>
      <c r="K14" s="20">
        <v>69.07</v>
      </c>
      <c r="L14" s="20">
        <v>67.93</v>
      </c>
      <c r="M14" s="20">
        <v>73.92</v>
      </c>
      <c r="N14" s="22">
        <v>78.44</v>
      </c>
      <c r="O14" s="22">
        <v>98.1</v>
      </c>
      <c r="P14" s="20">
        <v>98.88</v>
      </c>
      <c r="Q14" s="20">
        <v>102.2</v>
      </c>
      <c r="R14" s="23">
        <v>59.21</v>
      </c>
      <c r="S14" s="20">
        <v>70.38</v>
      </c>
      <c r="T14" s="20">
        <v>69.94</v>
      </c>
      <c r="U14" s="30">
        <f t="shared" si="1"/>
        <v>1181.0092030900591</v>
      </c>
      <c r="V14" s="31">
        <f t="shared" si="2"/>
        <v>16</v>
      </c>
      <c r="W14" s="32">
        <f t="shared" si="3"/>
        <v>-266.9883151794527</v>
      </c>
      <c r="X14" s="23">
        <f t="shared" si="4"/>
        <v>73.8130751931287</v>
      </c>
    </row>
    <row r="15" spans="1:24" ht="15" customHeight="1">
      <c r="A15" s="18">
        <v>11</v>
      </c>
      <c r="B15" s="480">
        <v>10</v>
      </c>
      <c r="C15" s="490" t="s">
        <v>41</v>
      </c>
      <c r="D15" s="490" t="s">
        <v>42</v>
      </c>
      <c r="E15" s="28">
        <v>63.52623456790123</v>
      </c>
      <c r="F15" s="481">
        <v>90.54</v>
      </c>
      <c r="G15" s="28">
        <v>52.31</v>
      </c>
      <c r="H15" s="28">
        <v>57.45</v>
      </c>
      <c r="I15" s="28">
        <v>72.82</v>
      </c>
      <c r="J15" s="28">
        <v>88.39</v>
      </c>
      <c r="K15" s="28">
        <v>68.42</v>
      </c>
      <c r="L15" s="28">
        <v>71.64</v>
      </c>
      <c r="M15" s="28">
        <v>73.19</v>
      </c>
      <c r="N15" s="482">
        <v>85.28</v>
      </c>
      <c r="O15" s="482">
        <v>106.76</v>
      </c>
      <c r="P15" s="28">
        <v>100.49</v>
      </c>
      <c r="Q15" s="28">
        <v>104.05</v>
      </c>
      <c r="R15" s="29">
        <v>55.73</v>
      </c>
      <c r="S15" s="28">
        <v>55.49</v>
      </c>
      <c r="T15" s="28">
        <v>34.14</v>
      </c>
      <c r="U15" s="397">
        <f t="shared" si="1"/>
        <v>1180.2262345679012</v>
      </c>
      <c r="V15" s="398">
        <f t="shared" si="2"/>
        <v>16</v>
      </c>
      <c r="W15" s="399">
        <f t="shared" si="3"/>
        <v>-267.7712837016106</v>
      </c>
      <c r="X15" s="396">
        <f t="shared" si="4"/>
        <v>73.76413966049383</v>
      </c>
    </row>
    <row r="16" spans="1:24" ht="15" customHeight="1" thickBot="1">
      <c r="A16" s="491">
        <v>12</v>
      </c>
      <c r="B16" s="400">
        <v>17</v>
      </c>
      <c r="C16" s="492" t="s">
        <v>57</v>
      </c>
      <c r="D16" s="492" t="s">
        <v>58</v>
      </c>
      <c r="E16" s="401"/>
      <c r="F16" s="483">
        <v>81.32</v>
      </c>
      <c r="G16" s="401">
        <v>56.12</v>
      </c>
      <c r="H16" s="401">
        <v>70.51</v>
      </c>
      <c r="I16" s="401">
        <v>89.64</v>
      </c>
      <c r="J16" s="401">
        <v>92.75</v>
      </c>
      <c r="K16" s="401">
        <v>90.11</v>
      </c>
      <c r="L16" s="401">
        <v>87.75</v>
      </c>
      <c r="M16" s="401">
        <v>75.45</v>
      </c>
      <c r="N16" s="484"/>
      <c r="O16" s="484">
        <v>103.39</v>
      </c>
      <c r="P16" s="401">
        <v>100.91</v>
      </c>
      <c r="Q16" s="401">
        <v>106.37</v>
      </c>
      <c r="R16" s="401"/>
      <c r="S16" s="401">
        <v>82.18</v>
      </c>
      <c r="T16" s="401">
        <v>87.98</v>
      </c>
      <c r="U16" s="402">
        <f t="shared" si="1"/>
        <v>1124.48</v>
      </c>
      <c r="V16" s="403">
        <f t="shared" si="2"/>
        <v>13</v>
      </c>
      <c r="W16" s="404">
        <f t="shared" si="3"/>
        <v>-323.5175182695118</v>
      </c>
      <c r="X16" s="401">
        <f t="shared" si="4"/>
        <v>86.49846153846154</v>
      </c>
    </row>
    <row r="17" spans="1:24" ht="15" customHeight="1">
      <c r="A17" s="18">
        <v>13</v>
      </c>
      <c r="B17" s="19">
        <v>16</v>
      </c>
      <c r="C17" s="391" t="s">
        <v>31</v>
      </c>
      <c r="D17" s="391" t="s">
        <v>32</v>
      </c>
      <c r="E17" s="20">
        <v>85.97144382172404</v>
      </c>
      <c r="F17" s="21">
        <v>97.83</v>
      </c>
      <c r="G17" s="20"/>
      <c r="H17" s="20">
        <v>90.06</v>
      </c>
      <c r="I17" s="20">
        <v>92.82</v>
      </c>
      <c r="J17" s="20">
        <v>100.82</v>
      </c>
      <c r="K17" s="20">
        <v>88.33</v>
      </c>
      <c r="L17" s="20">
        <v>94.78</v>
      </c>
      <c r="M17" s="20"/>
      <c r="N17" s="22"/>
      <c r="O17" s="22"/>
      <c r="P17" s="20">
        <v>117.93</v>
      </c>
      <c r="Q17" s="20">
        <v>118.29</v>
      </c>
      <c r="R17" s="20">
        <v>72.97</v>
      </c>
      <c r="S17" s="20">
        <v>84.15</v>
      </c>
      <c r="T17" s="20">
        <v>72.6</v>
      </c>
      <c r="U17" s="24">
        <f t="shared" si="1"/>
        <v>1116.551443821724</v>
      </c>
      <c r="V17" s="25">
        <f t="shared" si="2"/>
        <v>12</v>
      </c>
      <c r="W17" s="26">
        <f t="shared" si="3"/>
        <v>-331.44607444778785</v>
      </c>
      <c r="X17" s="20">
        <f t="shared" si="4"/>
        <v>93.04595365181034</v>
      </c>
    </row>
    <row r="18" spans="1:24" ht="15" customHeight="1">
      <c r="A18" s="18">
        <v>14</v>
      </c>
      <c r="B18" s="19">
        <v>12</v>
      </c>
      <c r="C18" s="391" t="s">
        <v>39</v>
      </c>
      <c r="D18" s="391" t="s">
        <v>66</v>
      </c>
      <c r="E18" s="20"/>
      <c r="F18" s="21">
        <v>87.14</v>
      </c>
      <c r="G18" s="20">
        <v>52.16</v>
      </c>
      <c r="H18" s="20">
        <v>54.79</v>
      </c>
      <c r="I18" s="20">
        <v>82.82</v>
      </c>
      <c r="J18" s="20">
        <v>91.02</v>
      </c>
      <c r="K18" s="20">
        <v>82.95</v>
      </c>
      <c r="L18" s="20">
        <v>70.36</v>
      </c>
      <c r="M18" s="20"/>
      <c r="N18" s="22">
        <v>72.07</v>
      </c>
      <c r="O18" s="22">
        <v>102.53</v>
      </c>
      <c r="P18" s="20">
        <v>104.73</v>
      </c>
      <c r="Q18" s="20">
        <v>105.13</v>
      </c>
      <c r="R18" s="23">
        <v>73.18</v>
      </c>
      <c r="S18" s="20">
        <v>83.02</v>
      </c>
      <c r="T18" s="20">
        <v>52.48</v>
      </c>
      <c r="U18" s="24">
        <f t="shared" si="1"/>
        <v>1114.3799999999999</v>
      </c>
      <c r="V18" s="25">
        <f t="shared" si="2"/>
        <v>14</v>
      </c>
      <c r="W18" s="26">
        <f t="shared" si="3"/>
        <v>-333.61751826951195</v>
      </c>
      <c r="X18" s="20">
        <f t="shared" si="4"/>
        <v>79.59857142857142</v>
      </c>
    </row>
    <row r="19" spans="1:24" ht="15" customHeight="1">
      <c r="A19" s="18">
        <v>15</v>
      </c>
      <c r="B19" s="19">
        <v>14</v>
      </c>
      <c r="C19" s="33" t="s">
        <v>97</v>
      </c>
      <c r="D19" s="33" t="s">
        <v>20</v>
      </c>
      <c r="E19" s="20"/>
      <c r="F19" s="21">
        <v>89.71</v>
      </c>
      <c r="G19" s="20">
        <v>90.27</v>
      </c>
      <c r="H19" s="20"/>
      <c r="I19" s="20"/>
      <c r="J19" s="20">
        <v>103.68</v>
      </c>
      <c r="K19" s="20">
        <v>91.41</v>
      </c>
      <c r="L19" s="20"/>
      <c r="M19" s="20">
        <v>89.18</v>
      </c>
      <c r="N19" s="22">
        <v>111.56</v>
      </c>
      <c r="O19" s="22">
        <v>126.6</v>
      </c>
      <c r="P19" s="20">
        <v>112.46</v>
      </c>
      <c r="Q19" s="20">
        <v>117.3</v>
      </c>
      <c r="R19" s="23">
        <v>72.74</v>
      </c>
      <c r="S19" s="20">
        <v>45.1</v>
      </c>
      <c r="T19" s="20">
        <v>59.58</v>
      </c>
      <c r="U19" s="24">
        <f t="shared" si="1"/>
        <v>1109.59</v>
      </c>
      <c r="V19" s="25">
        <f t="shared" si="2"/>
        <v>12</v>
      </c>
      <c r="W19" s="26">
        <f t="shared" si="3"/>
        <v>-338.4075182695119</v>
      </c>
      <c r="X19" s="20">
        <f t="shared" si="4"/>
        <v>92.46583333333332</v>
      </c>
    </row>
    <row r="20" spans="1:24" ht="15" customHeight="1">
      <c r="A20" s="18">
        <v>16</v>
      </c>
      <c r="B20" s="19">
        <v>15</v>
      </c>
      <c r="C20" s="33" t="s">
        <v>59</v>
      </c>
      <c r="D20" s="33" t="s">
        <v>60</v>
      </c>
      <c r="E20" s="20">
        <v>34.953598578339424</v>
      </c>
      <c r="F20" s="21">
        <v>80.45</v>
      </c>
      <c r="G20" s="20">
        <v>45.61</v>
      </c>
      <c r="H20" s="20">
        <v>65.78</v>
      </c>
      <c r="I20" s="20">
        <v>80.09</v>
      </c>
      <c r="J20" s="20">
        <v>82.75</v>
      </c>
      <c r="K20" s="20">
        <v>76.8</v>
      </c>
      <c r="L20" s="20">
        <v>76.54</v>
      </c>
      <c r="M20" s="20">
        <v>81.75</v>
      </c>
      <c r="N20" s="22"/>
      <c r="O20" s="22">
        <v>96.28</v>
      </c>
      <c r="P20" s="20">
        <v>98.35</v>
      </c>
      <c r="Q20" s="20">
        <v>96.94</v>
      </c>
      <c r="R20" s="23">
        <v>58.69</v>
      </c>
      <c r="S20" s="20">
        <v>70.66</v>
      </c>
      <c r="T20" s="20">
        <v>56.03</v>
      </c>
      <c r="U20" s="24">
        <f t="shared" si="1"/>
        <v>1101.6735985783396</v>
      </c>
      <c r="V20" s="25">
        <f t="shared" si="2"/>
        <v>15</v>
      </c>
      <c r="W20" s="26">
        <f t="shared" si="3"/>
        <v>-346.32391969117225</v>
      </c>
      <c r="X20" s="20">
        <f t="shared" si="4"/>
        <v>73.4449065718893</v>
      </c>
    </row>
    <row r="21" spans="1:24" ht="15" customHeight="1">
      <c r="A21" s="18">
        <v>17</v>
      </c>
      <c r="B21" s="19">
        <v>19</v>
      </c>
      <c r="C21" s="391" t="s">
        <v>90</v>
      </c>
      <c r="D21" s="391" t="s">
        <v>91</v>
      </c>
      <c r="E21" s="20"/>
      <c r="F21" s="21">
        <v>82.64</v>
      </c>
      <c r="G21" s="20">
        <v>72.29</v>
      </c>
      <c r="H21" s="20"/>
      <c r="I21" s="20">
        <v>48.73</v>
      </c>
      <c r="J21" s="20">
        <v>96.56</v>
      </c>
      <c r="K21" s="20">
        <v>71.51</v>
      </c>
      <c r="L21" s="20">
        <v>47.64</v>
      </c>
      <c r="M21" s="20">
        <v>87.26</v>
      </c>
      <c r="N21" s="22">
        <v>98</v>
      </c>
      <c r="O21" s="22">
        <v>113.83</v>
      </c>
      <c r="P21" s="20">
        <v>109.43</v>
      </c>
      <c r="Q21" s="20">
        <v>106.95</v>
      </c>
      <c r="R21" s="23">
        <v>39.84</v>
      </c>
      <c r="S21" s="20">
        <v>46.51</v>
      </c>
      <c r="T21" s="20">
        <v>68.46</v>
      </c>
      <c r="U21" s="24">
        <f t="shared" si="1"/>
        <v>1089.65</v>
      </c>
      <c r="V21" s="25">
        <f t="shared" si="2"/>
        <v>14</v>
      </c>
      <c r="W21" s="26">
        <f t="shared" si="3"/>
        <v>-358.34751826951174</v>
      </c>
      <c r="X21" s="20">
        <f t="shared" si="4"/>
        <v>77.83214285714287</v>
      </c>
    </row>
    <row r="22" spans="1:24" ht="15" customHeight="1">
      <c r="A22" s="18">
        <v>18</v>
      </c>
      <c r="B22" s="19">
        <v>23</v>
      </c>
      <c r="C22" s="36" t="s">
        <v>14</v>
      </c>
      <c r="D22" s="36" t="s">
        <v>52</v>
      </c>
      <c r="E22" s="20"/>
      <c r="F22" s="21">
        <v>74.75</v>
      </c>
      <c r="G22" s="20">
        <v>81.29</v>
      </c>
      <c r="H22" s="20"/>
      <c r="I22" s="20"/>
      <c r="J22" s="20">
        <v>85.2</v>
      </c>
      <c r="K22" s="20">
        <v>83.54</v>
      </c>
      <c r="L22" s="20">
        <v>76.99</v>
      </c>
      <c r="M22" s="20">
        <v>74.41</v>
      </c>
      <c r="N22" s="22">
        <v>93.26</v>
      </c>
      <c r="O22" s="22">
        <v>103.5</v>
      </c>
      <c r="P22" s="20">
        <v>102.06</v>
      </c>
      <c r="Q22" s="20">
        <v>102.3</v>
      </c>
      <c r="R22" s="23">
        <v>70.16</v>
      </c>
      <c r="S22" s="20">
        <v>61.39</v>
      </c>
      <c r="T22" s="20">
        <v>74.37</v>
      </c>
      <c r="U22" s="24">
        <f t="shared" si="1"/>
        <v>1083.2199999999998</v>
      </c>
      <c r="V22" s="25">
        <f t="shared" si="2"/>
        <v>13</v>
      </c>
      <c r="W22" s="26">
        <f t="shared" si="3"/>
        <v>-364.77751826951203</v>
      </c>
      <c r="X22" s="20">
        <f t="shared" si="4"/>
        <v>83.32461538461537</v>
      </c>
    </row>
    <row r="23" spans="1:24" ht="15" customHeight="1">
      <c r="A23" s="18">
        <v>19</v>
      </c>
      <c r="B23" s="19">
        <v>24</v>
      </c>
      <c r="C23" s="34" t="s">
        <v>77</v>
      </c>
      <c r="D23" s="34" t="s">
        <v>78</v>
      </c>
      <c r="E23" s="20">
        <v>71.14344887726183</v>
      </c>
      <c r="F23" s="21"/>
      <c r="G23" s="20">
        <v>57.04</v>
      </c>
      <c r="H23" s="20">
        <v>57.48</v>
      </c>
      <c r="I23" s="20">
        <v>57.82</v>
      </c>
      <c r="J23" s="20">
        <v>82.2</v>
      </c>
      <c r="K23" s="20">
        <v>61.72</v>
      </c>
      <c r="L23" s="20">
        <v>63.83</v>
      </c>
      <c r="M23" s="20">
        <v>75.44</v>
      </c>
      <c r="N23" s="22">
        <v>85.92</v>
      </c>
      <c r="O23" s="22">
        <v>103.06</v>
      </c>
      <c r="P23" s="20">
        <v>98.9</v>
      </c>
      <c r="Q23" s="20">
        <v>99.97</v>
      </c>
      <c r="R23" s="23">
        <v>47.84</v>
      </c>
      <c r="S23" s="20">
        <v>36.67</v>
      </c>
      <c r="T23" s="20">
        <v>77.92</v>
      </c>
      <c r="U23" s="24">
        <f t="shared" si="1"/>
        <v>1076.9534488772617</v>
      </c>
      <c r="V23" s="25">
        <f t="shared" si="2"/>
        <v>15</v>
      </c>
      <c r="W23" s="26">
        <f t="shared" si="3"/>
        <v>-371.0440693922501</v>
      </c>
      <c r="X23" s="20">
        <f t="shared" si="4"/>
        <v>71.79689659181744</v>
      </c>
    </row>
    <row r="24" spans="1:24" ht="15" customHeight="1">
      <c r="A24" s="18">
        <v>20</v>
      </c>
      <c r="B24" s="19">
        <v>18</v>
      </c>
      <c r="C24" s="391" t="s">
        <v>15</v>
      </c>
      <c r="D24" s="391" t="s">
        <v>44</v>
      </c>
      <c r="E24" s="20"/>
      <c r="F24" s="21">
        <v>86.86</v>
      </c>
      <c r="G24" s="20">
        <v>72.03</v>
      </c>
      <c r="H24" s="20">
        <v>69.56</v>
      </c>
      <c r="I24" s="20">
        <v>87.36</v>
      </c>
      <c r="J24" s="20">
        <v>96.96</v>
      </c>
      <c r="K24" s="20">
        <v>83.24</v>
      </c>
      <c r="L24" s="20"/>
      <c r="M24" s="20">
        <v>93.21</v>
      </c>
      <c r="N24" s="22">
        <v>85.92</v>
      </c>
      <c r="O24" s="22"/>
      <c r="P24" s="20">
        <v>118.72</v>
      </c>
      <c r="Q24" s="20">
        <v>107.94</v>
      </c>
      <c r="R24" s="23">
        <v>66.65</v>
      </c>
      <c r="S24" s="20">
        <v>59.15</v>
      </c>
      <c r="T24" s="20">
        <v>48.34</v>
      </c>
      <c r="U24" s="24">
        <f t="shared" si="1"/>
        <v>1075.9399999999998</v>
      </c>
      <c r="V24" s="25">
        <f t="shared" si="2"/>
        <v>13</v>
      </c>
      <c r="W24" s="26">
        <f t="shared" si="3"/>
        <v>-372.057518269512</v>
      </c>
      <c r="X24" s="20">
        <f t="shared" si="4"/>
        <v>82.76461538461537</v>
      </c>
    </row>
    <row r="25" spans="1:24" ht="15" customHeight="1">
      <c r="A25" s="18">
        <v>21</v>
      </c>
      <c r="B25" s="19">
        <v>21</v>
      </c>
      <c r="C25" s="391" t="s">
        <v>43</v>
      </c>
      <c r="D25" s="391" t="s">
        <v>26</v>
      </c>
      <c r="E25" s="20">
        <v>86.12299465240642</v>
      </c>
      <c r="F25" s="21">
        <v>90.71</v>
      </c>
      <c r="G25" s="20"/>
      <c r="H25" s="20">
        <v>76.91</v>
      </c>
      <c r="I25" s="20">
        <v>71.91</v>
      </c>
      <c r="J25" s="20">
        <v>93.35</v>
      </c>
      <c r="K25" s="20">
        <v>76.09</v>
      </c>
      <c r="L25" s="20">
        <v>90.65</v>
      </c>
      <c r="M25" s="20"/>
      <c r="N25" s="22">
        <v>96.73</v>
      </c>
      <c r="O25" s="22">
        <v>114.17</v>
      </c>
      <c r="P25" s="20"/>
      <c r="Q25" s="20">
        <v>100.7</v>
      </c>
      <c r="R25" s="23">
        <v>69.61</v>
      </c>
      <c r="S25" s="20">
        <v>45.38</v>
      </c>
      <c r="T25" s="20">
        <v>54.85</v>
      </c>
      <c r="U25" s="24">
        <f t="shared" si="1"/>
        <v>1067.1829946524065</v>
      </c>
      <c r="V25" s="25">
        <f t="shared" si="2"/>
        <v>13</v>
      </c>
      <c r="W25" s="26">
        <f t="shared" si="3"/>
        <v>-380.81452361710535</v>
      </c>
      <c r="X25" s="20">
        <f t="shared" si="4"/>
        <v>82.09099958864665</v>
      </c>
    </row>
    <row r="26" spans="1:24" ht="15" customHeight="1">
      <c r="A26" s="18">
        <v>22</v>
      </c>
      <c r="B26" s="19">
        <v>22</v>
      </c>
      <c r="C26" s="391" t="s">
        <v>34</v>
      </c>
      <c r="D26" s="391" t="s">
        <v>35</v>
      </c>
      <c r="E26" s="20">
        <v>91.51268890789848</v>
      </c>
      <c r="F26" s="21">
        <v>97.1</v>
      </c>
      <c r="G26" s="20">
        <v>72.13</v>
      </c>
      <c r="H26" s="20">
        <v>81.43</v>
      </c>
      <c r="I26" s="20">
        <v>104.46</v>
      </c>
      <c r="J26" s="20"/>
      <c r="K26" s="20">
        <v>92.5</v>
      </c>
      <c r="L26" s="20">
        <v>85.52</v>
      </c>
      <c r="M26" s="20"/>
      <c r="N26" s="22">
        <v>89.84</v>
      </c>
      <c r="O26" s="22">
        <v>109.84</v>
      </c>
      <c r="P26" s="20"/>
      <c r="Q26" s="20">
        <v>117.64</v>
      </c>
      <c r="R26" s="23">
        <v>67.21</v>
      </c>
      <c r="S26" s="20"/>
      <c r="T26" s="20">
        <v>57.21</v>
      </c>
      <c r="U26" s="24">
        <f t="shared" si="1"/>
        <v>1066.3926889078984</v>
      </c>
      <c r="V26" s="25">
        <f t="shared" si="2"/>
        <v>12</v>
      </c>
      <c r="W26" s="26">
        <f t="shared" si="3"/>
        <v>-381.6048293616134</v>
      </c>
      <c r="X26" s="20">
        <f t="shared" si="4"/>
        <v>88.86605740899154</v>
      </c>
    </row>
    <row r="27" spans="1:24" ht="15" customHeight="1">
      <c r="A27" s="18">
        <v>23</v>
      </c>
      <c r="B27" s="19">
        <v>20</v>
      </c>
      <c r="C27" s="34" t="s">
        <v>81</v>
      </c>
      <c r="D27" s="34" t="s">
        <v>37</v>
      </c>
      <c r="E27" s="20"/>
      <c r="F27" s="21">
        <v>74.52</v>
      </c>
      <c r="G27" s="20">
        <v>47.34</v>
      </c>
      <c r="H27" s="20">
        <v>54.74</v>
      </c>
      <c r="I27" s="20">
        <v>55.09</v>
      </c>
      <c r="J27" s="20">
        <v>85.09</v>
      </c>
      <c r="K27" s="20">
        <v>63.8</v>
      </c>
      <c r="L27" s="20">
        <v>60.21</v>
      </c>
      <c r="M27" s="20">
        <v>81.12</v>
      </c>
      <c r="N27" s="22">
        <v>82.88</v>
      </c>
      <c r="O27" s="22">
        <v>104.52</v>
      </c>
      <c r="P27" s="20">
        <v>101.85</v>
      </c>
      <c r="Q27" s="20">
        <v>98.8</v>
      </c>
      <c r="R27" s="23">
        <v>55.46</v>
      </c>
      <c r="S27" s="20">
        <v>54.65</v>
      </c>
      <c r="T27" s="20">
        <v>39.46</v>
      </c>
      <c r="U27" s="24">
        <f t="shared" si="1"/>
        <v>1059.53</v>
      </c>
      <c r="V27" s="25">
        <f t="shared" si="2"/>
        <v>15</v>
      </c>
      <c r="W27" s="26">
        <f t="shared" si="3"/>
        <v>-388.46751826951186</v>
      </c>
      <c r="X27" s="20">
        <f t="shared" si="4"/>
        <v>70.63533333333334</v>
      </c>
    </row>
    <row r="28" spans="1:24" ht="15" customHeight="1">
      <c r="A28" s="18">
        <v>24</v>
      </c>
      <c r="B28" s="19">
        <v>13</v>
      </c>
      <c r="C28" s="391" t="s">
        <v>53</v>
      </c>
      <c r="D28" s="391" t="s">
        <v>26</v>
      </c>
      <c r="E28" s="20">
        <v>62.21289835941919</v>
      </c>
      <c r="F28" s="21">
        <v>93.54</v>
      </c>
      <c r="G28" s="20"/>
      <c r="H28" s="20">
        <v>74.32</v>
      </c>
      <c r="I28" s="20">
        <v>76</v>
      </c>
      <c r="J28" s="20">
        <v>87.74</v>
      </c>
      <c r="K28" s="20">
        <v>75.51</v>
      </c>
      <c r="L28" s="20">
        <v>91.83</v>
      </c>
      <c r="M28" s="20">
        <v>82.72</v>
      </c>
      <c r="N28" s="22">
        <v>84.5</v>
      </c>
      <c r="O28" s="22">
        <v>109.88</v>
      </c>
      <c r="P28" s="20">
        <v>107.29</v>
      </c>
      <c r="Q28" s="20">
        <v>107.67</v>
      </c>
      <c r="R28" s="23"/>
      <c r="S28" s="20"/>
      <c r="T28" s="20"/>
      <c r="U28" s="24">
        <f t="shared" si="1"/>
        <v>1053.2128983594191</v>
      </c>
      <c r="V28" s="25">
        <f t="shared" si="2"/>
        <v>12</v>
      </c>
      <c r="W28" s="26">
        <f t="shared" si="3"/>
        <v>-394.7846199100927</v>
      </c>
      <c r="X28" s="20">
        <f t="shared" si="4"/>
        <v>87.76774152995159</v>
      </c>
    </row>
    <row r="29" spans="1:24" ht="15" customHeight="1">
      <c r="A29" s="18">
        <v>25</v>
      </c>
      <c r="B29" s="405">
        <v>26</v>
      </c>
      <c r="C29" s="391" t="s">
        <v>38</v>
      </c>
      <c r="D29" s="391" t="s">
        <v>28</v>
      </c>
      <c r="E29" s="20">
        <v>76.59037281736667</v>
      </c>
      <c r="F29" s="21">
        <v>78.02</v>
      </c>
      <c r="G29" s="20">
        <v>51.64</v>
      </c>
      <c r="H29" s="20">
        <v>63.16</v>
      </c>
      <c r="I29" s="20">
        <v>69.64</v>
      </c>
      <c r="J29" s="20">
        <v>101.29</v>
      </c>
      <c r="K29" s="20">
        <v>82.36</v>
      </c>
      <c r="L29" s="20">
        <v>70.45</v>
      </c>
      <c r="M29" s="20">
        <v>79.71</v>
      </c>
      <c r="N29" s="22">
        <v>77.95</v>
      </c>
      <c r="O29" s="22">
        <v>105.55</v>
      </c>
      <c r="P29" s="20"/>
      <c r="Q29" s="20"/>
      <c r="R29" s="23">
        <v>61.56</v>
      </c>
      <c r="S29" s="20">
        <v>58.87</v>
      </c>
      <c r="T29" s="20">
        <v>73.19</v>
      </c>
      <c r="U29" s="408">
        <f t="shared" si="1"/>
        <v>1049.9803728173667</v>
      </c>
      <c r="V29" s="409">
        <f t="shared" si="2"/>
        <v>14</v>
      </c>
      <c r="W29" s="410">
        <f t="shared" si="3"/>
        <v>-398.0171454521451</v>
      </c>
      <c r="X29" s="407">
        <f t="shared" si="4"/>
        <v>74.99859805838334</v>
      </c>
    </row>
    <row r="30" spans="1:24" ht="15" customHeight="1">
      <c r="A30" s="18">
        <v>26</v>
      </c>
      <c r="B30" s="19">
        <v>27</v>
      </c>
      <c r="C30" s="33" t="s">
        <v>70</v>
      </c>
      <c r="D30" s="33" t="s">
        <v>71</v>
      </c>
      <c r="E30" s="20"/>
      <c r="F30" s="21"/>
      <c r="G30" s="20">
        <v>81.58</v>
      </c>
      <c r="H30" s="20">
        <v>81.61</v>
      </c>
      <c r="I30" s="20">
        <v>89.18</v>
      </c>
      <c r="J30" s="20">
        <v>101.05</v>
      </c>
      <c r="K30" s="20">
        <v>101.3</v>
      </c>
      <c r="L30" s="20">
        <v>81.39</v>
      </c>
      <c r="M30" s="20">
        <v>86.74</v>
      </c>
      <c r="N30" s="22"/>
      <c r="O30" s="22"/>
      <c r="P30" s="20">
        <v>98.89</v>
      </c>
      <c r="Q30" s="20">
        <v>109.38</v>
      </c>
      <c r="R30" s="23">
        <v>73.47</v>
      </c>
      <c r="S30" s="20">
        <v>70.1</v>
      </c>
      <c r="T30" s="20">
        <v>50.7</v>
      </c>
      <c r="U30" s="24">
        <f t="shared" si="1"/>
        <v>1025.39</v>
      </c>
      <c r="V30" s="25">
        <f t="shared" si="2"/>
        <v>12</v>
      </c>
      <c r="W30" s="26">
        <f t="shared" si="3"/>
        <v>-422.60751826951173</v>
      </c>
      <c r="X30" s="20">
        <f t="shared" si="4"/>
        <v>85.44916666666667</v>
      </c>
    </row>
    <row r="31" spans="1:24" ht="15" customHeight="1">
      <c r="A31" s="18">
        <v>27</v>
      </c>
      <c r="B31" s="19">
        <v>25</v>
      </c>
      <c r="C31" s="391" t="s">
        <v>27</v>
      </c>
      <c r="D31" s="391" t="s">
        <v>28</v>
      </c>
      <c r="E31" s="20">
        <v>82.67537122375832</v>
      </c>
      <c r="F31" s="21">
        <v>93.14</v>
      </c>
      <c r="G31" s="20">
        <v>57.38</v>
      </c>
      <c r="H31" s="20">
        <v>81.15</v>
      </c>
      <c r="I31" s="20">
        <v>66.91</v>
      </c>
      <c r="J31" s="20">
        <v>97.93</v>
      </c>
      <c r="K31" s="20"/>
      <c r="L31" s="20"/>
      <c r="M31" s="20">
        <v>82.07</v>
      </c>
      <c r="N31" s="22">
        <v>84.37</v>
      </c>
      <c r="O31" s="22">
        <v>109.4</v>
      </c>
      <c r="P31" s="20">
        <v>110.77</v>
      </c>
      <c r="Q31" s="20"/>
      <c r="R31" s="23">
        <v>56.24</v>
      </c>
      <c r="S31" s="20">
        <v>56.06</v>
      </c>
      <c r="T31" s="20">
        <v>45.97</v>
      </c>
      <c r="U31" s="24">
        <f t="shared" si="1"/>
        <v>1024.0653712237583</v>
      </c>
      <c r="V31" s="25">
        <f t="shared" si="2"/>
        <v>13</v>
      </c>
      <c r="W31" s="26">
        <f t="shared" si="3"/>
        <v>-423.9321470457535</v>
      </c>
      <c r="X31" s="20">
        <f t="shared" si="4"/>
        <v>78.77425932490449</v>
      </c>
    </row>
    <row r="32" spans="1:24" ht="15" customHeight="1">
      <c r="A32" s="18">
        <v>28</v>
      </c>
      <c r="B32" s="19">
        <v>30</v>
      </c>
      <c r="C32" s="391" t="s">
        <v>39</v>
      </c>
      <c r="D32" s="391" t="s">
        <v>40</v>
      </c>
      <c r="E32" s="20">
        <v>83.62140450894013</v>
      </c>
      <c r="F32" s="21">
        <v>82.71</v>
      </c>
      <c r="G32" s="20"/>
      <c r="H32" s="20">
        <v>70.11</v>
      </c>
      <c r="I32" s="20">
        <v>91</v>
      </c>
      <c r="J32" s="20">
        <v>99.7</v>
      </c>
      <c r="K32" s="20">
        <v>86.54</v>
      </c>
      <c r="L32" s="20">
        <v>82.27</v>
      </c>
      <c r="M32" s="20">
        <v>84.99</v>
      </c>
      <c r="N32" s="22"/>
      <c r="O32" s="22"/>
      <c r="P32" s="20"/>
      <c r="Q32" s="20">
        <v>102.33</v>
      </c>
      <c r="R32" s="447">
        <v>53.46</v>
      </c>
      <c r="S32" s="20">
        <v>77.97</v>
      </c>
      <c r="T32" s="20">
        <v>64.91</v>
      </c>
      <c r="U32" s="24">
        <f t="shared" si="1"/>
        <v>979.6114045089402</v>
      </c>
      <c r="V32" s="25">
        <f t="shared" si="2"/>
        <v>12</v>
      </c>
      <c r="W32" s="26">
        <f t="shared" si="3"/>
        <v>-468.3861137605717</v>
      </c>
      <c r="X32" s="20">
        <f t="shared" si="4"/>
        <v>81.63428370907835</v>
      </c>
    </row>
    <row r="33" spans="1:24" ht="15" customHeight="1">
      <c r="A33" s="18">
        <v>29</v>
      </c>
      <c r="B33" s="19">
        <v>28</v>
      </c>
      <c r="C33" s="33" t="s">
        <v>49</v>
      </c>
      <c r="D33" s="33" t="s">
        <v>50</v>
      </c>
      <c r="E33" s="20">
        <v>80.13620604259535</v>
      </c>
      <c r="F33" s="21">
        <v>98.61</v>
      </c>
      <c r="G33" s="20"/>
      <c r="H33" s="20">
        <v>61.7</v>
      </c>
      <c r="I33" s="20">
        <v>67.82</v>
      </c>
      <c r="J33" s="20">
        <v>101.72</v>
      </c>
      <c r="K33" s="20"/>
      <c r="L33" s="20">
        <v>78.27</v>
      </c>
      <c r="M33" s="20">
        <v>87.19</v>
      </c>
      <c r="N33" s="22"/>
      <c r="O33" s="22"/>
      <c r="P33" s="20">
        <v>115.92</v>
      </c>
      <c r="Q33" s="20">
        <v>117.95</v>
      </c>
      <c r="R33" s="23">
        <v>57.95</v>
      </c>
      <c r="S33" s="20">
        <v>59.43</v>
      </c>
      <c r="T33" s="20">
        <v>51.3</v>
      </c>
      <c r="U33" s="24">
        <f t="shared" si="1"/>
        <v>977.9962060425953</v>
      </c>
      <c r="V33" s="25">
        <f t="shared" si="2"/>
        <v>12</v>
      </c>
      <c r="W33" s="26">
        <f t="shared" si="3"/>
        <v>-470.0013122269165</v>
      </c>
      <c r="X33" s="20">
        <f t="shared" si="4"/>
        <v>81.49968383688294</v>
      </c>
    </row>
    <row r="34" spans="1:24" ht="15" customHeight="1">
      <c r="A34" s="18">
        <v>30</v>
      </c>
      <c r="B34" s="19">
        <v>31</v>
      </c>
      <c r="C34" s="391" t="s">
        <v>47</v>
      </c>
      <c r="D34" s="391" t="s">
        <v>48</v>
      </c>
      <c r="E34" s="20">
        <v>88.69655172413793</v>
      </c>
      <c r="F34" s="21">
        <v>96.56</v>
      </c>
      <c r="G34" s="20">
        <v>65.88</v>
      </c>
      <c r="H34" s="20"/>
      <c r="I34" s="20">
        <v>63.73</v>
      </c>
      <c r="J34" s="20">
        <v>95.79</v>
      </c>
      <c r="K34" s="20">
        <v>75.68</v>
      </c>
      <c r="L34" s="20">
        <v>86.08</v>
      </c>
      <c r="M34" s="20"/>
      <c r="N34" s="22">
        <v>89.03</v>
      </c>
      <c r="O34" s="22"/>
      <c r="P34" s="20">
        <v>115.21</v>
      </c>
      <c r="Q34" s="20"/>
      <c r="R34" s="23">
        <v>56.46</v>
      </c>
      <c r="S34" s="20">
        <v>56.34</v>
      </c>
      <c r="T34" s="20">
        <v>43.01</v>
      </c>
      <c r="U34" s="24">
        <f t="shared" si="1"/>
        <v>932.4665517241381</v>
      </c>
      <c r="V34" s="25">
        <f t="shared" si="2"/>
        <v>12</v>
      </c>
      <c r="W34" s="26">
        <f t="shared" si="3"/>
        <v>-515.5309665453738</v>
      </c>
      <c r="X34" s="20">
        <f t="shared" si="4"/>
        <v>77.70554597701151</v>
      </c>
    </row>
    <row r="35" spans="1:24" ht="15" customHeight="1">
      <c r="A35" s="18">
        <v>31</v>
      </c>
      <c r="B35" s="19">
        <v>29</v>
      </c>
      <c r="C35" s="33" t="s">
        <v>61</v>
      </c>
      <c r="D35" s="33" t="s">
        <v>62</v>
      </c>
      <c r="E35" s="20">
        <v>59.20761122029659</v>
      </c>
      <c r="F35" s="21">
        <v>98.36</v>
      </c>
      <c r="G35" s="20"/>
      <c r="H35" s="20">
        <v>59.03</v>
      </c>
      <c r="I35" s="20">
        <v>56</v>
      </c>
      <c r="J35" s="20">
        <v>111.82</v>
      </c>
      <c r="K35" s="20"/>
      <c r="L35" s="20">
        <v>71.43</v>
      </c>
      <c r="M35" s="20">
        <v>81.87</v>
      </c>
      <c r="N35" s="22"/>
      <c r="O35" s="22">
        <v>105.85</v>
      </c>
      <c r="P35" s="20">
        <v>96.75</v>
      </c>
      <c r="Q35" s="20">
        <v>122.61</v>
      </c>
      <c r="R35" s="23"/>
      <c r="S35" s="20">
        <v>58.02</v>
      </c>
      <c r="T35" s="20">
        <v>9.88</v>
      </c>
      <c r="U35" s="24">
        <f t="shared" si="1"/>
        <v>930.8276112202966</v>
      </c>
      <c r="V35" s="25">
        <f t="shared" si="2"/>
        <v>12</v>
      </c>
      <c r="W35" s="26">
        <f t="shared" si="3"/>
        <v>-517.1699070492152</v>
      </c>
      <c r="X35" s="20">
        <f t="shared" si="4"/>
        <v>77.56896760169138</v>
      </c>
    </row>
    <row r="36" spans="1:24" ht="15" customHeight="1">
      <c r="A36" s="18">
        <v>32</v>
      </c>
      <c r="B36" s="19">
        <v>32</v>
      </c>
      <c r="C36" s="33" t="s">
        <v>84</v>
      </c>
      <c r="D36" s="33" t="s">
        <v>85</v>
      </c>
      <c r="E36" s="20"/>
      <c r="F36" s="21">
        <v>82.86</v>
      </c>
      <c r="G36" s="20"/>
      <c r="H36" s="20">
        <v>60.51</v>
      </c>
      <c r="I36" s="20">
        <v>71.91</v>
      </c>
      <c r="J36" s="20">
        <v>98.02</v>
      </c>
      <c r="K36" s="20">
        <v>77.1</v>
      </c>
      <c r="L36" s="20">
        <v>60.85</v>
      </c>
      <c r="M36" s="20">
        <v>84.91</v>
      </c>
      <c r="N36" s="22"/>
      <c r="O36" s="22"/>
      <c r="P36" s="20">
        <v>107.38</v>
      </c>
      <c r="Q36" s="20">
        <v>119.67</v>
      </c>
      <c r="R36" s="23">
        <v>49.11</v>
      </c>
      <c r="S36" s="20">
        <v>70.66</v>
      </c>
      <c r="T36" s="20">
        <v>44.79</v>
      </c>
      <c r="U36" s="24">
        <f t="shared" si="1"/>
        <v>927.7699999999999</v>
      </c>
      <c r="V36" s="25">
        <f t="shared" si="2"/>
        <v>12</v>
      </c>
      <c r="W36" s="26">
        <f t="shared" si="3"/>
        <v>-520.227518269512</v>
      </c>
      <c r="X36" s="20">
        <f t="shared" si="4"/>
        <v>77.31416666666665</v>
      </c>
    </row>
    <row r="37" spans="1:24" ht="15" customHeight="1">
      <c r="A37" s="18">
        <v>33</v>
      </c>
      <c r="B37" s="19">
        <v>33</v>
      </c>
      <c r="C37" s="33" t="s">
        <v>61</v>
      </c>
      <c r="D37" s="33" t="s">
        <v>86</v>
      </c>
      <c r="E37" s="20">
        <v>85.2433218725205</v>
      </c>
      <c r="F37" s="21">
        <v>100.63</v>
      </c>
      <c r="G37" s="20"/>
      <c r="H37" s="20">
        <v>73.94</v>
      </c>
      <c r="I37" s="20">
        <v>52.36</v>
      </c>
      <c r="J37" s="20"/>
      <c r="K37" s="20">
        <v>85.03</v>
      </c>
      <c r="L37" s="20">
        <v>79.24</v>
      </c>
      <c r="M37" s="20">
        <v>89.48</v>
      </c>
      <c r="N37" s="22"/>
      <c r="O37" s="22"/>
      <c r="P37" s="20">
        <v>116.01</v>
      </c>
      <c r="Q37" s="20">
        <v>117.41</v>
      </c>
      <c r="R37" s="23"/>
      <c r="S37" s="20">
        <v>73.19</v>
      </c>
      <c r="T37" s="20"/>
      <c r="U37" s="24">
        <f t="shared" si="1"/>
        <v>872.5333218725204</v>
      </c>
      <c r="V37" s="25">
        <f t="shared" si="2"/>
        <v>10</v>
      </c>
      <c r="W37" s="26">
        <f t="shared" si="3"/>
        <v>-575.4641963969914</v>
      </c>
      <c r="X37" s="20">
        <f t="shared" si="4"/>
        <v>87.25333218725204</v>
      </c>
    </row>
    <row r="38" spans="1:24" ht="15" customHeight="1">
      <c r="A38" s="18">
        <v>34</v>
      </c>
      <c r="B38" s="19">
        <v>35</v>
      </c>
      <c r="C38" s="391" t="s">
        <v>25</v>
      </c>
      <c r="D38" s="391" t="s">
        <v>26</v>
      </c>
      <c r="E38" s="20">
        <v>88.26015367727773</v>
      </c>
      <c r="F38" s="21">
        <v>80.5</v>
      </c>
      <c r="G38" s="20">
        <v>69.15</v>
      </c>
      <c r="H38" s="20">
        <v>73.33</v>
      </c>
      <c r="I38" s="20">
        <v>74.18</v>
      </c>
      <c r="J38" s="20">
        <v>97.08</v>
      </c>
      <c r="K38" s="20"/>
      <c r="L38" s="20">
        <v>81.15</v>
      </c>
      <c r="M38" s="20">
        <v>84.49</v>
      </c>
      <c r="N38" s="22"/>
      <c r="O38" s="22">
        <v>110.57</v>
      </c>
      <c r="P38" s="20"/>
      <c r="Q38" s="20"/>
      <c r="R38" s="23"/>
      <c r="S38" s="20">
        <v>62.24</v>
      </c>
      <c r="T38" s="20">
        <v>47.15</v>
      </c>
      <c r="U38" s="24">
        <f t="shared" si="1"/>
        <v>868.1001536772777</v>
      </c>
      <c r="V38" s="25">
        <f t="shared" si="2"/>
        <v>11</v>
      </c>
      <c r="W38" s="26">
        <f t="shared" si="3"/>
        <v>-579.8973645922341</v>
      </c>
      <c r="X38" s="20">
        <f t="shared" si="4"/>
        <v>78.91819578884343</v>
      </c>
    </row>
    <row r="39" spans="1:24" ht="15" customHeight="1">
      <c r="A39" s="18">
        <v>35</v>
      </c>
      <c r="B39" s="19">
        <v>39</v>
      </c>
      <c r="C39" s="33" t="s">
        <v>100</v>
      </c>
      <c r="D39" s="33" t="s">
        <v>48</v>
      </c>
      <c r="E39" s="20">
        <v>44.0979381443299</v>
      </c>
      <c r="F39" s="21">
        <v>81.43</v>
      </c>
      <c r="G39" s="20"/>
      <c r="H39" s="20">
        <v>65.49</v>
      </c>
      <c r="I39" s="20">
        <v>77.82</v>
      </c>
      <c r="J39" s="20"/>
      <c r="K39" s="20">
        <v>71.86</v>
      </c>
      <c r="L39" s="20">
        <v>72.07</v>
      </c>
      <c r="M39" s="20">
        <v>81.91</v>
      </c>
      <c r="N39" s="22"/>
      <c r="O39" s="22"/>
      <c r="P39" s="20">
        <v>98.94</v>
      </c>
      <c r="Q39" s="20">
        <v>98.8</v>
      </c>
      <c r="R39" s="23">
        <v>58.81</v>
      </c>
      <c r="S39" s="20">
        <v>52.97</v>
      </c>
      <c r="T39" s="20">
        <v>47.15</v>
      </c>
      <c r="U39" s="24">
        <f t="shared" si="1"/>
        <v>851.3479381443298</v>
      </c>
      <c r="V39" s="25">
        <f t="shared" si="2"/>
        <v>12</v>
      </c>
      <c r="W39" s="26">
        <f t="shared" si="3"/>
        <v>-596.6495801251821</v>
      </c>
      <c r="X39" s="20">
        <f t="shared" si="4"/>
        <v>70.94566151202748</v>
      </c>
    </row>
    <row r="40" spans="1:24" ht="15" customHeight="1">
      <c r="A40" s="18">
        <v>36</v>
      </c>
      <c r="B40" s="19">
        <v>34</v>
      </c>
      <c r="C40" s="33" t="s">
        <v>113</v>
      </c>
      <c r="D40" s="33" t="s">
        <v>114</v>
      </c>
      <c r="E40" s="20">
        <v>55.14876033057851</v>
      </c>
      <c r="F40" s="21"/>
      <c r="G40" s="20"/>
      <c r="H40" s="20">
        <v>79.08</v>
      </c>
      <c r="I40" s="20"/>
      <c r="J40" s="20">
        <v>98.55</v>
      </c>
      <c r="K40" s="20">
        <v>79.16</v>
      </c>
      <c r="L40" s="20">
        <v>87.37</v>
      </c>
      <c r="M40" s="20">
        <v>91.86</v>
      </c>
      <c r="N40" s="22"/>
      <c r="O40" s="22">
        <v>115.43</v>
      </c>
      <c r="P40" s="20"/>
      <c r="Q40" s="20">
        <v>108.04</v>
      </c>
      <c r="R40" s="23">
        <v>61.69</v>
      </c>
      <c r="S40" s="20">
        <v>68.7</v>
      </c>
      <c r="T40" s="20"/>
      <c r="U40" s="24">
        <f t="shared" si="1"/>
        <v>845.0287603305785</v>
      </c>
      <c r="V40" s="25">
        <f t="shared" si="2"/>
        <v>10</v>
      </c>
      <c r="W40" s="26">
        <f t="shared" si="3"/>
        <v>-602.9687579389333</v>
      </c>
      <c r="X40" s="20">
        <f t="shared" si="4"/>
        <v>84.50287603305785</v>
      </c>
    </row>
    <row r="41" spans="1:24" ht="15" customHeight="1">
      <c r="A41" s="18">
        <v>37</v>
      </c>
      <c r="B41" s="19">
        <v>41</v>
      </c>
      <c r="C41" s="33" t="s">
        <v>25</v>
      </c>
      <c r="D41" s="33" t="s">
        <v>75</v>
      </c>
      <c r="E41" s="20">
        <v>98.09604173059219</v>
      </c>
      <c r="F41" s="21"/>
      <c r="G41" s="20">
        <v>71.04</v>
      </c>
      <c r="H41" s="20">
        <v>101.43</v>
      </c>
      <c r="I41" s="20">
        <v>57.36</v>
      </c>
      <c r="J41" s="20"/>
      <c r="K41" s="20"/>
      <c r="L41" s="20">
        <v>105</v>
      </c>
      <c r="M41" s="20">
        <v>85.21</v>
      </c>
      <c r="N41" s="22">
        <v>97.33</v>
      </c>
      <c r="O41" s="22">
        <v>108.3</v>
      </c>
      <c r="P41" s="20"/>
      <c r="Q41" s="20"/>
      <c r="R41" s="23"/>
      <c r="S41" s="20">
        <v>50.72</v>
      </c>
      <c r="T41" s="20">
        <v>43.01</v>
      </c>
      <c r="U41" s="24">
        <f t="shared" si="1"/>
        <v>817.4960417305922</v>
      </c>
      <c r="V41" s="25">
        <f t="shared" si="2"/>
        <v>10</v>
      </c>
      <c r="W41" s="26">
        <f t="shared" si="3"/>
        <v>-630.5014765389196</v>
      </c>
      <c r="X41" s="20">
        <f t="shared" si="4"/>
        <v>81.74960417305923</v>
      </c>
    </row>
    <row r="42" spans="1:24" ht="15" customHeight="1">
      <c r="A42" s="18">
        <v>38</v>
      </c>
      <c r="B42" s="19">
        <v>40</v>
      </c>
      <c r="C42" s="33" t="s">
        <v>94</v>
      </c>
      <c r="D42" s="33" t="s">
        <v>95</v>
      </c>
      <c r="E42" s="20"/>
      <c r="F42" s="21">
        <v>59.71</v>
      </c>
      <c r="G42" s="20">
        <v>53.73</v>
      </c>
      <c r="H42" s="20">
        <v>51.57</v>
      </c>
      <c r="I42" s="20">
        <v>88.27</v>
      </c>
      <c r="J42" s="20">
        <v>39.6</v>
      </c>
      <c r="K42" s="20" t="s">
        <v>440</v>
      </c>
      <c r="L42" s="20">
        <v>51.2</v>
      </c>
      <c r="M42" s="20">
        <v>62.07</v>
      </c>
      <c r="N42" s="22">
        <v>75.05</v>
      </c>
      <c r="O42" s="22">
        <v>83.21</v>
      </c>
      <c r="P42" s="20">
        <v>79.46</v>
      </c>
      <c r="Q42" s="20"/>
      <c r="R42" s="23">
        <v>64.07</v>
      </c>
      <c r="S42" s="20">
        <v>71.51</v>
      </c>
      <c r="T42" s="20">
        <v>35.91</v>
      </c>
      <c r="U42" s="24">
        <f t="shared" si="1"/>
        <v>815.36</v>
      </c>
      <c r="V42" s="25">
        <f t="shared" si="2"/>
        <v>14</v>
      </c>
      <c r="W42" s="26">
        <f t="shared" si="3"/>
        <v>-632.6375182695118</v>
      </c>
      <c r="X42" s="20">
        <f t="shared" si="4"/>
        <v>62.72</v>
      </c>
    </row>
    <row r="43" spans="1:24" ht="15" customHeight="1">
      <c r="A43" s="18">
        <v>39</v>
      </c>
      <c r="B43" s="19">
        <v>36</v>
      </c>
      <c r="C43" s="33" t="s">
        <v>15</v>
      </c>
      <c r="D43" s="33" t="s">
        <v>63</v>
      </c>
      <c r="E43" s="20"/>
      <c r="F43" s="21">
        <v>75.98</v>
      </c>
      <c r="G43" s="20">
        <v>78.69</v>
      </c>
      <c r="H43" s="20">
        <v>68.31</v>
      </c>
      <c r="I43" s="20">
        <v>65.09</v>
      </c>
      <c r="J43" s="20">
        <v>90.96</v>
      </c>
      <c r="K43" s="20">
        <v>79.38</v>
      </c>
      <c r="L43" s="20">
        <v>74.07</v>
      </c>
      <c r="M43" s="20">
        <v>79.3</v>
      </c>
      <c r="N43" s="22">
        <v>93.7</v>
      </c>
      <c r="O43" s="22">
        <v>108.6</v>
      </c>
      <c r="P43" s="20"/>
      <c r="Q43" s="20"/>
      <c r="R43" s="23"/>
      <c r="S43" s="20"/>
      <c r="T43" s="20" t="s">
        <v>534</v>
      </c>
      <c r="U43" s="24">
        <f t="shared" si="1"/>
        <v>814.08</v>
      </c>
      <c r="V43" s="25">
        <f t="shared" si="2"/>
        <v>11</v>
      </c>
      <c r="W43" s="26">
        <f t="shared" si="3"/>
        <v>-633.9175182695118</v>
      </c>
      <c r="X43" s="20">
        <f t="shared" si="4"/>
        <v>81.408</v>
      </c>
    </row>
    <row r="44" spans="1:24" ht="15" customHeight="1">
      <c r="A44" s="18">
        <v>40</v>
      </c>
      <c r="B44" s="19">
        <v>37</v>
      </c>
      <c r="C44" s="33" t="s">
        <v>105</v>
      </c>
      <c r="D44" s="33" t="s">
        <v>28</v>
      </c>
      <c r="E44" s="20"/>
      <c r="F44" s="21">
        <v>73.99</v>
      </c>
      <c r="G44" s="20"/>
      <c r="H44" s="20"/>
      <c r="I44" s="20">
        <v>96.91</v>
      </c>
      <c r="J44" s="20">
        <v>88.88</v>
      </c>
      <c r="K44" s="20">
        <v>74.85</v>
      </c>
      <c r="L44" s="20">
        <v>72.2</v>
      </c>
      <c r="M44" s="20">
        <v>75.78</v>
      </c>
      <c r="N44" s="22"/>
      <c r="O44" s="22"/>
      <c r="P44" s="20">
        <v>98.7</v>
      </c>
      <c r="Q44" s="20">
        <v>101.75</v>
      </c>
      <c r="R44" s="23">
        <v>61.33</v>
      </c>
      <c r="S44" s="20">
        <v>62.8</v>
      </c>
      <c r="T44" s="20"/>
      <c r="U44" s="24">
        <f t="shared" si="1"/>
        <v>807.19</v>
      </c>
      <c r="V44" s="25">
        <f t="shared" si="2"/>
        <v>10</v>
      </c>
      <c r="W44" s="26">
        <f t="shared" si="3"/>
        <v>-640.8075182695118</v>
      </c>
      <c r="X44" s="20">
        <f t="shared" si="4"/>
        <v>80.71900000000001</v>
      </c>
    </row>
    <row r="45" spans="1:24" ht="15" customHeight="1">
      <c r="A45" s="18">
        <v>41</v>
      </c>
      <c r="B45" s="19">
        <v>38</v>
      </c>
      <c r="C45" s="33" t="s">
        <v>59</v>
      </c>
      <c r="D45" s="33" t="s">
        <v>50</v>
      </c>
      <c r="E45" s="20">
        <v>88.46629986244841</v>
      </c>
      <c r="F45" s="21"/>
      <c r="G45" s="20">
        <v>80.01</v>
      </c>
      <c r="H45" s="20">
        <v>81.18</v>
      </c>
      <c r="I45" s="20">
        <v>89.64</v>
      </c>
      <c r="J45" s="20"/>
      <c r="K45" s="20">
        <v>85.99</v>
      </c>
      <c r="L45" s="20">
        <v>83.94</v>
      </c>
      <c r="M45" s="20">
        <v>75.61</v>
      </c>
      <c r="N45" s="22">
        <v>98.38</v>
      </c>
      <c r="O45" s="22"/>
      <c r="P45" s="20"/>
      <c r="Q45" s="20"/>
      <c r="R45" s="23">
        <v>61.14</v>
      </c>
      <c r="S45" s="20">
        <v>60.27</v>
      </c>
      <c r="T45" s="20"/>
      <c r="U45" s="24">
        <f t="shared" si="1"/>
        <v>804.6262998624484</v>
      </c>
      <c r="V45" s="25">
        <f t="shared" si="2"/>
        <v>10</v>
      </c>
      <c r="W45" s="26">
        <f t="shared" si="3"/>
        <v>-643.3712184070635</v>
      </c>
      <c r="X45" s="20">
        <f t="shared" si="4"/>
        <v>80.46262998624483</v>
      </c>
    </row>
    <row r="46" spans="1:24" ht="15" customHeight="1">
      <c r="A46" s="18">
        <v>42</v>
      </c>
      <c r="B46" s="19">
        <v>42</v>
      </c>
      <c r="C46" s="33" t="s">
        <v>21</v>
      </c>
      <c r="D46" s="33" t="s">
        <v>48</v>
      </c>
      <c r="E46" s="20"/>
      <c r="F46" s="21"/>
      <c r="G46" s="20">
        <v>53.13</v>
      </c>
      <c r="H46" s="20">
        <v>63.64</v>
      </c>
      <c r="I46" s="20">
        <v>92.36</v>
      </c>
      <c r="J46" s="20">
        <v>94.91</v>
      </c>
      <c r="K46" s="20">
        <v>85.57</v>
      </c>
      <c r="L46" s="20"/>
      <c r="M46" s="20">
        <v>78.75</v>
      </c>
      <c r="N46" s="22"/>
      <c r="O46" s="22">
        <v>105.1</v>
      </c>
      <c r="P46" s="20"/>
      <c r="Q46" s="20">
        <v>107.34</v>
      </c>
      <c r="R46" s="23"/>
      <c r="S46" s="20">
        <v>83.58</v>
      </c>
      <c r="T46" s="20">
        <v>24.08</v>
      </c>
      <c r="U46" s="24">
        <f t="shared" si="1"/>
        <v>788.46</v>
      </c>
      <c r="V46" s="25">
        <f t="shared" si="2"/>
        <v>10</v>
      </c>
      <c r="W46" s="26">
        <f t="shared" si="3"/>
        <v>-659.5375182695118</v>
      </c>
      <c r="X46" s="20">
        <f t="shared" si="4"/>
        <v>78.846</v>
      </c>
    </row>
    <row r="47" spans="1:24" ht="15" customHeight="1">
      <c r="A47" s="18">
        <v>43</v>
      </c>
      <c r="B47" s="19">
        <v>43</v>
      </c>
      <c r="C47" s="33" t="s">
        <v>73</v>
      </c>
      <c r="D47" s="33" t="s">
        <v>26</v>
      </c>
      <c r="E47" s="20">
        <v>81.65487620010106</v>
      </c>
      <c r="F47" s="21">
        <v>74.94</v>
      </c>
      <c r="G47" s="20"/>
      <c r="H47" s="20"/>
      <c r="I47" s="20">
        <v>86</v>
      </c>
      <c r="J47" s="20">
        <v>88.39</v>
      </c>
      <c r="K47" s="20">
        <v>82.04</v>
      </c>
      <c r="L47" s="20">
        <v>67.16</v>
      </c>
      <c r="M47" s="20">
        <v>80.79</v>
      </c>
      <c r="N47" s="22"/>
      <c r="O47" s="22"/>
      <c r="P47" s="20">
        <v>93.39</v>
      </c>
      <c r="Q47" s="20"/>
      <c r="R47" s="23"/>
      <c r="S47" s="20">
        <v>80.49</v>
      </c>
      <c r="T47" s="20">
        <v>48.34</v>
      </c>
      <c r="U47" s="24">
        <f t="shared" si="1"/>
        <v>783.194876200101</v>
      </c>
      <c r="V47" s="25">
        <f t="shared" si="2"/>
        <v>10</v>
      </c>
      <c r="W47" s="26">
        <f t="shared" si="3"/>
        <v>-664.8026420694108</v>
      </c>
      <c r="X47" s="20">
        <f t="shared" si="4"/>
        <v>78.31948762001011</v>
      </c>
    </row>
    <row r="48" spans="1:24" ht="15" customHeight="1">
      <c r="A48" s="18">
        <v>44</v>
      </c>
      <c r="B48" s="19">
        <v>44</v>
      </c>
      <c r="C48" s="34" t="s">
        <v>332</v>
      </c>
      <c r="D48" s="34" t="s">
        <v>93</v>
      </c>
      <c r="E48" s="20">
        <v>65.86258776328987</v>
      </c>
      <c r="F48" s="21"/>
      <c r="G48" s="20"/>
      <c r="H48" s="20">
        <v>73.97</v>
      </c>
      <c r="I48" s="20">
        <v>79.64</v>
      </c>
      <c r="J48" s="20">
        <v>77.5</v>
      </c>
      <c r="K48" s="20">
        <v>82.71</v>
      </c>
      <c r="L48" s="20">
        <v>76.19</v>
      </c>
      <c r="M48" s="20">
        <v>73.76</v>
      </c>
      <c r="N48" s="22"/>
      <c r="O48" s="22"/>
      <c r="P48" s="20">
        <v>97.01</v>
      </c>
      <c r="Q48" s="20"/>
      <c r="R48" s="23"/>
      <c r="S48" s="20">
        <v>101</v>
      </c>
      <c r="T48" s="20">
        <v>43.6</v>
      </c>
      <c r="U48" s="24">
        <f t="shared" si="1"/>
        <v>771.2425877632899</v>
      </c>
      <c r="V48" s="25">
        <f t="shared" si="2"/>
        <v>10</v>
      </c>
      <c r="W48" s="26">
        <f t="shared" si="3"/>
        <v>-676.754930506222</v>
      </c>
      <c r="X48" s="20">
        <f t="shared" si="4"/>
        <v>77.12425877632899</v>
      </c>
    </row>
    <row r="49" spans="1:24" ht="15" customHeight="1">
      <c r="A49" s="18">
        <v>45</v>
      </c>
      <c r="B49" s="19">
        <v>45</v>
      </c>
      <c r="C49" s="33" t="s">
        <v>89</v>
      </c>
      <c r="D49" s="33" t="s">
        <v>22</v>
      </c>
      <c r="E49" s="20"/>
      <c r="F49" s="21">
        <v>76.02</v>
      </c>
      <c r="G49" s="20"/>
      <c r="H49" s="20">
        <v>68.31</v>
      </c>
      <c r="I49" s="20">
        <v>66.45</v>
      </c>
      <c r="J49" s="20">
        <v>90.59</v>
      </c>
      <c r="K49" s="20">
        <v>88.19</v>
      </c>
      <c r="L49" s="20">
        <v>76.33</v>
      </c>
      <c r="M49" s="23">
        <v>82.34</v>
      </c>
      <c r="N49" s="22"/>
      <c r="O49" s="22"/>
      <c r="P49" s="20"/>
      <c r="Q49" s="20"/>
      <c r="R49" s="23">
        <v>62.74</v>
      </c>
      <c r="S49" s="20">
        <v>79.65</v>
      </c>
      <c r="T49" s="20">
        <v>63.13</v>
      </c>
      <c r="U49" s="24">
        <f t="shared" si="1"/>
        <v>753.75</v>
      </c>
      <c r="V49" s="25">
        <f t="shared" si="2"/>
        <v>10</v>
      </c>
      <c r="W49" s="26">
        <f t="shared" si="3"/>
        <v>-694.2475182695118</v>
      </c>
      <c r="X49" s="20">
        <f t="shared" si="4"/>
        <v>75.375</v>
      </c>
    </row>
    <row r="50" spans="1:24" ht="15" customHeight="1">
      <c r="A50" s="18">
        <v>46</v>
      </c>
      <c r="B50" s="19">
        <v>47</v>
      </c>
      <c r="C50" s="395" t="s">
        <v>36</v>
      </c>
      <c r="D50" s="395" t="s">
        <v>37</v>
      </c>
      <c r="E50" s="20">
        <v>87.4232545503939</v>
      </c>
      <c r="F50" s="21">
        <v>84.52</v>
      </c>
      <c r="G50" s="20">
        <v>65.74</v>
      </c>
      <c r="H50" s="20">
        <v>60.04</v>
      </c>
      <c r="I50" s="20">
        <v>61.91</v>
      </c>
      <c r="J50" s="20">
        <v>86.62</v>
      </c>
      <c r="K50" s="20">
        <v>80.23</v>
      </c>
      <c r="L50" s="20"/>
      <c r="M50" s="20"/>
      <c r="N50" s="22"/>
      <c r="O50" s="22"/>
      <c r="P50" s="20"/>
      <c r="Q50" s="20"/>
      <c r="R50" s="23">
        <v>77.97</v>
      </c>
      <c r="S50" s="20">
        <v>54.93</v>
      </c>
      <c r="T50" s="20">
        <v>45.97</v>
      </c>
      <c r="U50" s="24">
        <f t="shared" si="1"/>
        <v>705.3532545503939</v>
      </c>
      <c r="V50" s="25">
        <f t="shared" si="2"/>
        <v>10</v>
      </c>
      <c r="W50" s="26">
        <f t="shared" si="3"/>
        <v>-742.6442637191179</v>
      </c>
      <c r="X50" s="20">
        <f t="shared" si="4"/>
        <v>70.53532545503938</v>
      </c>
    </row>
    <row r="51" spans="1:24" ht="15" customHeight="1">
      <c r="A51" s="18">
        <v>47</v>
      </c>
      <c r="B51" s="19">
        <v>49</v>
      </c>
      <c r="C51" s="33" t="s">
        <v>80</v>
      </c>
      <c r="D51" s="33" t="s">
        <v>26</v>
      </c>
      <c r="E51" s="20">
        <v>88.62734288864388</v>
      </c>
      <c r="F51" s="21"/>
      <c r="G51" s="20">
        <v>60.79</v>
      </c>
      <c r="H51" s="20"/>
      <c r="I51" s="20">
        <v>81</v>
      </c>
      <c r="J51" s="20">
        <v>88.58</v>
      </c>
      <c r="K51" s="20">
        <v>89.81</v>
      </c>
      <c r="L51" s="20"/>
      <c r="M51" s="20"/>
      <c r="N51" s="22"/>
      <c r="O51" s="22"/>
      <c r="P51" s="20">
        <v>79.46</v>
      </c>
      <c r="Q51" s="20"/>
      <c r="R51" s="23">
        <v>64.2</v>
      </c>
      <c r="S51" s="20">
        <v>76.28</v>
      </c>
      <c r="T51" s="20">
        <v>75.56</v>
      </c>
      <c r="U51" s="24">
        <f t="shared" si="1"/>
        <v>704.3073428886439</v>
      </c>
      <c r="V51" s="25">
        <f t="shared" si="2"/>
        <v>9</v>
      </c>
      <c r="W51" s="26">
        <f t="shared" si="3"/>
        <v>-743.6901753808679</v>
      </c>
      <c r="X51" s="20">
        <f t="shared" si="4"/>
        <v>78.25637143207155</v>
      </c>
    </row>
    <row r="52" spans="1:24" ht="15" customHeight="1">
      <c r="A52" s="18">
        <v>48</v>
      </c>
      <c r="B52" s="19">
        <v>46</v>
      </c>
      <c r="C52" s="34" t="s">
        <v>109</v>
      </c>
      <c r="D52" s="34" t="s">
        <v>110</v>
      </c>
      <c r="E52" s="20">
        <v>73.33333333333333</v>
      </c>
      <c r="F52" s="21"/>
      <c r="G52" s="20"/>
      <c r="H52" s="20"/>
      <c r="I52" s="20">
        <v>79.18</v>
      </c>
      <c r="J52" s="20">
        <v>85.72</v>
      </c>
      <c r="K52" s="20">
        <v>69.6</v>
      </c>
      <c r="L52" s="20">
        <v>73.71</v>
      </c>
      <c r="M52" s="20">
        <v>74.27</v>
      </c>
      <c r="N52" s="22"/>
      <c r="O52" s="22"/>
      <c r="P52" s="20"/>
      <c r="Q52" s="20">
        <v>102.29</v>
      </c>
      <c r="R52" s="23">
        <v>56.8</v>
      </c>
      <c r="S52" s="20">
        <v>52.4</v>
      </c>
      <c r="T52" s="20"/>
      <c r="U52" s="24">
        <f t="shared" si="1"/>
        <v>667.3033333333332</v>
      </c>
      <c r="V52" s="25">
        <f t="shared" si="2"/>
        <v>9</v>
      </c>
      <c r="W52" s="26">
        <f t="shared" si="3"/>
        <v>-780.6941849361787</v>
      </c>
      <c r="X52" s="20">
        <f t="shared" si="4"/>
        <v>74.1448148148148</v>
      </c>
    </row>
    <row r="53" spans="1:24" ht="15" customHeight="1">
      <c r="A53" s="18">
        <v>49</v>
      </c>
      <c r="B53" s="19">
        <v>50</v>
      </c>
      <c r="C53" s="33" t="s">
        <v>67</v>
      </c>
      <c r="D53" s="33" t="s">
        <v>63</v>
      </c>
      <c r="E53" s="20"/>
      <c r="F53" s="21">
        <v>92.51</v>
      </c>
      <c r="G53" s="20">
        <v>53.36</v>
      </c>
      <c r="H53" s="20">
        <v>63.54</v>
      </c>
      <c r="I53" s="20">
        <v>46.91</v>
      </c>
      <c r="J53" s="20">
        <v>110.64</v>
      </c>
      <c r="K53" s="20"/>
      <c r="L53" s="20">
        <v>68.19</v>
      </c>
      <c r="M53" s="20">
        <v>80.75</v>
      </c>
      <c r="N53" s="22"/>
      <c r="O53" s="22"/>
      <c r="P53" s="20"/>
      <c r="Q53" s="20"/>
      <c r="R53" s="23">
        <v>55.07</v>
      </c>
      <c r="S53" s="20">
        <v>51.56</v>
      </c>
      <c r="T53" s="20">
        <v>31.77</v>
      </c>
      <c r="U53" s="24">
        <f t="shared" si="1"/>
        <v>654.3</v>
      </c>
      <c r="V53" s="25">
        <f t="shared" si="2"/>
        <v>10</v>
      </c>
      <c r="W53" s="26">
        <f t="shared" si="3"/>
        <v>-793.6975182695119</v>
      </c>
      <c r="X53" s="20">
        <f t="shared" si="4"/>
        <v>65.42999999999999</v>
      </c>
    </row>
    <row r="54" spans="1:24" ht="15" customHeight="1">
      <c r="A54" s="18">
        <v>50</v>
      </c>
      <c r="B54" s="19">
        <v>51</v>
      </c>
      <c r="C54" s="35" t="s">
        <v>87</v>
      </c>
      <c r="D54" s="35" t="s">
        <v>88</v>
      </c>
      <c r="E54" s="20"/>
      <c r="F54" s="21">
        <v>66.36</v>
      </c>
      <c r="G54" s="20">
        <v>46.67</v>
      </c>
      <c r="H54" s="20">
        <v>52.25</v>
      </c>
      <c r="I54" s="20">
        <v>64.18</v>
      </c>
      <c r="J54" s="20">
        <v>79.49</v>
      </c>
      <c r="K54" s="20"/>
      <c r="L54" s="20"/>
      <c r="M54" s="20">
        <v>57.35</v>
      </c>
      <c r="N54" s="22">
        <v>73.57</v>
      </c>
      <c r="O54" s="22"/>
      <c r="P54" s="20">
        <v>81.42</v>
      </c>
      <c r="Q54" s="20"/>
      <c r="R54" s="23">
        <v>45.1</v>
      </c>
      <c r="S54" s="20">
        <v>38.92</v>
      </c>
      <c r="T54" s="20">
        <v>41.24</v>
      </c>
      <c r="U54" s="24">
        <f t="shared" si="1"/>
        <v>646.55</v>
      </c>
      <c r="V54" s="25">
        <f t="shared" si="2"/>
        <v>11</v>
      </c>
      <c r="W54" s="26">
        <f t="shared" si="3"/>
        <v>-801.4475182695119</v>
      </c>
      <c r="X54" s="20">
        <f t="shared" si="4"/>
        <v>58.777272727272724</v>
      </c>
    </row>
    <row r="55" spans="1:24" ht="15" customHeight="1">
      <c r="A55" s="18">
        <v>51</v>
      </c>
      <c r="B55" s="19">
        <v>53</v>
      </c>
      <c r="C55" s="33" t="s">
        <v>121</v>
      </c>
      <c r="D55" s="33" t="s">
        <v>58</v>
      </c>
      <c r="E55" s="20">
        <v>83.0952380952381</v>
      </c>
      <c r="F55" s="21"/>
      <c r="G55" s="20"/>
      <c r="H55" s="20">
        <v>65.52</v>
      </c>
      <c r="I55" s="20">
        <v>70.09</v>
      </c>
      <c r="J55" s="20"/>
      <c r="K55" s="20">
        <v>68.48</v>
      </c>
      <c r="L55" s="20">
        <v>68.46</v>
      </c>
      <c r="M55" s="20">
        <v>75.1</v>
      </c>
      <c r="N55" s="22"/>
      <c r="O55" s="22"/>
      <c r="P55" s="20">
        <v>99.36</v>
      </c>
      <c r="Q55" s="20"/>
      <c r="R55" s="23"/>
      <c r="S55" s="20">
        <v>59.15</v>
      </c>
      <c r="T55" s="20">
        <v>53.07</v>
      </c>
      <c r="U55" s="24">
        <f t="shared" si="1"/>
        <v>642.3252380952381</v>
      </c>
      <c r="V55" s="25">
        <f t="shared" si="2"/>
        <v>9</v>
      </c>
      <c r="W55" s="26">
        <f t="shared" si="3"/>
        <v>-805.6722801742737</v>
      </c>
      <c r="X55" s="20">
        <f t="shared" si="4"/>
        <v>71.3694708994709</v>
      </c>
    </row>
    <row r="56" spans="1:24" ht="15" customHeight="1">
      <c r="A56" s="18">
        <v>52</v>
      </c>
      <c r="B56" s="19">
        <v>48</v>
      </c>
      <c r="C56" s="33" t="s">
        <v>68</v>
      </c>
      <c r="D56" s="33" t="s">
        <v>69</v>
      </c>
      <c r="E56" s="20">
        <v>101.77830940988835</v>
      </c>
      <c r="F56" s="21">
        <v>97.94</v>
      </c>
      <c r="G56" s="20"/>
      <c r="H56" s="20"/>
      <c r="I56" s="20">
        <v>62.36</v>
      </c>
      <c r="J56" s="20">
        <v>101.16</v>
      </c>
      <c r="K56" s="20">
        <v>83.71</v>
      </c>
      <c r="L56" s="20"/>
      <c r="M56" s="20">
        <v>77.9</v>
      </c>
      <c r="N56" s="22"/>
      <c r="O56" s="22">
        <v>108.44</v>
      </c>
      <c r="P56" s="20"/>
      <c r="Q56" s="20"/>
      <c r="R56" s="23"/>
      <c r="S56" s="20"/>
      <c r="T56" s="20"/>
      <c r="U56" s="24">
        <f t="shared" si="1"/>
        <v>633.2883094098884</v>
      </c>
      <c r="V56" s="25">
        <f t="shared" si="2"/>
        <v>7</v>
      </c>
      <c r="W56" s="26">
        <f t="shared" si="3"/>
        <v>-814.7092088596235</v>
      </c>
      <c r="X56" s="20">
        <f t="shared" si="4"/>
        <v>90.46975848712691</v>
      </c>
    </row>
    <row r="57" spans="1:24" ht="15" customHeight="1">
      <c r="A57" s="18">
        <v>53</v>
      </c>
      <c r="B57" s="19">
        <v>61</v>
      </c>
      <c r="C57" s="34" t="s">
        <v>118</v>
      </c>
      <c r="D57" s="34" t="s">
        <v>119</v>
      </c>
      <c r="E57" s="20">
        <v>74.79526109960894</v>
      </c>
      <c r="F57" s="21">
        <v>93.83</v>
      </c>
      <c r="G57" s="20"/>
      <c r="H57" s="20"/>
      <c r="I57" s="20">
        <v>59.18</v>
      </c>
      <c r="J57" s="20"/>
      <c r="K57" s="20">
        <v>83.03</v>
      </c>
      <c r="L57" s="20"/>
      <c r="M57" s="20">
        <v>73.44</v>
      </c>
      <c r="N57" s="22"/>
      <c r="O57" s="22"/>
      <c r="P57" s="20"/>
      <c r="Q57" s="20"/>
      <c r="R57" s="20">
        <v>75.28</v>
      </c>
      <c r="S57" s="20">
        <v>73.75</v>
      </c>
      <c r="T57" s="20">
        <v>82.07</v>
      </c>
      <c r="U57" s="24">
        <f t="shared" si="1"/>
        <v>615.3752610996089</v>
      </c>
      <c r="V57" s="25">
        <f t="shared" si="2"/>
        <v>8</v>
      </c>
      <c r="W57" s="26">
        <f t="shared" si="3"/>
        <v>-832.6222571699029</v>
      </c>
      <c r="X57" s="20">
        <f t="shared" si="4"/>
        <v>76.92190763745111</v>
      </c>
    </row>
    <row r="58" spans="1:24" ht="15" customHeight="1">
      <c r="A58" s="18">
        <v>54</v>
      </c>
      <c r="B58" s="19">
        <v>52</v>
      </c>
      <c r="C58" s="33" t="s">
        <v>144</v>
      </c>
      <c r="D58" s="33" t="s">
        <v>35</v>
      </c>
      <c r="E58" s="20">
        <v>82.08333333333334</v>
      </c>
      <c r="F58" s="21"/>
      <c r="G58" s="20"/>
      <c r="H58" s="20"/>
      <c r="I58" s="20">
        <v>54.18</v>
      </c>
      <c r="J58" s="20"/>
      <c r="K58" s="20"/>
      <c r="L58" s="20">
        <v>97.36</v>
      </c>
      <c r="M58" s="20">
        <v>94.84</v>
      </c>
      <c r="N58" s="22"/>
      <c r="O58" s="22"/>
      <c r="P58" s="20">
        <v>119.26</v>
      </c>
      <c r="Q58" s="20"/>
      <c r="R58" s="20">
        <v>72.63</v>
      </c>
      <c r="S58" s="20">
        <v>82.74</v>
      </c>
      <c r="T58" s="20"/>
      <c r="U58" s="24">
        <f t="shared" si="1"/>
        <v>603.0933333333334</v>
      </c>
      <c r="V58" s="25">
        <f t="shared" si="2"/>
        <v>7</v>
      </c>
      <c r="W58" s="26">
        <f t="shared" si="3"/>
        <v>-844.9041849361785</v>
      </c>
      <c r="X58" s="20">
        <f t="shared" si="4"/>
        <v>86.15619047619047</v>
      </c>
    </row>
    <row r="59" spans="1:24" ht="15" customHeight="1">
      <c r="A59" s="18">
        <v>55</v>
      </c>
      <c r="B59" s="19">
        <v>60</v>
      </c>
      <c r="C59" s="33" t="s">
        <v>120</v>
      </c>
      <c r="D59" s="33" t="s">
        <v>14</v>
      </c>
      <c r="E59" s="20"/>
      <c r="F59" s="21"/>
      <c r="G59" s="20">
        <v>58.07</v>
      </c>
      <c r="H59" s="20">
        <v>84.62</v>
      </c>
      <c r="I59" s="20">
        <v>85.09</v>
      </c>
      <c r="J59" s="20"/>
      <c r="K59" s="20">
        <v>81.86</v>
      </c>
      <c r="L59" s="20"/>
      <c r="M59" s="20"/>
      <c r="N59" s="22"/>
      <c r="O59" s="22"/>
      <c r="P59" s="20">
        <v>94.63</v>
      </c>
      <c r="Q59" s="20"/>
      <c r="R59" s="20">
        <v>64.81</v>
      </c>
      <c r="S59" s="20">
        <v>65.61</v>
      </c>
      <c r="T59" s="20">
        <v>64.31</v>
      </c>
      <c r="U59" s="24">
        <f t="shared" si="1"/>
        <v>599</v>
      </c>
      <c r="V59" s="25">
        <f t="shared" si="2"/>
        <v>8</v>
      </c>
      <c r="W59" s="26">
        <f t="shared" si="3"/>
        <v>-848.9975182695118</v>
      </c>
      <c r="X59" s="20">
        <f t="shared" si="4"/>
        <v>74.875</v>
      </c>
    </row>
    <row r="60" spans="1:24" ht="15" customHeight="1">
      <c r="A60" s="18">
        <v>56</v>
      </c>
      <c r="B60" s="19">
        <v>65</v>
      </c>
      <c r="C60" s="34" t="s">
        <v>101</v>
      </c>
      <c r="D60" s="34" t="s">
        <v>102</v>
      </c>
      <c r="E60" s="20">
        <v>60.043541364296075</v>
      </c>
      <c r="F60" s="21"/>
      <c r="G60" s="20">
        <v>56.2</v>
      </c>
      <c r="H60" s="20"/>
      <c r="I60" s="20">
        <v>71.91</v>
      </c>
      <c r="J60" s="20">
        <v>78.95</v>
      </c>
      <c r="K60" s="20">
        <v>59.6</v>
      </c>
      <c r="L60" s="20"/>
      <c r="M60" s="20">
        <v>65.61</v>
      </c>
      <c r="N60" s="22">
        <v>70.55</v>
      </c>
      <c r="O60" s="22"/>
      <c r="P60" s="20"/>
      <c r="Q60" s="20"/>
      <c r="R60" s="20"/>
      <c r="S60" s="20">
        <v>60.55</v>
      </c>
      <c r="T60" s="20">
        <v>65.5</v>
      </c>
      <c r="U60" s="24">
        <f t="shared" si="1"/>
        <v>588.9135413642961</v>
      </c>
      <c r="V60" s="25">
        <f t="shared" si="2"/>
        <v>9</v>
      </c>
      <c r="W60" s="26">
        <f t="shared" si="3"/>
        <v>-859.0839769052158</v>
      </c>
      <c r="X60" s="20">
        <f t="shared" si="4"/>
        <v>65.43483792936622</v>
      </c>
    </row>
    <row r="61" spans="1:24" ht="15" customHeight="1">
      <c r="A61" s="18">
        <v>57</v>
      </c>
      <c r="B61" s="19">
        <v>54</v>
      </c>
      <c r="C61" s="33" t="s">
        <v>254</v>
      </c>
      <c r="D61" s="33" t="s">
        <v>44</v>
      </c>
      <c r="E61" s="20"/>
      <c r="F61" s="21"/>
      <c r="G61" s="20"/>
      <c r="H61" s="20"/>
      <c r="I61" s="20">
        <v>78.27</v>
      </c>
      <c r="J61" s="20"/>
      <c r="K61" s="20">
        <v>83.6</v>
      </c>
      <c r="L61" s="20">
        <v>87.99</v>
      </c>
      <c r="M61" s="20"/>
      <c r="N61" s="22"/>
      <c r="O61" s="22"/>
      <c r="P61" s="20">
        <v>122.78</v>
      </c>
      <c r="Q61" s="20">
        <v>123.86</v>
      </c>
      <c r="R61" s="20"/>
      <c r="S61" s="20">
        <v>90.61</v>
      </c>
      <c r="T61" s="20"/>
      <c r="U61" s="24">
        <f t="shared" si="1"/>
        <v>587.11</v>
      </c>
      <c r="V61" s="25">
        <f t="shared" si="2"/>
        <v>6</v>
      </c>
      <c r="W61" s="26">
        <f t="shared" si="3"/>
        <v>-860.8875182695118</v>
      </c>
      <c r="X61" s="20">
        <f t="shared" si="4"/>
        <v>97.85166666666667</v>
      </c>
    </row>
    <row r="62" spans="1:24" ht="15" customHeight="1">
      <c r="A62" s="18">
        <v>58</v>
      </c>
      <c r="B62" s="19">
        <v>62</v>
      </c>
      <c r="C62" s="33" t="s">
        <v>112</v>
      </c>
      <c r="D62" s="33" t="s">
        <v>52</v>
      </c>
      <c r="E62" s="20">
        <v>105</v>
      </c>
      <c r="F62" s="21"/>
      <c r="G62" s="20">
        <v>57.43</v>
      </c>
      <c r="H62" s="20"/>
      <c r="I62" s="20">
        <v>72.82</v>
      </c>
      <c r="J62" s="20"/>
      <c r="K62" s="20">
        <v>86.62</v>
      </c>
      <c r="L62" s="20">
        <v>71.8</v>
      </c>
      <c r="M62" s="20"/>
      <c r="N62" s="22"/>
      <c r="O62" s="22"/>
      <c r="P62" s="20"/>
      <c r="Q62" s="20"/>
      <c r="R62" s="20">
        <v>61.21</v>
      </c>
      <c r="S62" s="20">
        <v>78.25</v>
      </c>
      <c r="T62" s="20">
        <v>48.34</v>
      </c>
      <c r="U62" s="24">
        <f t="shared" si="1"/>
        <v>581.47</v>
      </c>
      <c r="V62" s="25">
        <f t="shared" si="2"/>
        <v>8</v>
      </c>
      <c r="W62" s="26">
        <f t="shared" si="3"/>
        <v>-866.5275182695118</v>
      </c>
      <c r="X62" s="20">
        <f t="shared" si="4"/>
        <v>72.68375</v>
      </c>
    </row>
    <row r="63" spans="1:24" ht="15" customHeight="1">
      <c r="A63" s="18">
        <v>59</v>
      </c>
      <c r="B63" s="19">
        <v>64</v>
      </c>
      <c r="C63" s="34" t="s">
        <v>103</v>
      </c>
      <c r="D63" s="34" t="s">
        <v>104</v>
      </c>
      <c r="E63" s="20">
        <v>40.35718447733364</v>
      </c>
      <c r="F63" s="21"/>
      <c r="G63" s="20">
        <v>78.48</v>
      </c>
      <c r="H63" s="20">
        <v>61.02</v>
      </c>
      <c r="I63" s="20">
        <v>84.64</v>
      </c>
      <c r="J63" s="20"/>
      <c r="K63" s="20"/>
      <c r="L63" s="20"/>
      <c r="M63" s="20"/>
      <c r="N63" s="22">
        <v>93.03</v>
      </c>
      <c r="O63" s="22">
        <v>108.75</v>
      </c>
      <c r="P63" s="20"/>
      <c r="Q63" s="20"/>
      <c r="R63" s="20"/>
      <c r="S63" s="20">
        <v>60.27</v>
      </c>
      <c r="T63" s="20">
        <v>45.97</v>
      </c>
      <c r="U63" s="24">
        <f t="shared" si="1"/>
        <v>572.5171844773337</v>
      </c>
      <c r="V63" s="25">
        <f t="shared" si="2"/>
        <v>8</v>
      </c>
      <c r="W63" s="26">
        <f t="shared" si="3"/>
        <v>-875.4803337921782</v>
      </c>
      <c r="X63" s="20">
        <f t="shared" si="4"/>
        <v>71.56464805966671</v>
      </c>
    </row>
    <row r="64" spans="1:24" ht="15" customHeight="1">
      <c r="A64" s="18">
        <v>60</v>
      </c>
      <c r="B64" s="19">
        <v>68</v>
      </c>
      <c r="C64" s="33" t="s">
        <v>39</v>
      </c>
      <c r="D64" s="33" t="s">
        <v>58</v>
      </c>
      <c r="E64" s="20"/>
      <c r="F64" s="21"/>
      <c r="G64" s="20"/>
      <c r="H64" s="20"/>
      <c r="I64" s="20">
        <v>90.55</v>
      </c>
      <c r="J64" s="20"/>
      <c r="K64" s="20">
        <v>84.98</v>
      </c>
      <c r="L64" s="20"/>
      <c r="M64" s="20"/>
      <c r="N64" s="22">
        <v>120</v>
      </c>
      <c r="O64" s="22"/>
      <c r="P64" s="20">
        <v>124.15</v>
      </c>
      <c r="Q64" s="20"/>
      <c r="R64" s="20"/>
      <c r="S64" s="20">
        <v>67.85</v>
      </c>
      <c r="T64" s="20">
        <v>72.6</v>
      </c>
      <c r="U64" s="24">
        <f t="shared" si="1"/>
        <v>560.13</v>
      </c>
      <c r="V64" s="25">
        <f t="shared" si="2"/>
        <v>6</v>
      </c>
      <c r="W64" s="26">
        <f t="shared" si="3"/>
        <v>-887.8675182695118</v>
      </c>
      <c r="X64" s="20">
        <f t="shared" si="4"/>
        <v>93.355</v>
      </c>
    </row>
    <row r="65" spans="1:24" ht="15" customHeight="1">
      <c r="A65" s="18">
        <v>61</v>
      </c>
      <c r="B65" s="19">
        <v>70</v>
      </c>
      <c r="C65" s="33" t="s">
        <v>126</v>
      </c>
      <c r="D65" s="33" t="s">
        <v>63</v>
      </c>
      <c r="E65" s="20"/>
      <c r="F65" s="21"/>
      <c r="G65" s="20">
        <v>59.93</v>
      </c>
      <c r="H65" s="20">
        <v>71.7</v>
      </c>
      <c r="I65" s="20">
        <v>58.27</v>
      </c>
      <c r="J65" s="20"/>
      <c r="K65" s="20">
        <v>89.64</v>
      </c>
      <c r="L65" s="20">
        <v>65.11</v>
      </c>
      <c r="M65" s="20"/>
      <c r="N65" s="22"/>
      <c r="O65" s="22"/>
      <c r="P65" s="20"/>
      <c r="Q65" s="20"/>
      <c r="R65" s="20">
        <v>67.73</v>
      </c>
      <c r="S65" s="20">
        <v>68.98</v>
      </c>
      <c r="T65" s="20">
        <v>72.01</v>
      </c>
      <c r="U65" s="24">
        <f t="shared" si="1"/>
        <v>553.3700000000001</v>
      </c>
      <c r="V65" s="25">
        <f t="shared" si="2"/>
        <v>8</v>
      </c>
      <c r="W65" s="26">
        <f t="shared" si="3"/>
        <v>-894.6275182695117</v>
      </c>
      <c r="X65" s="20">
        <f t="shared" si="4"/>
        <v>69.17125000000001</v>
      </c>
    </row>
    <row r="66" spans="1:24" ht="15" customHeight="1">
      <c r="A66" s="18">
        <v>62</v>
      </c>
      <c r="B66" s="19">
        <v>55</v>
      </c>
      <c r="C66" s="33" t="s">
        <v>82</v>
      </c>
      <c r="D66" s="33" t="s">
        <v>83</v>
      </c>
      <c r="E66" s="20">
        <v>88.83531362254767</v>
      </c>
      <c r="F66" s="21">
        <v>92.73</v>
      </c>
      <c r="G66" s="20">
        <v>71.44</v>
      </c>
      <c r="H66" s="20"/>
      <c r="I66" s="20">
        <v>61</v>
      </c>
      <c r="J66" s="20"/>
      <c r="K66" s="20">
        <v>81.5</v>
      </c>
      <c r="L66" s="20">
        <v>62.4</v>
      </c>
      <c r="M66" s="20"/>
      <c r="N66" s="22">
        <v>94.08</v>
      </c>
      <c r="O66" s="22"/>
      <c r="P66" s="20"/>
      <c r="Q66" s="20"/>
      <c r="R66" s="20"/>
      <c r="S66" s="20"/>
      <c r="T66" s="20"/>
      <c r="U66" s="24">
        <f t="shared" si="1"/>
        <v>551.9853136225477</v>
      </c>
      <c r="V66" s="25">
        <f t="shared" si="2"/>
        <v>7</v>
      </c>
      <c r="W66" s="26">
        <f t="shared" si="3"/>
        <v>-896.0122046469642</v>
      </c>
      <c r="X66" s="20">
        <f t="shared" si="4"/>
        <v>78.85504480322109</v>
      </c>
    </row>
    <row r="67" spans="1:24" ht="15" customHeight="1">
      <c r="A67" s="18">
        <v>63</v>
      </c>
      <c r="B67" s="19">
        <v>56</v>
      </c>
      <c r="C67" s="33" t="s">
        <v>49</v>
      </c>
      <c r="D67" s="33" t="s">
        <v>58</v>
      </c>
      <c r="E67" s="20"/>
      <c r="F67" s="21">
        <v>98.49</v>
      </c>
      <c r="G67" s="20">
        <v>53.04</v>
      </c>
      <c r="H67" s="20"/>
      <c r="I67" s="20">
        <v>47.82</v>
      </c>
      <c r="J67" s="20">
        <v>117.02</v>
      </c>
      <c r="K67" s="20"/>
      <c r="L67" s="20"/>
      <c r="M67" s="20">
        <v>77.62</v>
      </c>
      <c r="N67" s="22"/>
      <c r="O67" s="22"/>
      <c r="P67" s="20"/>
      <c r="Q67" s="20">
        <v>122.16</v>
      </c>
      <c r="R67" s="20"/>
      <c r="S67" s="20">
        <v>34.71</v>
      </c>
      <c r="T67" s="20"/>
      <c r="U67" s="24">
        <f t="shared" si="1"/>
        <v>550.86</v>
      </c>
      <c r="V67" s="25">
        <f t="shared" si="2"/>
        <v>7</v>
      </c>
      <c r="W67" s="26">
        <f t="shared" si="3"/>
        <v>-897.1375182695118</v>
      </c>
      <c r="X67" s="20">
        <f t="shared" si="4"/>
        <v>78.69428571428571</v>
      </c>
    </row>
    <row r="68" spans="1:24" ht="15" customHeight="1">
      <c r="A68" s="18">
        <v>64</v>
      </c>
      <c r="B68" s="19">
        <v>57</v>
      </c>
      <c r="C68" s="33" t="s">
        <v>108</v>
      </c>
      <c r="D68" s="33" t="s">
        <v>58</v>
      </c>
      <c r="E68" s="20">
        <v>84.25809822361546</v>
      </c>
      <c r="F68" s="21"/>
      <c r="G68" s="20"/>
      <c r="H68" s="20">
        <v>70.31</v>
      </c>
      <c r="I68" s="20">
        <v>86.45</v>
      </c>
      <c r="J68" s="20"/>
      <c r="K68" s="20">
        <v>79.93</v>
      </c>
      <c r="L68" s="20"/>
      <c r="M68" s="20"/>
      <c r="N68" s="22"/>
      <c r="O68" s="22">
        <v>93.32</v>
      </c>
      <c r="P68" s="20"/>
      <c r="Q68" s="20"/>
      <c r="R68" s="20">
        <v>60.2</v>
      </c>
      <c r="S68" s="20">
        <v>75.16</v>
      </c>
      <c r="T68" s="20"/>
      <c r="U68" s="24">
        <f t="shared" si="1"/>
        <v>549.6280982236154</v>
      </c>
      <c r="V68" s="25">
        <f t="shared" si="2"/>
        <v>7</v>
      </c>
      <c r="W68" s="26">
        <f t="shared" si="3"/>
        <v>-898.3694200458964</v>
      </c>
      <c r="X68" s="20">
        <f t="shared" si="4"/>
        <v>78.51829974623078</v>
      </c>
    </row>
    <row r="69" spans="1:24" ht="15" customHeight="1">
      <c r="A69" s="18">
        <v>65</v>
      </c>
      <c r="B69" s="19">
        <v>58</v>
      </c>
      <c r="C69" s="33" t="s">
        <v>300</v>
      </c>
      <c r="D69" s="33" t="s">
        <v>22</v>
      </c>
      <c r="E69" s="20"/>
      <c r="F69" s="21"/>
      <c r="G69" s="20">
        <v>43.59</v>
      </c>
      <c r="H69" s="20"/>
      <c r="I69" s="20"/>
      <c r="J69" s="20"/>
      <c r="K69" s="20">
        <v>65.14</v>
      </c>
      <c r="L69" s="20">
        <v>61.33</v>
      </c>
      <c r="M69" s="20">
        <v>74.87</v>
      </c>
      <c r="N69" s="22">
        <v>72.97</v>
      </c>
      <c r="O69" s="22">
        <v>96.14</v>
      </c>
      <c r="P69" s="20">
        <v>83.14</v>
      </c>
      <c r="Q69" s="20"/>
      <c r="R69" s="20"/>
      <c r="S69" s="20">
        <v>49.6</v>
      </c>
      <c r="T69" s="20"/>
      <c r="U69" s="24">
        <f aca="true" t="shared" si="5" ref="U69:U132">SUM(E69:T69)</f>
        <v>546.78</v>
      </c>
      <c r="V69" s="25">
        <f aca="true" t="shared" si="6" ref="V69:V132">COUNTA(E69:T69)</f>
        <v>8</v>
      </c>
      <c r="W69" s="26">
        <f aca="true" t="shared" si="7" ref="W69:W132">U69-$U$5</f>
        <v>-901.2175182695119</v>
      </c>
      <c r="X69" s="20">
        <f aca="true" t="shared" si="8" ref="X69:X132">AVERAGE(E69:T69)</f>
        <v>68.3475</v>
      </c>
    </row>
    <row r="70" spans="1:24" ht="15" customHeight="1">
      <c r="A70" s="18">
        <v>66</v>
      </c>
      <c r="B70" s="19">
        <v>59</v>
      </c>
      <c r="C70" s="33" t="s">
        <v>74</v>
      </c>
      <c r="D70" s="33" t="s">
        <v>58</v>
      </c>
      <c r="E70" s="20"/>
      <c r="F70" s="21">
        <v>90.44</v>
      </c>
      <c r="G70" s="20">
        <v>58.07</v>
      </c>
      <c r="H70" s="20"/>
      <c r="I70" s="20">
        <v>76</v>
      </c>
      <c r="J70" s="20">
        <v>105.04</v>
      </c>
      <c r="K70" s="20"/>
      <c r="L70" s="20"/>
      <c r="M70" s="20"/>
      <c r="N70" s="22">
        <v>95.28</v>
      </c>
      <c r="O70" s="22">
        <v>120.07</v>
      </c>
      <c r="P70" s="20"/>
      <c r="Q70" s="20"/>
      <c r="R70" s="20"/>
      <c r="S70" s="20"/>
      <c r="T70" s="20"/>
      <c r="U70" s="24">
        <f t="shared" si="5"/>
        <v>544.9000000000001</v>
      </c>
      <c r="V70" s="25">
        <f t="shared" si="6"/>
        <v>6</v>
      </c>
      <c r="W70" s="26">
        <f t="shared" si="7"/>
        <v>-903.0975182695117</v>
      </c>
      <c r="X70" s="20">
        <f t="shared" si="8"/>
        <v>90.81666666666668</v>
      </c>
    </row>
    <row r="71" spans="1:24" ht="15" customHeight="1">
      <c r="A71" s="18">
        <v>67</v>
      </c>
      <c r="B71" s="19">
        <v>75</v>
      </c>
      <c r="C71" s="34" t="s">
        <v>106</v>
      </c>
      <c r="D71" s="34" t="s">
        <v>107</v>
      </c>
      <c r="E71" s="20">
        <v>53.0824088748019</v>
      </c>
      <c r="F71" s="21">
        <v>72.65</v>
      </c>
      <c r="G71" s="20">
        <v>49.07</v>
      </c>
      <c r="H71" s="20"/>
      <c r="I71" s="20">
        <v>78.27</v>
      </c>
      <c r="J71" s="20"/>
      <c r="K71" s="20">
        <v>74.73</v>
      </c>
      <c r="L71" s="20">
        <v>71.01</v>
      </c>
      <c r="M71" s="20"/>
      <c r="N71" s="22">
        <v>71.73</v>
      </c>
      <c r="O71" s="22"/>
      <c r="P71" s="20"/>
      <c r="Q71" s="20"/>
      <c r="R71" s="20"/>
      <c r="S71" s="20"/>
      <c r="T71" s="20">
        <v>60.76</v>
      </c>
      <c r="U71" s="24">
        <f t="shared" si="5"/>
        <v>531.3024088748019</v>
      </c>
      <c r="V71" s="25">
        <f t="shared" si="6"/>
        <v>8</v>
      </c>
      <c r="W71" s="26">
        <f t="shared" si="7"/>
        <v>-916.6951093947099</v>
      </c>
      <c r="X71" s="20">
        <f t="shared" si="8"/>
        <v>66.41280110935024</v>
      </c>
    </row>
    <row r="72" spans="1:24" ht="15" customHeight="1">
      <c r="A72" s="18">
        <v>68</v>
      </c>
      <c r="B72" s="19">
        <v>63</v>
      </c>
      <c r="C72" s="33" t="s">
        <v>191</v>
      </c>
      <c r="D72" s="33" t="s">
        <v>114</v>
      </c>
      <c r="E72" s="20"/>
      <c r="F72" s="21"/>
      <c r="G72" s="20"/>
      <c r="H72" s="20"/>
      <c r="I72" s="20"/>
      <c r="J72" s="20">
        <v>98.65</v>
      </c>
      <c r="K72" s="20"/>
      <c r="L72" s="20"/>
      <c r="M72" s="20">
        <v>85.98</v>
      </c>
      <c r="N72" s="22"/>
      <c r="O72" s="22">
        <v>116.03</v>
      </c>
      <c r="P72" s="20">
        <v>108.01</v>
      </c>
      <c r="Q72" s="20">
        <v>119.49</v>
      </c>
      <c r="R72" s="20"/>
      <c r="S72" s="20"/>
      <c r="T72" s="20"/>
      <c r="U72" s="24">
        <f t="shared" si="5"/>
        <v>528.16</v>
      </c>
      <c r="V72" s="25">
        <f t="shared" si="6"/>
        <v>5</v>
      </c>
      <c r="W72" s="26">
        <f t="shared" si="7"/>
        <v>-919.8375182695119</v>
      </c>
      <c r="X72" s="20">
        <f t="shared" si="8"/>
        <v>105.63199999999999</v>
      </c>
    </row>
    <row r="73" spans="1:24" ht="15" customHeight="1">
      <c r="A73" s="18">
        <v>69</v>
      </c>
      <c r="B73" s="19">
        <v>66</v>
      </c>
      <c r="C73" s="33" t="s">
        <v>98</v>
      </c>
      <c r="D73" s="33" t="s">
        <v>99</v>
      </c>
      <c r="E73" s="20">
        <v>61.258112367884294</v>
      </c>
      <c r="F73" s="21"/>
      <c r="G73" s="20">
        <v>49.66</v>
      </c>
      <c r="H73" s="20">
        <v>83.18</v>
      </c>
      <c r="I73" s="20">
        <v>76.45</v>
      </c>
      <c r="J73" s="20"/>
      <c r="K73" s="20"/>
      <c r="L73" s="20"/>
      <c r="M73" s="20"/>
      <c r="N73" s="22"/>
      <c r="O73" s="22"/>
      <c r="P73" s="20">
        <v>89.79</v>
      </c>
      <c r="Q73" s="20"/>
      <c r="R73" s="20">
        <v>76.38</v>
      </c>
      <c r="S73" s="20">
        <v>58.87</v>
      </c>
      <c r="T73" s="20">
        <v>31.18</v>
      </c>
      <c r="U73" s="24">
        <f t="shared" si="5"/>
        <v>526.7681123678843</v>
      </c>
      <c r="V73" s="25">
        <f t="shared" si="6"/>
        <v>8</v>
      </c>
      <c r="W73" s="26">
        <f t="shared" si="7"/>
        <v>-921.2294059016275</v>
      </c>
      <c r="X73" s="20">
        <f t="shared" si="8"/>
        <v>65.84601404598554</v>
      </c>
    </row>
    <row r="74" spans="1:24" ht="15" customHeight="1">
      <c r="A74" s="18">
        <v>70</v>
      </c>
      <c r="B74" s="19">
        <v>69</v>
      </c>
      <c r="C74" s="33" t="s">
        <v>127</v>
      </c>
      <c r="D74" s="33" t="s">
        <v>124</v>
      </c>
      <c r="E74" s="20">
        <v>103.4745212593314</v>
      </c>
      <c r="F74" s="21"/>
      <c r="G74" s="20"/>
      <c r="H74" s="20"/>
      <c r="I74" s="20">
        <v>84.18</v>
      </c>
      <c r="J74" s="20"/>
      <c r="K74" s="20">
        <v>94.36</v>
      </c>
      <c r="L74" s="20">
        <v>83.48</v>
      </c>
      <c r="M74" s="20"/>
      <c r="N74" s="22"/>
      <c r="O74" s="22"/>
      <c r="P74" s="20"/>
      <c r="Q74" s="20"/>
      <c r="R74" s="20">
        <v>48.48</v>
      </c>
      <c r="S74" s="20">
        <v>70.1</v>
      </c>
      <c r="T74" s="20">
        <v>38.28</v>
      </c>
      <c r="U74" s="24">
        <f t="shared" si="5"/>
        <v>522.3545212593314</v>
      </c>
      <c r="V74" s="25">
        <f t="shared" si="6"/>
        <v>7</v>
      </c>
      <c r="W74" s="26">
        <f t="shared" si="7"/>
        <v>-925.6429970101805</v>
      </c>
      <c r="X74" s="20">
        <f t="shared" si="8"/>
        <v>74.62207446561877</v>
      </c>
    </row>
    <row r="75" spans="1:24" ht="15" customHeight="1">
      <c r="A75" s="18">
        <v>71</v>
      </c>
      <c r="B75" s="19">
        <v>76</v>
      </c>
      <c r="C75" s="33" t="s">
        <v>79</v>
      </c>
      <c r="D75" s="33" t="s">
        <v>48</v>
      </c>
      <c r="E75" s="20">
        <v>47.30340211935304</v>
      </c>
      <c r="F75" s="21">
        <v>100.71</v>
      </c>
      <c r="G75" s="20"/>
      <c r="H75" s="20"/>
      <c r="I75" s="20">
        <v>70.55</v>
      </c>
      <c r="J75" s="20">
        <v>103.34</v>
      </c>
      <c r="K75" s="20"/>
      <c r="L75" s="20">
        <v>71.94</v>
      </c>
      <c r="M75" s="20"/>
      <c r="N75" s="22">
        <v>75.01</v>
      </c>
      <c r="O75" s="22"/>
      <c r="P75" s="20"/>
      <c r="Q75" s="20"/>
      <c r="R75" s="20"/>
      <c r="S75" s="20"/>
      <c r="T75" s="20">
        <v>50.7</v>
      </c>
      <c r="U75" s="24">
        <f t="shared" si="5"/>
        <v>519.553402119353</v>
      </c>
      <c r="V75" s="25">
        <f t="shared" si="6"/>
        <v>7</v>
      </c>
      <c r="W75" s="26">
        <f t="shared" si="7"/>
        <v>-928.4441161501588</v>
      </c>
      <c r="X75" s="20">
        <f t="shared" si="8"/>
        <v>74.221914588479</v>
      </c>
    </row>
    <row r="76" spans="1:24" ht="15" customHeight="1">
      <c r="A76" s="18">
        <v>72</v>
      </c>
      <c r="B76" s="19">
        <v>77</v>
      </c>
      <c r="C76" s="33" t="s">
        <v>73</v>
      </c>
      <c r="D76" s="33" t="s">
        <v>44</v>
      </c>
      <c r="E76" s="20">
        <v>78.60504609412907</v>
      </c>
      <c r="F76" s="21"/>
      <c r="G76" s="20"/>
      <c r="H76" s="20"/>
      <c r="I76" s="20">
        <v>59.18</v>
      </c>
      <c r="J76" s="20"/>
      <c r="K76" s="20">
        <v>85.16</v>
      </c>
      <c r="L76" s="20"/>
      <c r="M76" s="20">
        <v>79.77</v>
      </c>
      <c r="N76" s="22"/>
      <c r="O76" s="22"/>
      <c r="P76" s="20">
        <v>99.06</v>
      </c>
      <c r="Q76" s="20"/>
      <c r="R76" s="20"/>
      <c r="S76" s="20">
        <v>63.36</v>
      </c>
      <c r="T76" s="20">
        <v>48.93</v>
      </c>
      <c r="U76" s="24">
        <f t="shared" si="5"/>
        <v>514.065046094129</v>
      </c>
      <c r="V76" s="25">
        <f t="shared" si="6"/>
        <v>7</v>
      </c>
      <c r="W76" s="26">
        <f t="shared" si="7"/>
        <v>-933.9324721753828</v>
      </c>
      <c r="X76" s="20">
        <f t="shared" si="8"/>
        <v>73.43786372773272</v>
      </c>
    </row>
    <row r="77" spans="1:24" ht="15" customHeight="1">
      <c r="A77" s="18">
        <v>73</v>
      </c>
      <c r="B77" s="19">
        <v>78</v>
      </c>
      <c r="C77" s="33" t="s">
        <v>98</v>
      </c>
      <c r="D77" s="33" t="s">
        <v>48</v>
      </c>
      <c r="E77" s="20">
        <v>66.24343964473154</v>
      </c>
      <c r="F77" s="21"/>
      <c r="G77" s="20"/>
      <c r="H77" s="20"/>
      <c r="I77" s="20">
        <v>71.45</v>
      </c>
      <c r="J77" s="20"/>
      <c r="K77" s="20"/>
      <c r="L77" s="20">
        <v>76.44</v>
      </c>
      <c r="M77" s="20"/>
      <c r="N77" s="22"/>
      <c r="O77" s="22"/>
      <c r="P77" s="20">
        <v>95.76</v>
      </c>
      <c r="Q77" s="20"/>
      <c r="R77" s="20">
        <v>80.3</v>
      </c>
      <c r="S77" s="20">
        <v>65.61</v>
      </c>
      <c r="T77" s="20">
        <v>53.66</v>
      </c>
      <c r="U77" s="24">
        <f t="shared" si="5"/>
        <v>509.4634396447316</v>
      </c>
      <c r="V77" s="25">
        <f t="shared" si="6"/>
        <v>7</v>
      </c>
      <c r="W77" s="26">
        <f t="shared" si="7"/>
        <v>-938.5340786247802</v>
      </c>
      <c r="X77" s="20">
        <f t="shared" si="8"/>
        <v>72.78049137781879</v>
      </c>
    </row>
    <row r="78" spans="1:24" ht="15" customHeight="1">
      <c r="A78" s="18">
        <v>74</v>
      </c>
      <c r="B78" s="19">
        <v>67</v>
      </c>
      <c r="C78" s="33" t="s">
        <v>64</v>
      </c>
      <c r="D78" s="33" t="s">
        <v>65</v>
      </c>
      <c r="E78" s="20">
        <v>97.02305125872006</v>
      </c>
      <c r="F78" s="21">
        <v>86.27</v>
      </c>
      <c r="G78" s="20">
        <v>55.97</v>
      </c>
      <c r="H78" s="20">
        <v>65.53</v>
      </c>
      <c r="I78" s="20">
        <v>64.18</v>
      </c>
      <c r="J78" s="20"/>
      <c r="K78" s="20"/>
      <c r="L78" s="20"/>
      <c r="M78" s="20"/>
      <c r="N78" s="22"/>
      <c r="O78" s="22"/>
      <c r="P78" s="20"/>
      <c r="Q78" s="20"/>
      <c r="R78" s="20">
        <v>56.58</v>
      </c>
      <c r="S78" s="20">
        <v>65.89</v>
      </c>
      <c r="T78" s="20"/>
      <c r="U78" s="24">
        <f t="shared" si="5"/>
        <v>491.44305125872006</v>
      </c>
      <c r="V78" s="25">
        <f t="shared" si="6"/>
        <v>7</v>
      </c>
      <c r="W78" s="26">
        <f t="shared" si="7"/>
        <v>-956.5544670107918</v>
      </c>
      <c r="X78" s="20">
        <f t="shared" si="8"/>
        <v>70.20615017981716</v>
      </c>
    </row>
    <row r="79" spans="1:24" ht="15" customHeight="1">
      <c r="A79" s="18">
        <v>75</v>
      </c>
      <c r="B79" s="19">
        <v>71</v>
      </c>
      <c r="C79" s="33" t="s">
        <v>147</v>
      </c>
      <c r="D79" s="33" t="s">
        <v>48</v>
      </c>
      <c r="E79" s="20"/>
      <c r="F79" s="21"/>
      <c r="G79" s="20"/>
      <c r="H79" s="20"/>
      <c r="I79" s="20">
        <v>43.73</v>
      </c>
      <c r="J79" s="20"/>
      <c r="K79" s="20">
        <v>76.92</v>
      </c>
      <c r="L79" s="20">
        <v>65.85</v>
      </c>
      <c r="M79" s="20">
        <v>79.38</v>
      </c>
      <c r="N79" s="22"/>
      <c r="O79" s="22"/>
      <c r="P79" s="20">
        <v>106.12</v>
      </c>
      <c r="Q79" s="20"/>
      <c r="R79" s="20">
        <v>51.21</v>
      </c>
      <c r="S79" s="20">
        <v>53.81</v>
      </c>
      <c r="T79" s="20"/>
      <c r="U79" s="24">
        <f t="shared" si="5"/>
        <v>477.02</v>
      </c>
      <c r="V79" s="25">
        <f t="shared" si="6"/>
        <v>7</v>
      </c>
      <c r="W79" s="26">
        <f t="shared" si="7"/>
        <v>-970.9775182695118</v>
      </c>
      <c r="X79" s="20">
        <f t="shared" si="8"/>
        <v>68.14571428571428</v>
      </c>
    </row>
    <row r="80" spans="1:24" ht="15" customHeight="1">
      <c r="A80" s="18">
        <v>76</v>
      </c>
      <c r="B80" s="19">
        <v>72</v>
      </c>
      <c r="C80" s="33" t="s">
        <v>117</v>
      </c>
      <c r="D80" s="33" t="s">
        <v>75</v>
      </c>
      <c r="E80" s="20"/>
      <c r="F80" s="21">
        <v>115</v>
      </c>
      <c r="G80" s="20"/>
      <c r="H80" s="20"/>
      <c r="I80" s="20"/>
      <c r="J80" s="20">
        <v>114.84</v>
      </c>
      <c r="K80" s="20"/>
      <c r="L80" s="20"/>
      <c r="M80" s="20"/>
      <c r="N80" s="22"/>
      <c r="O80" s="22"/>
      <c r="P80" s="20">
        <v>115.1</v>
      </c>
      <c r="Q80" s="20">
        <v>130</v>
      </c>
      <c r="R80" s="20"/>
      <c r="S80" s="20"/>
      <c r="T80" s="20"/>
      <c r="U80" s="24">
        <f t="shared" si="5"/>
        <v>474.94</v>
      </c>
      <c r="V80" s="25">
        <f t="shared" si="6"/>
        <v>4</v>
      </c>
      <c r="W80" s="26">
        <f t="shared" si="7"/>
        <v>-973.0575182695118</v>
      </c>
      <c r="X80" s="20">
        <f t="shared" si="8"/>
        <v>118.735</v>
      </c>
    </row>
    <row r="81" spans="1:24" ht="15" customHeight="1">
      <c r="A81" s="18">
        <v>77</v>
      </c>
      <c r="B81" s="19">
        <v>73</v>
      </c>
      <c r="C81" s="35" t="s">
        <v>234</v>
      </c>
      <c r="D81" s="35" t="s">
        <v>235</v>
      </c>
      <c r="E81" s="20"/>
      <c r="F81" s="21"/>
      <c r="G81" s="20"/>
      <c r="H81" s="20"/>
      <c r="I81" s="20"/>
      <c r="J81" s="20">
        <v>85.41</v>
      </c>
      <c r="K81" s="20">
        <v>81.02</v>
      </c>
      <c r="L81" s="20"/>
      <c r="M81" s="20"/>
      <c r="N81" s="22"/>
      <c r="O81" s="22"/>
      <c r="P81" s="20">
        <v>85.7</v>
      </c>
      <c r="Q81" s="20">
        <v>96.6</v>
      </c>
      <c r="R81" s="20">
        <v>69</v>
      </c>
      <c r="S81" s="20">
        <v>54.09</v>
      </c>
      <c r="T81" s="20"/>
      <c r="U81" s="24">
        <f t="shared" si="5"/>
        <v>471.82000000000005</v>
      </c>
      <c r="V81" s="25">
        <f t="shared" si="6"/>
        <v>6</v>
      </c>
      <c r="W81" s="26">
        <f t="shared" si="7"/>
        <v>-976.1775182695118</v>
      </c>
      <c r="X81" s="20">
        <f t="shared" si="8"/>
        <v>78.63666666666667</v>
      </c>
    </row>
    <row r="82" spans="1:24" ht="15" customHeight="1">
      <c r="A82" s="18">
        <v>78</v>
      </c>
      <c r="B82" s="19">
        <v>74</v>
      </c>
      <c r="C82" s="391" t="s">
        <v>51</v>
      </c>
      <c r="D82" s="391" t="s">
        <v>52</v>
      </c>
      <c r="E82" s="20">
        <v>89.5125348189415</v>
      </c>
      <c r="F82" s="21">
        <v>98.73</v>
      </c>
      <c r="G82" s="20">
        <v>71.01</v>
      </c>
      <c r="H82" s="20">
        <v>75.47</v>
      </c>
      <c r="I82" s="20">
        <v>71.91</v>
      </c>
      <c r="J82" s="20"/>
      <c r="K82" s="20"/>
      <c r="L82" s="20"/>
      <c r="M82" s="20"/>
      <c r="N82" s="22"/>
      <c r="O82" s="22"/>
      <c r="P82" s="20"/>
      <c r="Q82" s="20"/>
      <c r="R82" s="20"/>
      <c r="S82" s="20">
        <v>64.48</v>
      </c>
      <c r="T82" s="20"/>
      <c r="U82" s="24">
        <f t="shared" si="5"/>
        <v>471.1125348189415</v>
      </c>
      <c r="V82" s="25">
        <f t="shared" si="6"/>
        <v>6</v>
      </c>
      <c r="W82" s="26">
        <f t="shared" si="7"/>
        <v>-976.8849834505703</v>
      </c>
      <c r="X82" s="20">
        <f t="shared" si="8"/>
        <v>78.51875580315692</v>
      </c>
    </row>
    <row r="83" spans="1:24" ht="15" customHeight="1">
      <c r="A83" s="18">
        <v>79</v>
      </c>
      <c r="B83" s="19">
        <v>79</v>
      </c>
      <c r="C83" s="33" t="s">
        <v>59</v>
      </c>
      <c r="D83" s="33" t="s">
        <v>111</v>
      </c>
      <c r="E83" s="20">
        <v>85.45611243701936</v>
      </c>
      <c r="F83" s="21"/>
      <c r="G83" s="20">
        <v>86.02</v>
      </c>
      <c r="H83" s="20"/>
      <c r="I83" s="20">
        <v>65.09</v>
      </c>
      <c r="J83" s="20"/>
      <c r="K83" s="20"/>
      <c r="L83" s="20"/>
      <c r="M83" s="20">
        <v>72.2</v>
      </c>
      <c r="N83" s="22">
        <v>105.73</v>
      </c>
      <c r="O83" s="22"/>
      <c r="P83" s="20"/>
      <c r="Q83" s="20"/>
      <c r="R83" s="20"/>
      <c r="S83" s="20"/>
      <c r="T83" s="20"/>
      <c r="U83" s="24">
        <f t="shared" si="5"/>
        <v>414.4961124370194</v>
      </c>
      <c r="V83" s="25">
        <f t="shared" si="6"/>
        <v>5</v>
      </c>
      <c r="W83" s="26">
        <f t="shared" si="7"/>
        <v>-1033.5014058324923</v>
      </c>
      <c r="X83" s="20">
        <f t="shared" si="8"/>
        <v>82.89922248740388</v>
      </c>
    </row>
    <row r="84" spans="1:24" ht="15" customHeight="1">
      <c r="A84" s="18">
        <v>80</v>
      </c>
      <c r="B84" s="19">
        <v>80</v>
      </c>
      <c r="C84" s="33" t="s">
        <v>72</v>
      </c>
      <c r="D84" s="33" t="s">
        <v>26</v>
      </c>
      <c r="E84" s="20">
        <v>87.4232545503939</v>
      </c>
      <c r="F84" s="21"/>
      <c r="G84" s="20">
        <v>75.69</v>
      </c>
      <c r="H84" s="20">
        <v>77.92</v>
      </c>
      <c r="I84" s="20"/>
      <c r="J84" s="20">
        <v>92.4</v>
      </c>
      <c r="K84" s="20"/>
      <c r="L84" s="20">
        <v>80</v>
      </c>
      <c r="M84" s="20"/>
      <c r="N84" s="22"/>
      <c r="O84" s="22"/>
      <c r="P84" s="20"/>
      <c r="Q84" s="20"/>
      <c r="R84" s="20"/>
      <c r="S84" s="20"/>
      <c r="T84" s="20"/>
      <c r="U84" s="24">
        <f t="shared" si="5"/>
        <v>413.43325455039394</v>
      </c>
      <c r="V84" s="25">
        <f t="shared" si="6"/>
        <v>5</v>
      </c>
      <c r="W84" s="26">
        <f t="shared" si="7"/>
        <v>-1034.564263719118</v>
      </c>
      <c r="X84" s="20">
        <f t="shared" si="8"/>
        <v>82.68665091007878</v>
      </c>
    </row>
    <row r="85" spans="1:24" ht="15" customHeight="1">
      <c r="A85" s="18">
        <v>81</v>
      </c>
      <c r="B85" s="19">
        <v>86</v>
      </c>
      <c r="C85" s="34" t="s">
        <v>157</v>
      </c>
      <c r="D85" s="34" t="s">
        <v>158</v>
      </c>
      <c r="E85" s="20"/>
      <c r="F85" s="21"/>
      <c r="G85" s="20">
        <v>35.75</v>
      </c>
      <c r="H85" s="20">
        <v>44.5</v>
      </c>
      <c r="I85" s="20">
        <v>36.45</v>
      </c>
      <c r="J85" s="20">
        <v>63.59</v>
      </c>
      <c r="K85" s="20"/>
      <c r="L85" s="20"/>
      <c r="M85" s="20"/>
      <c r="N85" s="22"/>
      <c r="O85" s="22"/>
      <c r="P85" s="20">
        <v>79.46</v>
      </c>
      <c r="Q85" s="20"/>
      <c r="R85" s="20">
        <v>40.56</v>
      </c>
      <c r="S85" s="20">
        <v>58.02</v>
      </c>
      <c r="T85" s="20">
        <v>45.38</v>
      </c>
      <c r="U85" s="24">
        <f t="shared" si="5"/>
        <v>403.71</v>
      </c>
      <c r="V85" s="25">
        <f t="shared" si="6"/>
        <v>8</v>
      </c>
      <c r="W85" s="26">
        <f t="shared" si="7"/>
        <v>-1044.2875182695118</v>
      </c>
      <c r="X85" s="20">
        <f t="shared" si="8"/>
        <v>50.46375</v>
      </c>
    </row>
    <row r="86" spans="1:24" ht="15" customHeight="1">
      <c r="A86" s="18">
        <v>82</v>
      </c>
      <c r="B86" s="19">
        <v>81</v>
      </c>
      <c r="C86" s="33" t="s">
        <v>54</v>
      </c>
      <c r="D86" s="33" t="s">
        <v>44</v>
      </c>
      <c r="E86" s="20">
        <v>87.13318895506227</v>
      </c>
      <c r="F86" s="21">
        <v>90.47</v>
      </c>
      <c r="G86" s="20"/>
      <c r="H86" s="20">
        <v>75.12</v>
      </c>
      <c r="I86" s="20">
        <v>54.18</v>
      </c>
      <c r="J86" s="20">
        <v>86.23</v>
      </c>
      <c r="K86" s="20"/>
      <c r="L86" s="20"/>
      <c r="M86" s="20"/>
      <c r="N86" s="22"/>
      <c r="O86" s="22"/>
      <c r="P86" s="20"/>
      <c r="Q86" s="20"/>
      <c r="R86" s="20"/>
      <c r="S86" s="20"/>
      <c r="T86" s="20"/>
      <c r="U86" s="24">
        <f t="shared" si="5"/>
        <v>393.1331889550623</v>
      </c>
      <c r="V86" s="25">
        <f t="shared" si="6"/>
        <v>5</v>
      </c>
      <c r="W86" s="26">
        <f t="shared" si="7"/>
        <v>-1054.8643293144496</v>
      </c>
      <c r="X86" s="20">
        <f t="shared" si="8"/>
        <v>78.62663779101246</v>
      </c>
    </row>
    <row r="87" spans="1:24" ht="15" customHeight="1">
      <c r="A87" s="18">
        <v>83</v>
      </c>
      <c r="B87" s="19">
        <v>82</v>
      </c>
      <c r="C87" s="36" t="s">
        <v>257</v>
      </c>
      <c r="D87" s="36" t="s">
        <v>211</v>
      </c>
      <c r="E87" s="20"/>
      <c r="F87" s="21"/>
      <c r="G87" s="20">
        <v>64.91</v>
      </c>
      <c r="H87" s="20"/>
      <c r="I87" s="20"/>
      <c r="J87" s="20"/>
      <c r="K87" s="20"/>
      <c r="L87" s="20"/>
      <c r="M87" s="20">
        <v>99.41</v>
      </c>
      <c r="N87" s="22"/>
      <c r="O87" s="22"/>
      <c r="P87" s="20">
        <v>120.09</v>
      </c>
      <c r="Q87" s="20">
        <v>100.99</v>
      </c>
      <c r="R87" s="20"/>
      <c r="S87" s="20"/>
      <c r="T87" s="20"/>
      <c r="U87" s="24">
        <f t="shared" si="5"/>
        <v>385.4</v>
      </c>
      <c r="V87" s="25">
        <f t="shared" si="6"/>
        <v>4</v>
      </c>
      <c r="W87" s="26">
        <f t="shared" si="7"/>
        <v>-1062.597518269512</v>
      </c>
      <c r="X87" s="20">
        <f t="shared" si="8"/>
        <v>96.35</v>
      </c>
    </row>
    <row r="88" spans="1:24" ht="15" customHeight="1">
      <c r="A88" s="18">
        <v>84</v>
      </c>
      <c r="B88" s="19">
        <v>83</v>
      </c>
      <c r="C88" s="33" t="s">
        <v>122</v>
      </c>
      <c r="D88" s="33" t="s">
        <v>123</v>
      </c>
      <c r="E88" s="20"/>
      <c r="F88" s="21"/>
      <c r="G88" s="20"/>
      <c r="H88" s="20">
        <v>68.68</v>
      </c>
      <c r="I88" s="20">
        <v>59.18</v>
      </c>
      <c r="J88" s="20">
        <v>85.72</v>
      </c>
      <c r="K88" s="20"/>
      <c r="L88" s="20">
        <v>88.92</v>
      </c>
      <c r="M88" s="20">
        <v>82.88</v>
      </c>
      <c r="N88" s="22"/>
      <c r="O88" s="22"/>
      <c r="P88" s="20"/>
      <c r="Q88" s="20"/>
      <c r="R88" s="20"/>
      <c r="S88" s="20"/>
      <c r="T88" s="20"/>
      <c r="U88" s="24">
        <f t="shared" si="5"/>
        <v>385.38</v>
      </c>
      <c r="V88" s="25">
        <f t="shared" si="6"/>
        <v>5</v>
      </c>
      <c r="W88" s="26">
        <f t="shared" si="7"/>
        <v>-1062.617518269512</v>
      </c>
      <c r="X88" s="20">
        <f t="shared" si="8"/>
        <v>77.076</v>
      </c>
    </row>
    <row r="89" spans="1:24" ht="15" customHeight="1">
      <c r="A89" s="18">
        <v>85</v>
      </c>
      <c r="B89" s="19">
        <v>84</v>
      </c>
      <c r="C89" s="34" t="s">
        <v>109</v>
      </c>
      <c r="D89" s="34" t="s">
        <v>134</v>
      </c>
      <c r="E89" s="20">
        <v>72.09420610349403</v>
      </c>
      <c r="F89" s="21"/>
      <c r="G89" s="20"/>
      <c r="H89" s="20">
        <v>58.35</v>
      </c>
      <c r="I89" s="20">
        <v>36</v>
      </c>
      <c r="J89" s="20"/>
      <c r="K89" s="20">
        <v>68.81</v>
      </c>
      <c r="L89" s="20">
        <v>63.97</v>
      </c>
      <c r="M89" s="20"/>
      <c r="N89" s="22"/>
      <c r="O89" s="22"/>
      <c r="P89" s="20"/>
      <c r="Q89" s="20"/>
      <c r="R89" s="20">
        <v>43.07</v>
      </c>
      <c r="S89" s="20">
        <v>41.17</v>
      </c>
      <c r="T89" s="20"/>
      <c r="U89" s="24">
        <f t="shared" si="5"/>
        <v>383.464206103494</v>
      </c>
      <c r="V89" s="25">
        <f t="shared" si="6"/>
        <v>7</v>
      </c>
      <c r="W89" s="26">
        <f t="shared" si="7"/>
        <v>-1064.5333121660178</v>
      </c>
      <c r="X89" s="20">
        <f t="shared" si="8"/>
        <v>54.78060087192772</v>
      </c>
    </row>
    <row r="90" spans="1:24" ht="15" customHeight="1">
      <c r="A90" s="18">
        <v>86</v>
      </c>
      <c r="B90" s="19">
        <v>85</v>
      </c>
      <c r="C90" s="33" t="s">
        <v>45</v>
      </c>
      <c r="D90" s="33" t="s">
        <v>48</v>
      </c>
      <c r="E90" s="20"/>
      <c r="F90" s="21"/>
      <c r="G90" s="20"/>
      <c r="H90" s="20">
        <v>73.04</v>
      </c>
      <c r="I90" s="20"/>
      <c r="J90" s="20"/>
      <c r="K90" s="20"/>
      <c r="L90" s="20"/>
      <c r="M90" s="20">
        <v>84.23</v>
      </c>
      <c r="N90" s="22"/>
      <c r="O90" s="22">
        <v>107.08</v>
      </c>
      <c r="P90" s="20"/>
      <c r="Q90" s="20">
        <v>113.09</v>
      </c>
      <c r="R90" s="20"/>
      <c r="S90" s="20"/>
      <c r="T90" s="20"/>
      <c r="U90" s="24">
        <f t="shared" si="5"/>
        <v>377.44000000000005</v>
      </c>
      <c r="V90" s="25">
        <f t="shared" si="6"/>
        <v>4</v>
      </c>
      <c r="W90" s="26">
        <f t="shared" si="7"/>
        <v>-1070.5575182695118</v>
      </c>
      <c r="X90" s="20">
        <f t="shared" si="8"/>
        <v>94.36000000000001</v>
      </c>
    </row>
    <row r="91" spans="1:24" ht="15" customHeight="1">
      <c r="A91" s="18">
        <v>87</v>
      </c>
      <c r="B91" s="19">
        <v>87</v>
      </c>
      <c r="C91" s="33" t="s">
        <v>294</v>
      </c>
      <c r="D91" s="33" t="s">
        <v>14</v>
      </c>
      <c r="E91" s="20"/>
      <c r="F91" s="21"/>
      <c r="G91" s="20"/>
      <c r="H91" s="20"/>
      <c r="I91" s="20">
        <v>52.36</v>
      </c>
      <c r="J91" s="20"/>
      <c r="K91" s="20"/>
      <c r="L91" s="20"/>
      <c r="M91" s="20">
        <v>78.41</v>
      </c>
      <c r="N91" s="22"/>
      <c r="O91" s="22"/>
      <c r="P91" s="20">
        <v>108.64</v>
      </c>
      <c r="Q91" s="20"/>
      <c r="R91" s="20">
        <v>74.05</v>
      </c>
      <c r="S91" s="20">
        <v>26.28</v>
      </c>
      <c r="T91" s="20">
        <v>25.26</v>
      </c>
      <c r="U91" s="24">
        <f t="shared" si="5"/>
        <v>365</v>
      </c>
      <c r="V91" s="25">
        <f t="shared" si="6"/>
        <v>6</v>
      </c>
      <c r="W91" s="26">
        <f t="shared" si="7"/>
        <v>-1082.9975182695118</v>
      </c>
      <c r="X91" s="20">
        <f t="shared" si="8"/>
        <v>60.833333333333336</v>
      </c>
    </row>
    <row r="92" spans="1:24" ht="15" customHeight="1">
      <c r="A92" s="18">
        <v>88</v>
      </c>
      <c r="B92" s="19">
        <v>88</v>
      </c>
      <c r="C92" s="33" t="s">
        <v>76</v>
      </c>
      <c r="D92" s="33" t="s">
        <v>24</v>
      </c>
      <c r="E92" s="20">
        <v>81.07823470411233</v>
      </c>
      <c r="F92" s="21">
        <v>104.29</v>
      </c>
      <c r="G92" s="20">
        <v>66.85</v>
      </c>
      <c r="H92" s="20">
        <v>75.6</v>
      </c>
      <c r="I92" s="20"/>
      <c r="J92" s="20"/>
      <c r="K92" s="20"/>
      <c r="L92" s="20"/>
      <c r="M92" s="20"/>
      <c r="N92" s="22"/>
      <c r="O92" s="22"/>
      <c r="P92" s="20"/>
      <c r="Q92" s="20"/>
      <c r="R92" s="20"/>
      <c r="S92" s="20"/>
      <c r="T92" s="20"/>
      <c r="U92" s="24">
        <f t="shared" si="5"/>
        <v>327.81823470411234</v>
      </c>
      <c r="V92" s="25">
        <f t="shared" si="6"/>
        <v>4</v>
      </c>
      <c r="W92" s="26">
        <f t="shared" si="7"/>
        <v>-1120.1792835653996</v>
      </c>
      <c r="X92" s="20">
        <f t="shared" si="8"/>
        <v>81.95455867602809</v>
      </c>
    </row>
    <row r="93" spans="1:24" ht="15" customHeight="1">
      <c r="A93" s="18">
        <v>89</v>
      </c>
      <c r="B93" s="19">
        <v>89</v>
      </c>
      <c r="C93" s="33" t="s">
        <v>128</v>
      </c>
      <c r="D93" s="33" t="s">
        <v>129</v>
      </c>
      <c r="E93" s="20">
        <v>57.82033426183844</v>
      </c>
      <c r="F93" s="21"/>
      <c r="G93" s="20">
        <v>41.35</v>
      </c>
      <c r="H93" s="20">
        <v>42.77</v>
      </c>
      <c r="I93" s="20">
        <v>40.09</v>
      </c>
      <c r="J93" s="20"/>
      <c r="K93" s="20">
        <v>59.49</v>
      </c>
      <c r="L93" s="20">
        <v>38.26</v>
      </c>
      <c r="M93" s="20"/>
      <c r="N93" s="22"/>
      <c r="O93" s="22"/>
      <c r="P93" s="20"/>
      <c r="Q93" s="20"/>
      <c r="R93" s="20"/>
      <c r="S93" s="20">
        <v>43.13</v>
      </c>
      <c r="T93" s="20"/>
      <c r="U93" s="24">
        <f t="shared" si="5"/>
        <v>322.91033426183844</v>
      </c>
      <c r="V93" s="25">
        <f t="shared" si="6"/>
        <v>7</v>
      </c>
      <c r="W93" s="26">
        <f t="shared" si="7"/>
        <v>-1125.0871840076734</v>
      </c>
      <c r="X93" s="20">
        <f t="shared" si="8"/>
        <v>46.13004775169121</v>
      </c>
    </row>
    <row r="94" spans="1:24" ht="15" customHeight="1">
      <c r="A94" s="18">
        <v>90</v>
      </c>
      <c r="B94" s="19">
        <v>90</v>
      </c>
      <c r="C94" s="36" t="s">
        <v>183</v>
      </c>
      <c r="D94" s="36" t="s">
        <v>178</v>
      </c>
      <c r="E94" s="20"/>
      <c r="F94" s="21"/>
      <c r="G94" s="20"/>
      <c r="H94" s="20"/>
      <c r="I94" s="20"/>
      <c r="J94" s="20">
        <v>101.21</v>
      </c>
      <c r="K94" s="20"/>
      <c r="L94" s="20"/>
      <c r="M94" s="20">
        <v>100.36</v>
      </c>
      <c r="N94" s="22"/>
      <c r="O94" s="22"/>
      <c r="P94" s="20">
        <v>120.78</v>
      </c>
      <c r="Q94" s="20"/>
      <c r="R94" s="20"/>
      <c r="S94" s="20"/>
      <c r="T94" s="20"/>
      <c r="U94" s="24">
        <f t="shared" si="5"/>
        <v>322.35</v>
      </c>
      <c r="V94" s="25">
        <f t="shared" si="6"/>
        <v>3</v>
      </c>
      <c r="W94" s="26">
        <f t="shared" si="7"/>
        <v>-1125.6475182695117</v>
      </c>
      <c r="X94" s="20">
        <f t="shared" si="8"/>
        <v>107.45</v>
      </c>
    </row>
    <row r="95" spans="1:24" ht="15" customHeight="1">
      <c r="A95" s="18">
        <v>91</v>
      </c>
      <c r="B95" s="19">
        <v>91</v>
      </c>
      <c r="C95" s="33" t="s">
        <v>301</v>
      </c>
      <c r="D95" s="33" t="s">
        <v>20</v>
      </c>
      <c r="E95" s="20"/>
      <c r="F95" s="21"/>
      <c r="G95" s="20"/>
      <c r="H95" s="20"/>
      <c r="I95" s="20">
        <v>36.91</v>
      </c>
      <c r="J95" s="20"/>
      <c r="K95" s="20">
        <v>86.82</v>
      </c>
      <c r="L95" s="20"/>
      <c r="M95" s="20">
        <v>78.74</v>
      </c>
      <c r="N95" s="22"/>
      <c r="O95" s="22"/>
      <c r="P95" s="20"/>
      <c r="Q95" s="20">
        <v>108.67</v>
      </c>
      <c r="R95" s="20"/>
      <c r="S95" s="20"/>
      <c r="T95" s="20"/>
      <c r="U95" s="24">
        <f t="shared" si="5"/>
        <v>311.14</v>
      </c>
      <c r="V95" s="25">
        <f t="shared" si="6"/>
        <v>4</v>
      </c>
      <c r="W95" s="26">
        <f t="shared" si="7"/>
        <v>-1136.8575182695117</v>
      </c>
      <c r="X95" s="20">
        <f t="shared" si="8"/>
        <v>77.785</v>
      </c>
    </row>
    <row r="96" spans="1:24" ht="15" customHeight="1">
      <c r="A96" s="18">
        <v>92</v>
      </c>
      <c r="B96" s="19">
        <v>92</v>
      </c>
      <c r="C96" s="33" t="s">
        <v>141</v>
      </c>
      <c r="D96" s="33" t="s">
        <v>32</v>
      </c>
      <c r="E96" s="20"/>
      <c r="F96" s="21"/>
      <c r="G96" s="20"/>
      <c r="H96" s="20">
        <v>78.98</v>
      </c>
      <c r="I96" s="20">
        <v>63.73</v>
      </c>
      <c r="J96" s="20"/>
      <c r="K96" s="20">
        <v>82.64</v>
      </c>
      <c r="L96" s="20">
        <v>70.85</v>
      </c>
      <c r="M96" s="20"/>
      <c r="N96" s="22"/>
      <c r="O96" s="22"/>
      <c r="P96" s="20"/>
      <c r="Q96" s="20"/>
      <c r="R96" s="20"/>
      <c r="S96" s="20"/>
      <c r="T96" s="20"/>
      <c r="U96" s="24">
        <f t="shared" si="5"/>
        <v>296.20000000000005</v>
      </c>
      <c r="V96" s="25">
        <f t="shared" si="6"/>
        <v>4</v>
      </c>
      <c r="W96" s="26">
        <f t="shared" si="7"/>
        <v>-1151.7975182695118</v>
      </c>
      <c r="X96" s="20">
        <f t="shared" si="8"/>
        <v>74.05000000000001</v>
      </c>
    </row>
    <row r="97" spans="1:24" ht="15" customHeight="1">
      <c r="A97" s="18">
        <v>93</v>
      </c>
      <c r="B97" s="19">
        <v>93</v>
      </c>
      <c r="C97" s="33" t="s">
        <v>240</v>
      </c>
      <c r="D97" s="33" t="s">
        <v>241</v>
      </c>
      <c r="E97" s="20"/>
      <c r="F97" s="21"/>
      <c r="G97" s="20">
        <v>84.34</v>
      </c>
      <c r="H97" s="20"/>
      <c r="I97" s="20"/>
      <c r="J97" s="20"/>
      <c r="K97" s="20"/>
      <c r="L97" s="20"/>
      <c r="M97" s="20"/>
      <c r="N97" s="22">
        <v>108.18</v>
      </c>
      <c r="O97" s="22">
        <v>98.47</v>
      </c>
      <c r="P97" s="20"/>
      <c r="Q97" s="20"/>
      <c r="R97" s="20"/>
      <c r="S97" s="20"/>
      <c r="T97" s="20"/>
      <c r="U97" s="24">
        <f t="shared" si="5"/>
        <v>290.99</v>
      </c>
      <c r="V97" s="25">
        <f t="shared" si="6"/>
        <v>3</v>
      </c>
      <c r="W97" s="26">
        <f t="shared" si="7"/>
        <v>-1157.0075182695118</v>
      </c>
      <c r="X97" s="20">
        <f t="shared" si="8"/>
        <v>96.99666666666667</v>
      </c>
    </row>
    <row r="98" spans="1:24" ht="15" customHeight="1">
      <c r="A98" s="18">
        <v>94</v>
      </c>
      <c r="B98" s="19">
        <v>94</v>
      </c>
      <c r="C98" s="38" t="s">
        <v>304</v>
      </c>
      <c r="D98" s="38" t="s">
        <v>96</v>
      </c>
      <c r="E98" s="20">
        <v>60.35486225141397</v>
      </c>
      <c r="F98" s="21">
        <v>80.44</v>
      </c>
      <c r="G98" s="20">
        <v>75.43</v>
      </c>
      <c r="H98" s="20"/>
      <c r="I98" s="20">
        <v>68.27</v>
      </c>
      <c r="J98" s="20"/>
      <c r="K98" s="20"/>
      <c r="L98" s="20"/>
      <c r="M98" s="20"/>
      <c r="N98" s="22"/>
      <c r="O98" s="22"/>
      <c r="P98" s="20"/>
      <c r="Q98" s="20"/>
      <c r="R98" s="20"/>
      <c r="S98" s="20"/>
      <c r="T98" s="20"/>
      <c r="U98" s="24">
        <f t="shared" si="5"/>
        <v>284.49486225141396</v>
      </c>
      <c r="V98" s="25">
        <f t="shared" si="6"/>
        <v>4</v>
      </c>
      <c r="W98" s="26">
        <f t="shared" si="7"/>
        <v>-1163.502656018098</v>
      </c>
      <c r="X98" s="20">
        <f t="shared" si="8"/>
        <v>71.12371556285349</v>
      </c>
    </row>
    <row r="99" spans="1:24" ht="15" customHeight="1">
      <c r="A99" s="18">
        <v>95</v>
      </c>
      <c r="B99" s="19">
        <v>95</v>
      </c>
      <c r="C99" s="37" t="s">
        <v>212</v>
      </c>
      <c r="D99" s="37" t="s">
        <v>20</v>
      </c>
      <c r="E99" s="20"/>
      <c r="F99" s="21"/>
      <c r="G99" s="20">
        <v>93.91</v>
      </c>
      <c r="H99" s="20"/>
      <c r="I99" s="20"/>
      <c r="J99" s="20"/>
      <c r="K99" s="20"/>
      <c r="L99" s="20"/>
      <c r="M99" s="20">
        <v>80.56</v>
      </c>
      <c r="N99" s="22"/>
      <c r="O99" s="22"/>
      <c r="P99" s="20">
        <v>109.43</v>
      </c>
      <c r="Q99" s="20"/>
      <c r="R99" s="20"/>
      <c r="S99" s="20"/>
      <c r="T99" s="20"/>
      <c r="U99" s="24">
        <f t="shared" si="5"/>
        <v>283.9</v>
      </c>
      <c r="V99" s="25">
        <f t="shared" si="6"/>
        <v>3</v>
      </c>
      <c r="W99" s="26">
        <f t="shared" si="7"/>
        <v>-1164.097518269512</v>
      </c>
      <c r="X99" s="20">
        <f t="shared" si="8"/>
        <v>94.63333333333333</v>
      </c>
    </row>
    <row r="100" spans="1:24" ht="15" customHeight="1">
      <c r="A100" s="18">
        <v>96</v>
      </c>
      <c r="B100" s="19">
        <v>109</v>
      </c>
      <c r="C100" s="37" t="s">
        <v>103</v>
      </c>
      <c r="D100" s="37" t="s">
        <v>135</v>
      </c>
      <c r="E100" s="20"/>
      <c r="F100" s="21"/>
      <c r="G100" s="20">
        <v>61.91</v>
      </c>
      <c r="H100" s="20"/>
      <c r="I100" s="20">
        <v>95.09</v>
      </c>
      <c r="J100" s="20"/>
      <c r="K100" s="20"/>
      <c r="L100" s="20"/>
      <c r="M100" s="20">
        <v>69.2</v>
      </c>
      <c r="N100" s="22"/>
      <c r="O100" s="22"/>
      <c r="P100" s="20"/>
      <c r="Q100" s="20"/>
      <c r="R100" s="20"/>
      <c r="S100" s="20"/>
      <c r="T100" s="20">
        <v>53.66</v>
      </c>
      <c r="U100" s="24">
        <f t="shared" si="5"/>
        <v>279.86</v>
      </c>
      <c r="V100" s="25">
        <f t="shared" si="6"/>
        <v>4</v>
      </c>
      <c r="W100" s="26">
        <f t="shared" si="7"/>
        <v>-1168.137518269512</v>
      </c>
      <c r="X100" s="20">
        <f t="shared" si="8"/>
        <v>69.965</v>
      </c>
    </row>
    <row r="101" spans="1:24" ht="15" customHeight="1">
      <c r="A101" s="18">
        <v>97</v>
      </c>
      <c r="B101" s="19">
        <v>106</v>
      </c>
      <c r="C101" s="37" t="s">
        <v>98</v>
      </c>
      <c r="D101" s="37" t="s">
        <v>26</v>
      </c>
      <c r="E101" s="20"/>
      <c r="F101" s="21"/>
      <c r="G101" s="20"/>
      <c r="H101" s="20"/>
      <c r="I101" s="20">
        <v>74.64</v>
      </c>
      <c r="J101" s="20"/>
      <c r="K101" s="20"/>
      <c r="L101" s="20"/>
      <c r="M101" s="20"/>
      <c r="N101" s="22"/>
      <c r="O101" s="22"/>
      <c r="P101" s="20"/>
      <c r="Q101" s="20"/>
      <c r="R101" s="20">
        <v>77.97</v>
      </c>
      <c r="S101" s="20">
        <v>75.44</v>
      </c>
      <c r="T101" s="20">
        <v>45.97</v>
      </c>
      <c r="U101" s="24">
        <f t="shared" si="5"/>
        <v>274.02</v>
      </c>
      <c r="V101" s="25">
        <f t="shared" si="6"/>
        <v>4</v>
      </c>
      <c r="W101" s="26">
        <f t="shared" si="7"/>
        <v>-1173.9775182695118</v>
      </c>
      <c r="X101" s="20">
        <f t="shared" si="8"/>
        <v>68.505</v>
      </c>
    </row>
    <row r="102" spans="1:24" ht="15" customHeight="1">
      <c r="A102" s="18">
        <v>98</v>
      </c>
      <c r="B102" s="19">
        <v>96</v>
      </c>
      <c r="C102" s="37" t="s">
        <v>67</v>
      </c>
      <c r="D102" s="37" t="s">
        <v>35</v>
      </c>
      <c r="E102" s="20">
        <v>75.72261072261072</v>
      </c>
      <c r="F102" s="21">
        <v>76.59</v>
      </c>
      <c r="G102" s="20">
        <v>50.68</v>
      </c>
      <c r="H102" s="20">
        <v>64.28</v>
      </c>
      <c r="I102" s="20"/>
      <c r="J102" s="20"/>
      <c r="K102" s="20"/>
      <c r="L102" s="20"/>
      <c r="M102" s="20"/>
      <c r="N102" s="22"/>
      <c r="O102" s="22"/>
      <c r="P102" s="20"/>
      <c r="Q102" s="20"/>
      <c r="R102" s="20"/>
      <c r="S102" s="20"/>
      <c r="T102" s="20"/>
      <c r="U102" s="24">
        <f t="shared" si="5"/>
        <v>267.2726107226107</v>
      </c>
      <c r="V102" s="25">
        <f t="shared" si="6"/>
        <v>4</v>
      </c>
      <c r="W102" s="26">
        <f t="shared" si="7"/>
        <v>-1180.7249075469012</v>
      </c>
      <c r="X102" s="20">
        <f t="shared" si="8"/>
        <v>66.81815268065267</v>
      </c>
    </row>
    <row r="103" spans="1:24" ht="15" customHeight="1">
      <c r="A103" s="18">
        <v>99</v>
      </c>
      <c r="B103" s="19">
        <v>97</v>
      </c>
      <c r="C103" s="37" t="s">
        <v>125</v>
      </c>
      <c r="D103" s="37" t="s">
        <v>26</v>
      </c>
      <c r="E103" s="20">
        <v>59.39225528863392</v>
      </c>
      <c r="F103" s="21"/>
      <c r="G103" s="20">
        <v>70.54</v>
      </c>
      <c r="H103" s="20"/>
      <c r="I103" s="20">
        <v>60.55</v>
      </c>
      <c r="J103" s="20"/>
      <c r="K103" s="20"/>
      <c r="L103" s="20"/>
      <c r="M103" s="20"/>
      <c r="N103" s="22"/>
      <c r="O103" s="22"/>
      <c r="P103" s="20"/>
      <c r="Q103" s="20"/>
      <c r="R103" s="20"/>
      <c r="S103" s="20">
        <v>62.8</v>
      </c>
      <c r="T103" s="20"/>
      <c r="U103" s="24">
        <f t="shared" si="5"/>
        <v>253.28225528863396</v>
      </c>
      <c r="V103" s="25">
        <f t="shared" si="6"/>
        <v>4</v>
      </c>
      <c r="W103" s="26">
        <f t="shared" si="7"/>
        <v>-1194.715262980878</v>
      </c>
      <c r="X103" s="20">
        <f t="shared" si="8"/>
        <v>63.32056382215849</v>
      </c>
    </row>
    <row r="104" spans="1:24" ht="15" customHeight="1">
      <c r="A104" s="18">
        <v>100</v>
      </c>
      <c r="B104" s="19">
        <v>155</v>
      </c>
      <c r="C104" s="37" t="s">
        <v>237</v>
      </c>
      <c r="D104" s="37" t="s">
        <v>238</v>
      </c>
      <c r="E104" s="20"/>
      <c r="F104" s="21"/>
      <c r="G104" s="20"/>
      <c r="H104" s="20"/>
      <c r="I104" s="20">
        <v>84.64</v>
      </c>
      <c r="J104" s="20"/>
      <c r="K104" s="20"/>
      <c r="L104" s="20"/>
      <c r="M104" s="20"/>
      <c r="N104" s="22"/>
      <c r="O104" s="22"/>
      <c r="P104" s="20"/>
      <c r="Q104" s="20"/>
      <c r="R104" s="20"/>
      <c r="S104" s="20">
        <v>63.92</v>
      </c>
      <c r="T104" s="20">
        <v>101</v>
      </c>
      <c r="U104" s="24">
        <f t="shared" si="5"/>
        <v>249.56</v>
      </c>
      <c r="V104" s="25">
        <f t="shared" si="6"/>
        <v>3</v>
      </c>
      <c r="W104" s="26">
        <f t="shared" si="7"/>
        <v>-1198.4375182695119</v>
      </c>
      <c r="X104" s="20">
        <f t="shared" si="8"/>
        <v>83.18666666666667</v>
      </c>
    </row>
    <row r="105" spans="1:24" ht="15" customHeight="1">
      <c r="A105" s="18">
        <v>101</v>
      </c>
      <c r="B105" s="19">
        <v>111</v>
      </c>
      <c r="C105" s="37" t="s">
        <v>159</v>
      </c>
      <c r="D105" s="37" t="s">
        <v>160</v>
      </c>
      <c r="E105" s="20"/>
      <c r="F105" s="21"/>
      <c r="G105" s="20">
        <v>42.69</v>
      </c>
      <c r="H105" s="20"/>
      <c r="I105" s="20">
        <v>71.91</v>
      </c>
      <c r="J105" s="20"/>
      <c r="K105" s="20"/>
      <c r="L105" s="20"/>
      <c r="M105" s="20"/>
      <c r="N105" s="22">
        <v>70.67</v>
      </c>
      <c r="O105" s="22"/>
      <c r="P105" s="20"/>
      <c r="Q105" s="20"/>
      <c r="R105" s="20"/>
      <c r="S105" s="20">
        <v>38.08</v>
      </c>
      <c r="T105" s="20">
        <v>25.85</v>
      </c>
      <c r="U105" s="24">
        <f t="shared" si="5"/>
        <v>249.19999999999996</v>
      </c>
      <c r="V105" s="25">
        <f t="shared" si="6"/>
        <v>5</v>
      </c>
      <c r="W105" s="26">
        <f t="shared" si="7"/>
        <v>-1198.7975182695118</v>
      </c>
      <c r="X105" s="20">
        <f t="shared" si="8"/>
        <v>49.83999999999999</v>
      </c>
    </row>
    <row r="106" spans="1:24" ht="15" customHeight="1">
      <c r="A106" s="18">
        <v>102</v>
      </c>
      <c r="B106" s="19">
        <v>120</v>
      </c>
      <c r="C106" s="37" t="s">
        <v>151</v>
      </c>
      <c r="D106" s="37" t="s">
        <v>247</v>
      </c>
      <c r="E106" s="20"/>
      <c r="F106" s="21"/>
      <c r="G106" s="20"/>
      <c r="H106" s="20"/>
      <c r="I106" s="20">
        <v>81.45</v>
      </c>
      <c r="J106" s="20"/>
      <c r="K106" s="20">
        <v>70.79</v>
      </c>
      <c r="L106" s="20"/>
      <c r="M106" s="20"/>
      <c r="N106" s="22"/>
      <c r="O106" s="22"/>
      <c r="P106" s="20"/>
      <c r="Q106" s="20"/>
      <c r="R106" s="20"/>
      <c r="S106" s="20">
        <v>58.02</v>
      </c>
      <c r="T106" s="20">
        <v>38.28</v>
      </c>
      <c r="U106" s="24">
        <f t="shared" si="5"/>
        <v>248.54000000000002</v>
      </c>
      <c r="V106" s="25">
        <f t="shared" si="6"/>
        <v>4</v>
      </c>
      <c r="W106" s="26">
        <f t="shared" si="7"/>
        <v>-1199.4575182695119</v>
      </c>
      <c r="X106" s="20">
        <f t="shared" si="8"/>
        <v>62.135000000000005</v>
      </c>
    </row>
    <row r="107" spans="1:24" ht="15" customHeight="1">
      <c r="A107" s="18">
        <v>103</v>
      </c>
      <c r="B107" s="19">
        <v>98</v>
      </c>
      <c r="C107" s="37" t="s">
        <v>137</v>
      </c>
      <c r="D107" s="37" t="s">
        <v>48</v>
      </c>
      <c r="E107" s="20"/>
      <c r="F107" s="21">
        <v>87.23</v>
      </c>
      <c r="G107" s="20"/>
      <c r="H107" s="20">
        <v>64.24</v>
      </c>
      <c r="I107" s="20"/>
      <c r="J107" s="20"/>
      <c r="K107" s="20"/>
      <c r="L107" s="20"/>
      <c r="M107" s="20"/>
      <c r="N107" s="22"/>
      <c r="O107" s="22"/>
      <c r="P107" s="20">
        <v>96.03</v>
      </c>
      <c r="Q107" s="20"/>
      <c r="R107" s="20"/>
      <c r="S107" s="20"/>
      <c r="T107" s="20"/>
      <c r="U107" s="24">
        <f t="shared" si="5"/>
        <v>247.5</v>
      </c>
      <c r="V107" s="25">
        <f t="shared" si="6"/>
        <v>3</v>
      </c>
      <c r="W107" s="26">
        <f t="shared" si="7"/>
        <v>-1200.4975182695118</v>
      </c>
      <c r="X107" s="20">
        <f t="shared" si="8"/>
        <v>82.5</v>
      </c>
    </row>
    <row r="108" spans="1:24" ht="15" customHeight="1">
      <c r="A108" s="18">
        <v>104</v>
      </c>
      <c r="B108" s="19">
        <v>130</v>
      </c>
      <c r="C108" s="37" t="s">
        <v>149</v>
      </c>
      <c r="D108" s="37" t="s">
        <v>150</v>
      </c>
      <c r="E108" s="20"/>
      <c r="F108" s="21"/>
      <c r="G108" s="20"/>
      <c r="H108" s="20"/>
      <c r="I108" s="20">
        <v>46.45</v>
      </c>
      <c r="J108" s="20">
        <v>79.78</v>
      </c>
      <c r="K108" s="20"/>
      <c r="L108" s="20"/>
      <c r="M108" s="20"/>
      <c r="N108" s="22"/>
      <c r="O108" s="22"/>
      <c r="P108" s="20"/>
      <c r="Q108" s="20"/>
      <c r="R108" s="20"/>
      <c r="S108" s="20">
        <v>66.45</v>
      </c>
      <c r="T108" s="20">
        <v>48.34</v>
      </c>
      <c r="U108" s="24">
        <f t="shared" si="5"/>
        <v>241.02</v>
      </c>
      <c r="V108" s="25">
        <f t="shared" si="6"/>
        <v>4</v>
      </c>
      <c r="W108" s="26">
        <f t="shared" si="7"/>
        <v>-1206.9775182695118</v>
      </c>
      <c r="X108" s="20">
        <f t="shared" si="8"/>
        <v>60.255</v>
      </c>
    </row>
    <row r="109" spans="1:24" ht="15" customHeight="1">
      <c r="A109" s="18">
        <v>105</v>
      </c>
      <c r="B109" s="19">
        <v>99</v>
      </c>
      <c r="C109" s="37" t="s">
        <v>448</v>
      </c>
      <c r="D109" s="37" t="s">
        <v>26</v>
      </c>
      <c r="E109" s="20"/>
      <c r="F109" s="21"/>
      <c r="G109" s="20"/>
      <c r="H109" s="20"/>
      <c r="I109" s="20"/>
      <c r="J109" s="20"/>
      <c r="K109" s="20"/>
      <c r="L109" s="20">
        <v>62.8</v>
      </c>
      <c r="M109" s="20"/>
      <c r="N109" s="22">
        <v>83.67</v>
      </c>
      <c r="O109" s="22"/>
      <c r="P109" s="20">
        <v>90.34</v>
      </c>
      <c r="Q109" s="20"/>
      <c r="R109" s="20"/>
      <c r="S109" s="20"/>
      <c r="T109" s="20"/>
      <c r="U109" s="24">
        <f t="shared" si="5"/>
        <v>236.81</v>
      </c>
      <c r="V109" s="25">
        <f t="shared" si="6"/>
        <v>3</v>
      </c>
      <c r="W109" s="26">
        <f t="shared" si="7"/>
        <v>-1211.1875182695119</v>
      </c>
      <c r="X109" s="20">
        <f t="shared" si="8"/>
        <v>78.93666666666667</v>
      </c>
    </row>
    <row r="110" spans="1:24" ht="15" customHeight="1">
      <c r="A110" s="18">
        <v>106</v>
      </c>
      <c r="B110" s="19">
        <v>100</v>
      </c>
      <c r="C110" s="37" t="s">
        <v>136</v>
      </c>
      <c r="D110" s="37" t="s">
        <v>32</v>
      </c>
      <c r="E110" s="20">
        <v>80.79315513364976</v>
      </c>
      <c r="F110" s="21"/>
      <c r="G110" s="20"/>
      <c r="H110" s="20"/>
      <c r="I110" s="20">
        <v>71.91</v>
      </c>
      <c r="J110" s="20"/>
      <c r="K110" s="20"/>
      <c r="L110" s="20"/>
      <c r="M110" s="20"/>
      <c r="N110" s="22"/>
      <c r="O110" s="22"/>
      <c r="P110" s="20"/>
      <c r="Q110" s="20"/>
      <c r="R110" s="20"/>
      <c r="S110" s="20">
        <v>82.46</v>
      </c>
      <c r="T110" s="20"/>
      <c r="U110" s="24">
        <f t="shared" si="5"/>
        <v>235.16315513364975</v>
      </c>
      <c r="V110" s="25">
        <f t="shared" si="6"/>
        <v>3</v>
      </c>
      <c r="W110" s="26">
        <f t="shared" si="7"/>
        <v>-1212.834363135862</v>
      </c>
      <c r="X110" s="20">
        <f t="shared" si="8"/>
        <v>78.38771837788325</v>
      </c>
    </row>
    <row r="111" spans="1:24" ht="15" customHeight="1">
      <c r="A111" s="18">
        <v>107</v>
      </c>
      <c r="B111" s="19">
        <v>114</v>
      </c>
      <c r="C111" s="37" t="s">
        <v>31</v>
      </c>
      <c r="D111" s="37" t="s">
        <v>124</v>
      </c>
      <c r="E111" s="20">
        <v>41.22686567164179</v>
      </c>
      <c r="F111" s="21"/>
      <c r="G111" s="20"/>
      <c r="H111" s="20">
        <v>52.84</v>
      </c>
      <c r="I111" s="20">
        <v>47.36</v>
      </c>
      <c r="J111" s="20"/>
      <c r="K111" s="20">
        <v>56.8</v>
      </c>
      <c r="L111" s="20"/>
      <c r="M111" s="20"/>
      <c r="N111" s="22"/>
      <c r="O111" s="22"/>
      <c r="P111" s="20"/>
      <c r="Q111" s="20"/>
      <c r="R111" s="20"/>
      <c r="S111" s="20">
        <v>23.19</v>
      </c>
      <c r="T111" s="20">
        <v>13.43</v>
      </c>
      <c r="U111" s="24">
        <f t="shared" si="5"/>
        <v>234.8468656716418</v>
      </c>
      <c r="V111" s="25">
        <f t="shared" si="6"/>
        <v>6</v>
      </c>
      <c r="W111" s="26">
        <f t="shared" si="7"/>
        <v>-1213.15065259787</v>
      </c>
      <c r="X111" s="20">
        <f t="shared" si="8"/>
        <v>39.141144278606966</v>
      </c>
    </row>
    <row r="112" spans="1:24" ht="15" customHeight="1">
      <c r="A112" s="18">
        <v>108</v>
      </c>
      <c r="B112" s="19">
        <v>101</v>
      </c>
      <c r="C112" s="37" t="s">
        <v>161</v>
      </c>
      <c r="D112" s="37" t="s">
        <v>35</v>
      </c>
      <c r="E112" s="20"/>
      <c r="F112" s="21"/>
      <c r="G112" s="20"/>
      <c r="H112" s="20"/>
      <c r="I112" s="20"/>
      <c r="J112" s="20">
        <v>111.07</v>
      </c>
      <c r="K112" s="20"/>
      <c r="L112" s="20"/>
      <c r="M112" s="20"/>
      <c r="N112" s="22"/>
      <c r="O112" s="22"/>
      <c r="P112" s="20">
        <v>123.61</v>
      </c>
      <c r="Q112" s="20"/>
      <c r="R112" s="20"/>
      <c r="S112" s="20"/>
      <c r="T112" s="20"/>
      <c r="U112" s="24">
        <f t="shared" si="5"/>
        <v>234.68</v>
      </c>
      <c r="V112" s="25">
        <f t="shared" si="6"/>
        <v>2</v>
      </c>
      <c r="W112" s="26">
        <f t="shared" si="7"/>
        <v>-1213.3175182695118</v>
      </c>
      <c r="X112" s="20">
        <f t="shared" si="8"/>
        <v>117.34</v>
      </c>
    </row>
    <row r="113" spans="1:24" ht="15" customHeight="1">
      <c r="A113" s="18">
        <v>109</v>
      </c>
      <c r="B113" s="19">
        <v>102</v>
      </c>
      <c r="C113" s="37" t="s">
        <v>381</v>
      </c>
      <c r="D113" s="37" t="s">
        <v>52</v>
      </c>
      <c r="E113" s="20"/>
      <c r="F113" s="21"/>
      <c r="G113" s="20"/>
      <c r="H113" s="20"/>
      <c r="I113" s="20"/>
      <c r="J113" s="20"/>
      <c r="K113" s="20"/>
      <c r="L113" s="20"/>
      <c r="M113" s="20"/>
      <c r="N113" s="22">
        <v>105.39</v>
      </c>
      <c r="O113" s="22">
        <v>127.56</v>
      </c>
      <c r="P113" s="20"/>
      <c r="Q113" s="20"/>
      <c r="R113" s="20"/>
      <c r="S113" s="20"/>
      <c r="T113" s="20"/>
      <c r="U113" s="24">
        <f t="shared" si="5"/>
        <v>232.95</v>
      </c>
      <c r="V113" s="25">
        <f t="shared" si="6"/>
        <v>2</v>
      </c>
      <c r="W113" s="26">
        <f t="shared" si="7"/>
        <v>-1215.0475182695118</v>
      </c>
      <c r="X113" s="20">
        <f t="shared" si="8"/>
        <v>116.475</v>
      </c>
    </row>
    <row r="114" spans="1:24" ht="15" customHeight="1">
      <c r="A114" s="18">
        <v>110</v>
      </c>
      <c r="B114" s="19">
        <v>103</v>
      </c>
      <c r="C114" s="37" t="s">
        <v>165</v>
      </c>
      <c r="D114" s="37" t="s">
        <v>40</v>
      </c>
      <c r="E114" s="20"/>
      <c r="F114" s="21"/>
      <c r="G114" s="20"/>
      <c r="H114" s="20"/>
      <c r="I114" s="20"/>
      <c r="J114" s="20">
        <v>109.47</v>
      </c>
      <c r="K114" s="20"/>
      <c r="L114" s="20"/>
      <c r="M114" s="20"/>
      <c r="N114" s="22"/>
      <c r="O114" s="22"/>
      <c r="P114" s="20"/>
      <c r="Q114" s="20">
        <v>122.22</v>
      </c>
      <c r="R114" s="20"/>
      <c r="S114" s="20"/>
      <c r="T114" s="20"/>
      <c r="U114" s="24">
        <f t="shared" si="5"/>
        <v>231.69</v>
      </c>
      <c r="V114" s="25">
        <f t="shared" si="6"/>
        <v>2</v>
      </c>
      <c r="W114" s="26">
        <f t="shared" si="7"/>
        <v>-1216.3075182695118</v>
      </c>
      <c r="X114" s="20">
        <f t="shared" si="8"/>
        <v>115.845</v>
      </c>
    </row>
    <row r="115" spans="1:24" ht="15" customHeight="1">
      <c r="A115" s="18">
        <v>111</v>
      </c>
      <c r="B115" s="19">
        <v>104</v>
      </c>
      <c r="C115" s="38" t="s">
        <v>115</v>
      </c>
      <c r="D115" s="38" t="s">
        <v>116</v>
      </c>
      <c r="E115" s="20">
        <v>61.122826489086194</v>
      </c>
      <c r="F115" s="40">
        <v>62.68</v>
      </c>
      <c r="G115" s="23">
        <v>49.43</v>
      </c>
      <c r="H115" s="23">
        <v>57.21</v>
      </c>
      <c r="I115" s="23"/>
      <c r="J115" s="23"/>
      <c r="K115" s="23"/>
      <c r="L115" s="23"/>
      <c r="M115" s="23"/>
      <c r="N115" s="41"/>
      <c r="O115" s="41"/>
      <c r="P115" s="23"/>
      <c r="Q115" s="23"/>
      <c r="R115" s="23"/>
      <c r="S115" s="23"/>
      <c r="T115" s="23"/>
      <c r="U115" s="24">
        <f t="shared" si="5"/>
        <v>230.4428264890862</v>
      </c>
      <c r="V115" s="25">
        <f t="shared" si="6"/>
        <v>4</v>
      </c>
      <c r="W115" s="26">
        <f t="shared" si="7"/>
        <v>-1217.5546917804256</v>
      </c>
      <c r="X115" s="20">
        <f t="shared" si="8"/>
        <v>57.61070662227155</v>
      </c>
    </row>
    <row r="116" spans="1:24" ht="15" customHeight="1">
      <c r="A116" s="18">
        <v>112</v>
      </c>
      <c r="B116" s="19">
        <v>105</v>
      </c>
      <c r="C116" s="37" t="s">
        <v>147</v>
      </c>
      <c r="D116" s="37" t="s">
        <v>124</v>
      </c>
      <c r="E116" s="20"/>
      <c r="F116" s="40"/>
      <c r="G116" s="23"/>
      <c r="H116" s="23"/>
      <c r="I116" s="23"/>
      <c r="J116" s="23"/>
      <c r="K116" s="23"/>
      <c r="L116" s="23"/>
      <c r="M116" s="23">
        <v>105</v>
      </c>
      <c r="N116" s="41"/>
      <c r="O116" s="41"/>
      <c r="P116" s="23">
        <v>124.82</v>
      </c>
      <c r="Q116" s="23"/>
      <c r="R116" s="23"/>
      <c r="S116" s="23"/>
      <c r="T116" s="23"/>
      <c r="U116" s="24">
        <f t="shared" si="5"/>
        <v>229.82</v>
      </c>
      <c r="V116" s="25">
        <f t="shared" si="6"/>
        <v>2</v>
      </c>
      <c r="W116" s="26">
        <f t="shared" si="7"/>
        <v>-1218.177518269512</v>
      </c>
      <c r="X116" s="20">
        <f t="shared" si="8"/>
        <v>114.91</v>
      </c>
    </row>
    <row r="117" spans="1:24" ht="15" customHeight="1">
      <c r="A117" s="18">
        <v>113</v>
      </c>
      <c r="B117" s="19">
        <v>107</v>
      </c>
      <c r="C117" s="37" t="s">
        <v>168</v>
      </c>
      <c r="D117" s="37" t="s">
        <v>169</v>
      </c>
      <c r="E117" s="20"/>
      <c r="F117" s="21"/>
      <c r="G117" s="20"/>
      <c r="H117" s="20"/>
      <c r="I117" s="20"/>
      <c r="J117" s="20">
        <v>107.59</v>
      </c>
      <c r="K117" s="20"/>
      <c r="L117" s="20"/>
      <c r="M117" s="20"/>
      <c r="N117" s="22"/>
      <c r="O117" s="22"/>
      <c r="P117" s="20">
        <v>120.09</v>
      </c>
      <c r="Q117" s="20"/>
      <c r="R117" s="20"/>
      <c r="S117" s="20"/>
      <c r="T117" s="20"/>
      <c r="U117" s="24">
        <f t="shared" si="5"/>
        <v>227.68</v>
      </c>
      <c r="V117" s="25">
        <f t="shared" si="6"/>
        <v>2</v>
      </c>
      <c r="W117" s="26">
        <f t="shared" si="7"/>
        <v>-1220.3175182695118</v>
      </c>
      <c r="X117" s="20">
        <f t="shared" si="8"/>
        <v>113.84</v>
      </c>
    </row>
    <row r="118" spans="1:24" ht="15" customHeight="1">
      <c r="A118" s="18">
        <v>114</v>
      </c>
      <c r="B118" s="19">
        <v>108</v>
      </c>
      <c r="C118" s="37" t="s">
        <v>378</v>
      </c>
      <c r="D118" s="37" t="s">
        <v>58</v>
      </c>
      <c r="E118" s="20"/>
      <c r="F118" s="40"/>
      <c r="G118" s="23"/>
      <c r="H118" s="23"/>
      <c r="I118" s="23"/>
      <c r="J118" s="23"/>
      <c r="K118" s="23"/>
      <c r="L118" s="23"/>
      <c r="M118" s="23"/>
      <c r="N118" s="41"/>
      <c r="O118" s="41">
        <v>114.04</v>
      </c>
      <c r="P118" s="23">
        <v>113.16</v>
      </c>
      <c r="Q118" s="23"/>
      <c r="R118" s="23"/>
      <c r="S118" s="23"/>
      <c r="T118" s="23"/>
      <c r="U118" s="24">
        <f t="shared" si="5"/>
        <v>227.2</v>
      </c>
      <c r="V118" s="25">
        <f t="shared" si="6"/>
        <v>2</v>
      </c>
      <c r="W118" s="26">
        <f t="shared" si="7"/>
        <v>-1220.7975182695118</v>
      </c>
      <c r="X118" s="20">
        <f t="shared" si="8"/>
        <v>113.6</v>
      </c>
    </row>
    <row r="119" spans="1:24" ht="15" customHeight="1">
      <c r="A119" s="18">
        <v>115</v>
      </c>
      <c r="B119" s="19">
        <v>145</v>
      </c>
      <c r="C119" s="37" t="s">
        <v>270</v>
      </c>
      <c r="D119" s="37" t="s">
        <v>58</v>
      </c>
      <c r="E119" s="20">
        <v>50.948811146448584</v>
      </c>
      <c r="F119" s="40"/>
      <c r="G119" s="23"/>
      <c r="H119" s="23"/>
      <c r="I119" s="23"/>
      <c r="J119" s="23"/>
      <c r="K119" s="23"/>
      <c r="L119" s="23"/>
      <c r="M119" s="23"/>
      <c r="N119" s="41"/>
      <c r="O119" s="41"/>
      <c r="P119" s="23"/>
      <c r="Q119" s="23">
        <v>119.35</v>
      </c>
      <c r="R119" s="23"/>
      <c r="S119" s="23"/>
      <c r="T119" s="23">
        <v>56.62</v>
      </c>
      <c r="U119" s="24">
        <f t="shared" si="5"/>
        <v>226.91881114644858</v>
      </c>
      <c r="V119" s="25">
        <f t="shared" si="6"/>
        <v>3</v>
      </c>
      <c r="W119" s="26">
        <f t="shared" si="7"/>
        <v>-1221.0787071230632</v>
      </c>
      <c r="X119" s="20">
        <f t="shared" si="8"/>
        <v>75.63960371548286</v>
      </c>
    </row>
    <row r="120" spans="1:24" ht="15" customHeight="1">
      <c r="A120" s="18">
        <v>116</v>
      </c>
      <c r="B120" s="19">
        <v>121</v>
      </c>
      <c r="C120" s="37" t="s">
        <v>138</v>
      </c>
      <c r="D120" s="37" t="s">
        <v>140</v>
      </c>
      <c r="E120" s="20"/>
      <c r="F120" s="40"/>
      <c r="G120" s="23"/>
      <c r="H120" s="23"/>
      <c r="I120" s="23">
        <v>59.64</v>
      </c>
      <c r="J120" s="23">
        <v>83.88</v>
      </c>
      <c r="K120" s="23"/>
      <c r="L120" s="23"/>
      <c r="M120" s="23"/>
      <c r="N120" s="41"/>
      <c r="O120" s="41"/>
      <c r="P120" s="23"/>
      <c r="Q120" s="23"/>
      <c r="R120" s="23"/>
      <c r="S120" s="23">
        <v>65.04</v>
      </c>
      <c r="T120" s="23">
        <v>18.16</v>
      </c>
      <c r="U120" s="24">
        <f t="shared" si="5"/>
        <v>226.72</v>
      </c>
      <c r="V120" s="25">
        <f t="shared" si="6"/>
        <v>4</v>
      </c>
      <c r="W120" s="26">
        <f t="shared" si="7"/>
        <v>-1221.2775182695118</v>
      </c>
      <c r="X120" s="20">
        <f t="shared" si="8"/>
        <v>56.68</v>
      </c>
    </row>
    <row r="121" spans="1:24" ht="15" customHeight="1">
      <c r="A121" s="18">
        <v>117</v>
      </c>
      <c r="B121" s="19">
        <v>110</v>
      </c>
      <c r="C121" s="37" t="s">
        <v>264</v>
      </c>
      <c r="D121" s="37" t="s">
        <v>222</v>
      </c>
      <c r="E121" s="20"/>
      <c r="F121" s="40"/>
      <c r="G121" s="23"/>
      <c r="H121" s="23"/>
      <c r="I121" s="23"/>
      <c r="J121" s="23">
        <v>68.58</v>
      </c>
      <c r="K121" s="23">
        <v>76.9</v>
      </c>
      <c r="L121" s="23">
        <v>78.98</v>
      </c>
      <c r="M121" s="23"/>
      <c r="N121" s="41"/>
      <c r="O121" s="41"/>
      <c r="P121" s="23"/>
      <c r="Q121" s="23"/>
      <c r="R121" s="23"/>
      <c r="S121" s="23"/>
      <c r="T121" s="23"/>
      <c r="U121" s="24">
        <f t="shared" si="5"/>
        <v>224.46000000000004</v>
      </c>
      <c r="V121" s="25">
        <f t="shared" si="6"/>
        <v>3</v>
      </c>
      <c r="W121" s="26">
        <f t="shared" si="7"/>
        <v>-1223.5375182695118</v>
      </c>
      <c r="X121" s="20">
        <f t="shared" si="8"/>
        <v>74.82000000000001</v>
      </c>
    </row>
    <row r="122" spans="1:24" ht="15" customHeight="1">
      <c r="A122" s="18">
        <v>118</v>
      </c>
      <c r="B122" s="19">
        <v>132</v>
      </c>
      <c r="C122" s="37" t="s">
        <v>142</v>
      </c>
      <c r="D122" s="37" t="s">
        <v>143</v>
      </c>
      <c r="E122" s="20"/>
      <c r="F122" s="21"/>
      <c r="G122" s="20">
        <v>41.03</v>
      </c>
      <c r="H122" s="20"/>
      <c r="I122" s="20">
        <v>58.73</v>
      </c>
      <c r="J122" s="20">
        <v>39.6</v>
      </c>
      <c r="K122" s="20"/>
      <c r="L122" s="20"/>
      <c r="M122" s="20"/>
      <c r="N122" s="22"/>
      <c r="O122" s="22"/>
      <c r="P122" s="20"/>
      <c r="Q122" s="20"/>
      <c r="R122" s="20"/>
      <c r="S122" s="20">
        <v>52.4</v>
      </c>
      <c r="T122" s="20">
        <v>31.18</v>
      </c>
      <c r="U122" s="24">
        <f t="shared" si="5"/>
        <v>222.94</v>
      </c>
      <c r="V122" s="25">
        <f t="shared" si="6"/>
        <v>5</v>
      </c>
      <c r="W122" s="26">
        <f t="shared" si="7"/>
        <v>-1225.0575182695118</v>
      </c>
      <c r="X122" s="20">
        <f t="shared" si="8"/>
        <v>44.588</v>
      </c>
    </row>
    <row r="123" spans="1:24" ht="15" customHeight="1">
      <c r="A123" s="18">
        <v>119</v>
      </c>
      <c r="B123" s="19">
        <v>112</v>
      </c>
      <c r="C123" s="37" t="s">
        <v>171</v>
      </c>
      <c r="D123" s="37" t="s">
        <v>52</v>
      </c>
      <c r="E123" s="20"/>
      <c r="F123" s="40">
        <v>106.4</v>
      </c>
      <c r="G123" s="23"/>
      <c r="H123" s="23"/>
      <c r="I123" s="23"/>
      <c r="J123" s="23"/>
      <c r="K123" s="23"/>
      <c r="L123" s="23"/>
      <c r="M123" s="23"/>
      <c r="N123" s="41"/>
      <c r="O123" s="41"/>
      <c r="P123" s="23">
        <v>116.14</v>
      </c>
      <c r="Q123" s="23"/>
      <c r="R123" s="23"/>
      <c r="S123" s="23"/>
      <c r="T123" s="23"/>
      <c r="U123" s="24">
        <f t="shared" si="5"/>
        <v>222.54000000000002</v>
      </c>
      <c r="V123" s="25">
        <f t="shared" si="6"/>
        <v>2</v>
      </c>
      <c r="W123" s="26">
        <f t="shared" si="7"/>
        <v>-1225.4575182695119</v>
      </c>
      <c r="X123" s="20">
        <f t="shared" si="8"/>
        <v>111.27000000000001</v>
      </c>
    </row>
    <row r="124" spans="1:24" ht="15" customHeight="1">
      <c r="A124" s="18">
        <v>120</v>
      </c>
      <c r="B124" s="19">
        <v>113</v>
      </c>
      <c r="C124" s="38" t="s">
        <v>145</v>
      </c>
      <c r="D124" s="38" t="s">
        <v>146</v>
      </c>
      <c r="E124" s="20">
        <v>52.900221029365326</v>
      </c>
      <c r="F124" s="40"/>
      <c r="G124" s="23">
        <v>40.22</v>
      </c>
      <c r="H124" s="23">
        <v>41.61</v>
      </c>
      <c r="I124" s="23"/>
      <c r="J124" s="23"/>
      <c r="K124" s="23"/>
      <c r="L124" s="23"/>
      <c r="M124" s="23"/>
      <c r="N124" s="41"/>
      <c r="O124" s="41"/>
      <c r="P124" s="23"/>
      <c r="Q124" s="23"/>
      <c r="R124" s="23">
        <v>47.09</v>
      </c>
      <c r="S124" s="23">
        <v>40.61</v>
      </c>
      <c r="T124" s="23"/>
      <c r="U124" s="24">
        <f t="shared" si="5"/>
        <v>222.43022102936533</v>
      </c>
      <c r="V124" s="25">
        <f t="shared" si="6"/>
        <v>5</v>
      </c>
      <c r="W124" s="26">
        <f t="shared" si="7"/>
        <v>-1225.5672972401464</v>
      </c>
      <c r="X124" s="20">
        <f t="shared" si="8"/>
        <v>44.486044205873064</v>
      </c>
    </row>
    <row r="125" spans="1:24" ht="15" customHeight="1">
      <c r="A125" s="18">
        <v>121</v>
      </c>
      <c r="B125" s="19">
        <v>115</v>
      </c>
      <c r="C125" s="37" t="s">
        <v>203</v>
      </c>
      <c r="D125" s="37" t="s">
        <v>14</v>
      </c>
      <c r="E125" s="20"/>
      <c r="F125" s="40"/>
      <c r="G125" s="23">
        <v>94.7</v>
      </c>
      <c r="H125" s="23"/>
      <c r="I125" s="23"/>
      <c r="J125" s="23"/>
      <c r="K125" s="23"/>
      <c r="L125" s="23"/>
      <c r="M125" s="23"/>
      <c r="N125" s="41"/>
      <c r="O125" s="41">
        <v>125.41</v>
      </c>
      <c r="P125" s="23"/>
      <c r="Q125" s="23"/>
      <c r="R125" s="23"/>
      <c r="S125" s="23"/>
      <c r="T125" s="23"/>
      <c r="U125" s="24">
        <f t="shared" si="5"/>
        <v>220.11</v>
      </c>
      <c r="V125" s="25">
        <f t="shared" si="6"/>
        <v>2</v>
      </c>
      <c r="W125" s="26">
        <f t="shared" si="7"/>
        <v>-1227.887518269512</v>
      </c>
      <c r="X125" s="20">
        <f t="shared" si="8"/>
        <v>110.055</v>
      </c>
    </row>
    <row r="126" spans="1:24" ht="15" customHeight="1">
      <c r="A126" s="18">
        <v>122</v>
      </c>
      <c r="B126" s="19">
        <v>116</v>
      </c>
      <c r="C126" s="37" t="s">
        <v>213</v>
      </c>
      <c r="D126" s="37" t="s">
        <v>181</v>
      </c>
      <c r="E126" s="20"/>
      <c r="F126" s="40">
        <v>93.89</v>
      </c>
      <c r="G126" s="23"/>
      <c r="H126" s="23"/>
      <c r="I126" s="23"/>
      <c r="J126" s="23"/>
      <c r="K126" s="23"/>
      <c r="L126" s="23"/>
      <c r="M126" s="23"/>
      <c r="N126" s="41"/>
      <c r="O126" s="41">
        <v>123.21</v>
      </c>
      <c r="P126" s="23"/>
      <c r="Q126" s="23"/>
      <c r="R126" s="23"/>
      <c r="S126" s="23"/>
      <c r="T126" s="23"/>
      <c r="U126" s="24">
        <f t="shared" si="5"/>
        <v>217.1</v>
      </c>
      <c r="V126" s="25">
        <f t="shared" si="6"/>
        <v>2</v>
      </c>
      <c r="W126" s="26">
        <f t="shared" si="7"/>
        <v>-1230.897518269512</v>
      </c>
      <c r="X126" s="20">
        <f t="shared" si="8"/>
        <v>108.55</v>
      </c>
    </row>
    <row r="127" spans="1:24" ht="15" customHeight="1">
      <c r="A127" s="18">
        <v>123</v>
      </c>
      <c r="B127" s="19">
        <v>117</v>
      </c>
      <c r="C127" s="37" t="s">
        <v>352</v>
      </c>
      <c r="D127" s="37" t="s">
        <v>107</v>
      </c>
      <c r="E127" s="20"/>
      <c r="F127" s="40"/>
      <c r="G127" s="23"/>
      <c r="H127" s="23"/>
      <c r="I127" s="23"/>
      <c r="J127" s="23"/>
      <c r="K127" s="23">
        <v>110</v>
      </c>
      <c r="L127" s="23"/>
      <c r="M127" s="23"/>
      <c r="N127" s="41"/>
      <c r="O127" s="41"/>
      <c r="P127" s="23"/>
      <c r="Q127" s="23"/>
      <c r="R127" s="23">
        <v>103</v>
      </c>
      <c r="S127" s="23"/>
      <c r="T127" s="23"/>
      <c r="U127" s="24">
        <f t="shared" si="5"/>
        <v>213</v>
      </c>
      <c r="V127" s="25">
        <f t="shared" si="6"/>
        <v>2</v>
      </c>
      <c r="W127" s="26">
        <f t="shared" si="7"/>
        <v>-1234.9975182695118</v>
      </c>
      <c r="X127" s="20">
        <f t="shared" si="8"/>
        <v>106.5</v>
      </c>
    </row>
    <row r="128" spans="1:24" ht="15" customHeight="1">
      <c r="A128" s="18">
        <v>124</v>
      </c>
      <c r="B128" s="19">
        <v>122</v>
      </c>
      <c r="C128" s="37" t="s">
        <v>151</v>
      </c>
      <c r="D128" s="37" t="s">
        <v>52</v>
      </c>
      <c r="E128" s="20"/>
      <c r="F128" s="40"/>
      <c r="G128" s="23"/>
      <c r="H128" s="23">
        <v>74.68</v>
      </c>
      <c r="I128" s="23">
        <v>50.55</v>
      </c>
      <c r="J128" s="23">
        <v>78.97</v>
      </c>
      <c r="K128" s="23"/>
      <c r="L128" s="23"/>
      <c r="M128" s="23"/>
      <c r="N128" s="41"/>
      <c r="O128" s="41"/>
      <c r="P128" s="23"/>
      <c r="Q128" s="23"/>
      <c r="R128" s="23"/>
      <c r="S128" s="23"/>
      <c r="T128" s="23">
        <v>7.51</v>
      </c>
      <c r="U128" s="24">
        <f t="shared" si="5"/>
        <v>211.70999999999998</v>
      </c>
      <c r="V128" s="25">
        <f t="shared" si="6"/>
        <v>4</v>
      </c>
      <c r="W128" s="26">
        <f t="shared" si="7"/>
        <v>-1236.2875182695118</v>
      </c>
      <c r="X128" s="20">
        <f t="shared" si="8"/>
        <v>52.927499999999995</v>
      </c>
    </row>
    <row r="129" spans="1:24" ht="15" customHeight="1">
      <c r="A129" s="18">
        <v>125</v>
      </c>
      <c r="B129" s="19">
        <v>118</v>
      </c>
      <c r="C129" s="37" t="s">
        <v>355</v>
      </c>
      <c r="D129" s="37" t="s">
        <v>63</v>
      </c>
      <c r="E129" s="20"/>
      <c r="F129" s="40"/>
      <c r="G129" s="23"/>
      <c r="H129" s="23"/>
      <c r="I129" s="23"/>
      <c r="J129" s="23"/>
      <c r="K129" s="23"/>
      <c r="L129" s="23"/>
      <c r="M129" s="23"/>
      <c r="N129" s="41">
        <v>108.65</v>
      </c>
      <c r="O129" s="41">
        <v>102.19</v>
      </c>
      <c r="P129" s="23"/>
      <c r="Q129" s="23"/>
      <c r="R129" s="23"/>
      <c r="S129" s="23"/>
      <c r="T129" s="23"/>
      <c r="U129" s="24">
        <f t="shared" si="5"/>
        <v>210.84</v>
      </c>
      <c r="V129" s="25">
        <f t="shared" si="6"/>
        <v>2</v>
      </c>
      <c r="W129" s="26">
        <f t="shared" si="7"/>
        <v>-1237.157518269512</v>
      </c>
      <c r="X129" s="20">
        <f t="shared" si="8"/>
        <v>105.42</v>
      </c>
    </row>
    <row r="130" spans="1:24" ht="15" customHeight="1">
      <c r="A130" s="18">
        <v>126</v>
      </c>
      <c r="B130" s="19">
        <v>119</v>
      </c>
      <c r="C130" s="37" t="s">
        <v>357</v>
      </c>
      <c r="D130" s="37" t="s">
        <v>40</v>
      </c>
      <c r="E130" s="20"/>
      <c r="F130" s="40"/>
      <c r="G130" s="23"/>
      <c r="H130" s="23"/>
      <c r="I130" s="23"/>
      <c r="J130" s="23"/>
      <c r="K130" s="23"/>
      <c r="L130" s="23"/>
      <c r="M130" s="23"/>
      <c r="N130" s="41"/>
      <c r="O130" s="41">
        <v>105.7</v>
      </c>
      <c r="P130" s="23">
        <v>105.06</v>
      </c>
      <c r="Q130" s="23"/>
      <c r="R130" s="23"/>
      <c r="S130" s="23"/>
      <c r="T130" s="23"/>
      <c r="U130" s="24">
        <f t="shared" si="5"/>
        <v>210.76</v>
      </c>
      <c r="V130" s="25">
        <f t="shared" si="6"/>
        <v>2</v>
      </c>
      <c r="W130" s="26">
        <f t="shared" si="7"/>
        <v>-1237.2375182695118</v>
      </c>
      <c r="X130" s="20">
        <f t="shared" si="8"/>
        <v>105.38</v>
      </c>
    </row>
    <row r="131" spans="1:24" ht="15" customHeight="1">
      <c r="A131" s="18">
        <v>127</v>
      </c>
      <c r="B131" s="19">
        <v>158</v>
      </c>
      <c r="C131" s="37" t="s">
        <v>411</v>
      </c>
      <c r="D131" s="37" t="s">
        <v>263</v>
      </c>
      <c r="E131" s="20"/>
      <c r="F131" s="40"/>
      <c r="G131" s="23"/>
      <c r="H131" s="23"/>
      <c r="I131" s="23"/>
      <c r="J131" s="23"/>
      <c r="K131" s="23"/>
      <c r="L131" s="23"/>
      <c r="M131" s="23"/>
      <c r="N131" s="41"/>
      <c r="O131" s="41"/>
      <c r="P131" s="23">
        <v>89.47</v>
      </c>
      <c r="Q131" s="23"/>
      <c r="R131" s="23"/>
      <c r="S131" s="23">
        <v>54.09</v>
      </c>
      <c r="T131" s="23">
        <v>63.13</v>
      </c>
      <c r="U131" s="24">
        <f t="shared" si="5"/>
        <v>206.69</v>
      </c>
      <c r="V131" s="25">
        <f t="shared" si="6"/>
        <v>3</v>
      </c>
      <c r="W131" s="26">
        <f t="shared" si="7"/>
        <v>-1241.3075182695118</v>
      </c>
      <c r="X131" s="20">
        <f t="shared" si="8"/>
        <v>68.89666666666666</v>
      </c>
    </row>
    <row r="132" spans="1:24" ht="15" customHeight="1">
      <c r="A132" s="18">
        <v>128</v>
      </c>
      <c r="B132" s="19">
        <v>163</v>
      </c>
      <c r="C132" s="37" t="s">
        <v>105</v>
      </c>
      <c r="D132" s="37" t="s">
        <v>140</v>
      </c>
      <c r="E132" s="20"/>
      <c r="F132" s="40"/>
      <c r="G132" s="23"/>
      <c r="H132" s="23"/>
      <c r="I132" s="23">
        <v>64.64</v>
      </c>
      <c r="J132" s="23"/>
      <c r="K132" s="23"/>
      <c r="L132" s="23"/>
      <c r="M132" s="23"/>
      <c r="N132" s="41"/>
      <c r="O132" s="41"/>
      <c r="P132" s="23"/>
      <c r="Q132" s="23"/>
      <c r="R132" s="23"/>
      <c r="S132" s="23">
        <v>63.92</v>
      </c>
      <c r="T132" s="23">
        <v>75.56</v>
      </c>
      <c r="U132" s="24">
        <f t="shared" si="5"/>
        <v>204.12</v>
      </c>
      <c r="V132" s="25">
        <f t="shared" si="6"/>
        <v>3</v>
      </c>
      <c r="W132" s="26">
        <f t="shared" si="7"/>
        <v>-1243.8775182695117</v>
      </c>
      <c r="X132" s="20">
        <f t="shared" si="8"/>
        <v>68.04</v>
      </c>
    </row>
    <row r="133" spans="1:24" ht="15" customHeight="1">
      <c r="A133" s="18">
        <v>129</v>
      </c>
      <c r="B133" s="19">
        <v>123</v>
      </c>
      <c r="C133" s="39" t="s">
        <v>373</v>
      </c>
      <c r="D133" s="39" t="s">
        <v>35</v>
      </c>
      <c r="E133" s="20"/>
      <c r="F133" s="40"/>
      <c r="G133" s="23"/>
      <c r="H133" s="23"/>
      <c r="I133" s="23"/>
      <c r="J133" s="23"/>
      <c r="K133" s="23"/>
      <c r="L133" s="23"/>
      <c r="M133" s="23">
        <v>89.12</v>
      </c>
      <c r="N133" s="41"/>
      <c r="O133" s="41"/>
      <c r="P133" s="23">
        <v>114.82</v>
      </c>
      <c r="Q133" s="23"/>
      <c r="R133" s="23"/>
      <c r="S133" s="23"/>
      <c r="T133" s="23"/>
      <c r="U133" s="24">
        <f aca="true" t="shared" si="9" ref="U133:U196">SUM(E133:T133)</f>
        <v>203.94</v>
      </c>
      <c r="V133" s="25">
        <f aca="true" t="shared" si="10" ref="V133:V196">COUNTA(E133:T133)</f>
        <v>2</v>
      </c>
      <c r="W133" s="26">
        <f aca="true" t="shared" si="11" ref="W133:W196">U133-$U$5</f>
        <v>-1244.0575182695118</v>
      </c>
      <c r="X133" s="20">
        <f aca="true" t="shared" si="12" ref="X133:X196">AVERAGE(E133:T133)</f>
        <v>101.97</v>
      </c>
    </row>
    <row r="134" spans="1:24" ht="15" customHeight="1">
      <c r="A134" s="18">
        <v>130</v>
      </c>
      <c r="B134" s="19">
        <v>124</v>
      </c>
      <c r="C134" s="37" t="s">
        <v>170</v>
      </c>
      <c r="D134" s="37" t="s">
        <v>20</v>
      </c>
      <c r="E134" s="20"/>
      <c r="F134" s="40"/>
      <c r="G134" s="23"/>
      <c r="H134" s="23"/>
      <c r="I134" s="23"/>
      <c r="J134" s="23">
        <v>107.45</v>
      </c>
      <c r="K134" s="23"/>
      <c r="L134" s="23"/>
      <c r="M134" s="23">
        <v>96.09</v>
      </c>
      <c r="N134" s="41"/>
      <c r="O134" s="41"/>
      <c r="P134" s="23"/>
      <c r="Q134" s="23"/>
      <c r="R134" s="23"/>
      <c r="S134" s="23"/>
      <c r="T134" s="23"/>
      <c r="U134" s="24">
        <f t="shared" si="9"/>
        <v>203.54000000000002</v>
      </c>
      <c r="V134" s="25">
        <f t="shared" si="10"/>
        <v>2</v>
      </c>
      <c r="W134" s="26">
        <f t="shared" si="11"/>
        <v>-1244.4575182695119</v>
      </c>
      <c r="X134" s="20">
        <f t="shared" si="12"/>
        <v>101.77000000000001</v>
      </c>
    </row>
    <row r="135" spans="1:24" ht="15" customHeight="1">
      <c r="A135" s="18">
        <v>131</v>
      </c>
      <c r="B135" s="19">
        <v>125</v>
      </c>
      <c r="C135" s="39" t="s">
        <v>391</v>
      </c>
      <c r="D135" s="39" t="s">
        <v>50</v>
      </c>
      <c r="E135" s="20"/>
      <c r="F135" s="40"/>
      <c r="G135" s="23"/>
      <c r="H135" s="23"/>
      <c r="I135" s="23"/>
      <c r="J135" s="23"/>
      <c r="K135" s="23"/>
      <c r="L135" s="23"/>
      <c r="M135" s="23">
        <v>89.16</v>
      </c>
      <c r="N135" s="41"/>
      <c r="O135" s="41"/>
      <c r="P135" s="23">
        <v>113.8</v>
      </c>
      <c r="Q135" s="23"/>
      <c r="R135" s="23"/>
      <c r="S135" s="23"/>
      <c r="T135" s="23"/>
      <c r="U135" s="24">
        <f t="shared" si="9"/>
        <v>202.95999999999998</v>
      </c>
      <c r="V135" s="25">
        <f t="shared" si="10"/>
        <v>2</v>
      </c>
      <c r="W135" s="26">
        <f t="shared" si="11"/>
        <v>-1245.0375182695118</v>
      </c>
      <c r="X135" s="20">
        <f t="shared" si="12"/>
        <v>101.47999999999999</v>
      </c>
    </row>
    <row r="136" spans="1:24" ht="15" customHeight="1">
      <c r="A136" s="18">
        <v>132</v>
      </c>
      <c r="B136" s="19">
        <v>126</v>
      </c>
      <c r="C136" s="37" t="s">
        <v>364</v>
      </c>
      <c r="D136" s="37" t="s">
        <v>35</v>
      </c>
      <c r="E136" s="20"/>
      <c r="F136" s="40"/>
      <c r="G136" s="23"/>
      <c r="H136" s="23"/>
      <c r="I136" s="23"/>
      <c r="J136" s="23"/>
      <c r="K136" s="23"/>
      <c r="L136" s="23">
        <v>83.09</v>
      </c>
      <c r="M136" s="23"/>
      <c r="N136" s="41"/>
      <c r="O136" s="41"/>
      <c r="P136" s="23"/>
      <c r="Q136" s="23"/>
      <c r="R136" s="23">
        <v>60.85</v>
      </c>
      <c r="S136" s="23">
        <v>57.46</v>
      </c>
      <c r="T136" s="23"/>
      <c r="U136" s="24">
        <f t="shared" si="9"/>
        <v>201.4</v>
      </c>
      <c r="V136" s="25">
        <f t="shared" si="10"/>
        <v>3</v>
      </c>
      <c r="W136" s="26">
        <f t="shared" si="11"/>
        <v>-1246.5975182695117</v>
      </c>
      <c r="X136" s="20">
        <f t="shared" si="12"/>
        <v>67.13333333333334</v>
      </c>
    </row>
    <row r="137" spans="1:24" ht="15" customHeight="1">
      <c r="A137" s="18">
        <v>133</v>
      </c>
      <c r="B137" s="19">
        <v>127</v>
      </c>
      <c r="C137" s="37" t="s">
        <v>200</v>
      </c>
      <c r="D137" s="37" t="s">
        <v>63</v>
      </c>
      <c r="E137" s="20"/>
      <c r="F137" s="40"/>
      <c r="G137" s="23"/>
      <c r="H137" s="23"/>
      <c r="I137" s="23"/>
      <c r="J137" s="23">
        <v>96.23</v>
      </c>
      <c r="K137" s="23"/>
      <c r="L137" s="23"/>
      <c r="M137" s="23"/>
      <c r="N137" s="41"/>
      <c r="O137" s="41"/>
      <c r="P137" s="23">
        <v>102.8</v>
      </c>
      <c r="Q137" s="23"/>
      <c r="R137" s="23"/>
      <c r="S137" s="23"/>
      <c r="T137" s="23"/>
      <c r="U137" s="24">
        <f t="shared" si="9"/>
        <v>199.03</v>
      </c>
      <c r="V137" s="25">
        <f t="shared" si="10"/>
        <v>2</v>
      </c>
      <c r="W137" s="26">
        <f t="shared" si="11"/>
        <v>-1248.9675182695119</v>
      </c>
      <c r="X137" s="20">
        <f t="shared" si="12"/>
        <v>99.515</v>
      </c>
    </row>
    <row r="138" spans="1:24" ht="15" customHeight="1">
      <c r="A138" s="18">
        <v>134</v>
      </c>
      <c r="B138" s="19">
        <v>128</v>
      </c>
      <c r="C138" s="37"/>
      <c r="D138" s="37" t="s">
        <v>139</v>
      </c>
      <c r="E138" s="20"/>
      <c r="F138" s="40"/>
      <c r="G138" s="23"/>
      <c r="H138" s="23"/>
      <c r="I138" s="23">
        <v>56.45</v>
      </c>
      <c r="J138" s="23">
        <v>90.19</v>
      </c>
      <c r="K138" s="23"/>
      <c r="L138" s="23"/>
      <c r="M138" s="23"/>
      <c r="N138" s="41"/>
      <c r="O138" s="41"/>
      <c r="P138" s="23"/>
      <c r="Q138" s="23"/>
      <c r="R138" s="23"/>
      <c r="S138" s="23">
        <v>48.75</v>
      </c>
      <c r="T138" s="23"/>
      <c r="U138" s="24">
        <f t="shared" si="9"/>
        <v>195.39</v>
      </c>
      <c r="V138" s="25">
        <f t="shared" si="10"/>
        <v>3</v>
      </c>
      <c r="W138" s="26">
        <f t="shared" si="11"/>
        <v>-1252.6075182695117</v>
      </c>
      <c r="X138" s="20">
        <f t="shared" si="12"/>
        <v>65.13</v>
      </c>
    </row>
    <row r="139" spans="1:24" ht="15" customHeight="1">
      <c r="A139" s="18">
        <v>135</v>
      </c>
      <c r="B139" s="19">
        <v>129</v>
      </c>
      <c r="C139" s="37" t="s">
        <v>120</v>
      </c>
      <c r="D139" s="37" t="s">
        <v>86</v>
      </c>
      <c r="E139" s="28"/>
      <c r="F139" s="42"/>
      <c r="G139" s="29"/>
      <c r="H139" s="29"/>
      <c r="I139" s="29"/>
      <c r="J139" s="29">
        <v>105.3</v>
      </c>
      <c r="K139" s="29">
        <v>89.57</v>
      </c>
      <c r="L139" s="29"/>
      <c r="M139" s="29"/>
      <c r="N139" s="43"/>
      <c r="O139" s="43"/>
      <c r="P139" s="29"/>
      <c r="Q139" s="29"/>
      <c r="R139" s="29"/>
      <c r="S139" s="29"/>
      <c r="T139" s="29"/>
      <c r="U139" s="44">
        <f t="shared" si="9"/>
        <v>194.87</v>
      </c>
      <c r="V139" s="45">
        <f t="shared" si="10"/>
        <v>2</v>
      </c>
      <c r="W139" s="46">
        <f t="shared" si="11"/>
        <v>-1253.1275182695117</v>
      </c>
      <c r="X139" s="28">
        <f t="shared" si="12"/>
        <v>97.435</v>
      </c>
    </row>
    <row r="140" spans="1:24" ht="15" customHeight="1">
      <c r="A140" s="18">
        <v>136</v>
      </c>
      <c r="B140" s="19">
        <v>131</v>
      </c>
      <c r="C140" s="493" t="s">
        <v>67</v>
      </c>
      <c r="D140" s="494" t="s">
        <v>124</v>
      </c>
      <c r="E140" s="23">
        <v>58.42</v>
      </c>
      <c r="F140" s="40">
        <v>54.43</v>
      </c>
      <c r="G140" s="23">
        <v>32</v>
      </c>
      <c r="H140" s="23">
        <v>47.22</v>
      </c>
      <c r="I140" s="23"/>
      <c r="J140" s="23"/>
      <c r="K140" s="23"/>
      <c r="L140" s="23"/>
      <c r="M140" s="23"/>
      <c r="N140" s="41"/>
      <c r="O140" s="41"/>
      <c r="P140" s="23"/>
      <c r="Q140" s="23"/>
      <c r="R140" s="23"/>
      <c r="S140" s="23"/>
      <c r="T140" s="23"/>
      <c r="U140" s="47">
        <f t="shared" si="9"/>
        <v>192.07</v>
      </c>
      <c r="V140" s="48">
        <f t="shared" si="10"/>
        <v>4</v>
      </c>
      <c r="W140" s="49">
        <f t="shared" si="11"/>
        <v>-1255.927518269512</v>
      </c>
      <c r="X140" s="23">
        <f t="shared" si="12"/>
        <v>48.0175</v>
      </c>
    </row>
    <row r="141" spans="1:24" ht="15" customHeight="1">
      <c r="A141" s="18">
        <v>137</v>
      </c>
      <c r="B141" s="19">
        <v>177</v>
      </c>
      <c r="C141" s="37" t="s">
        <v>152</v>
      </c>
      <c r="D141" s="50" t="s">
        <v>153</v>
      </c>
      <c r="E141" s="23"/>
      <c r="F141" s="40"/>
      <c r="G141" s="23">
        <v>59.77</v>
      </c>
      <c r="H141" s="23">
        <v>62.3</v>
      </c>
      <c r="I141" s="23"/>
      <c r="J141" s="23"/>
      <c r="K141" s="23"/>
      <c r="L141" s="23"/>
      <c r="M141" s="23"/>
      <c r="N141" s="41"/>
      <c r="O141" s="41"/>
      <c r="P141" s="23"/>
      <c r="Q141" s="23"/>
      <c r="R141" s="23"/>
      <c r="S141" s="23"/>
      <c r="T141" s="23">
        <v>69.05</v>
      </c>
      <c r="U141" s="47">
        <f t="shared" si="9"/>
        <v>191.12</v>
      </c>
      <c r="V141" s="48">
        <f t="shared" si="10"/>
        <v>3</v>
      </c>
      <c r="W141" s="49">
        <f t="shared" si="11"/>
        <v>-1256.8775182695117</v>
      </c>
      <c r="X141" s="23">
        <f t="shared" si="12"/>
        <v>63.70666666666667</v>
      </c>
    </row>
    <row r="142" spans="1:24" ht="15" customHeight="1">
      <c r="A142" s="18">
        <v>138</v>
      </c>
      <c r="B142" s="19">
        <v>133</v>
      </c>
      <c r="C142" s="37" t="s">
        <v>59</v>
      </c>
      <c r="D142" s="50" t="s">
        <v>124</v>
      </c>
      <c r="E142" s="23">
        <v>67.67300144598224</v>
      </c>
      <c r="F142" s="40"/>
      <c r="G142" s="23"/>
      <c r="H142" s="23"/>
      <c r="I142" s="23">
        <v>66.91</v>
      </c>
      <c r="J142" s="23"/>
      <c r="K142" s="23"/>
      <c r="L142" s="23"/>
      <c r="M142" s="23">
        <v>55.25</v>
      </c>
      <c r="N142" s="442"/>
      <c r="O142" s="41"/>
      <c r="P142" s="23"/>
      <c r="Q142" s="23"/>
      <c r="R142" s="23"/>
      <c r="S142" s="23"/>
      <c r="T142" s="23"/>
      <c r="U142" s="47">
        <f t="shared" si="9"/>
        <v>189.83300144598223</v>
      </c>
      <c r="V142" s="48">
        <f t="shared" si="10"/>
        <v>3</v>
      </c>
      <c r="W142" s="49">
        <f t="shared" si="11"/>
        <v>-1258.1645168235295</v>
      </c>
      <c r="X142" s="23">
        <f t="shared" si="12"/>
        <v>63.27766714866075</v>
      </c>
    </row>
    <row r="143" spans="1:24" ht="15" customHeight="1">
      <c r="A143" s="18">
        <v>139</v>
      </c>
      <c r="B143" s="19">
        <v>139</v>
      </c>
      <c r="C143" s="39" t="s">
        <v>147</v>
      </c>
      <c r="D143" s="51" t="s">
        <v>148</v>
      </c>
      <c r="E143" s="23"/>
      <c r="F143" s="40"/>
      <c r="G143" s="23"/>
      <c r="H143" s="23"/>
      <c r="I143" s="23">
        <v>47.36</v>
      </c>
      <c r="J143" s="23">
        <v>83.97</v>
      </c>
      <c r="K143" s="23"/>
      <c r="L143" s="23"/>
      <c r="M143" s="23"/>
      <c r="N143" s="41"/>
      <c r="O143" s="41"/>
      <c r="P143" s="23"/>
      <c r="Q143" s="23"/>
      <c r="R143" s="23"/>
      <c r="S143" s="23">
        <v>45.66</v>
      </c>
      <c r="T143" s="23">
        <v>11.06</v>
      </c>
      <c r="U143" s="47">
        <f t="shared" si="9"/>
        <v>188.04999999999998</v>
      </c>
      <c r="V143" s="48">
        <f t="shared" si="10"/>
        <v>4</v>
      </c>
      <c r="W143" s="49">
        <f t="shared" si="11"/>
        <v>-1259.9475182695119</v>
      </c>
      <c r="X143" s="23">
        <f t="shared" si="12"/>
        <v>47.012499999999996</v>
      </c>
    </row>
    <row r="144" spans="1:24" ht="15" customHeight="1">
      <c r="A144" s="18">
        <v>140</v>
      </c>
      <c r="B144" s="19">
        <v>134</v>
      </c>
      <c r="C144" s="37" t="s">
        <v>161</v>
      </c>
      <c r="D144" s="50" t="s">
        <v>20</v>
      </c>
      <c r="E144" s="23"/>
      <c r="F144" s="40"/>
      <c r="G144" s="23"/>
      <c r="H144" s="23"/>
      <c r="I144" s="23"/>
      <c r="J144" s="23">
        <v>113.28</v>
      </c>
      <c r="K144" s="23"/>
      <c r="L144" s="23"/>
      <c r="M144" s="23"/>
      <c r="N144" s="41"/>
      <c r="O144" s="41"/>
      <c r="P144" s="23"/>
      <c r="Q144" s="23"/>
      <c r="R144" s="23">
        <v>74.69</v>
      </c>
      <c r="S144" s="23"/>
      <c r="T144" s="23"/>
      <c r="U144" s="47">
        <f t="shared" si="9"/>
        <v>187.97</v>
      </c>
      <c r="V144" s="48">
        <f t="shared" si="10"/>
        <v>2</v>
      </c>
      <c r="W144" s="49">
        <f t="shared" si="11"/>
        <v>-1260.0275182695118</v>
      </c>
      <c r="X144" s="23">
        <f t="shared" si="12"/>
        <v>93.985</v>
      </c>
    </row>
    <row r="145" spans="1:24" ht="15" customHeight="1">
      <c r="A145" s="18">
        <v>141</v>
      </c>
      <c r="B145" s="19">
        <v>135</v>
      </c>
      <c r="C145" s="37" t="s">
        <v>244</v>
      </c>
      <c r="D145" s="50" t="s">
        <v>114</v>
      </c>
      <c r="E145" s="23">
        <v>84.25809822361546</v>
      </c>
      <c r="F145" s="40"/>
      <c r="G145" s="23"/>
      <c r="H145" s="23"/>
      <c r="I145" s="23"/>
      <c r="J145" s="23"/>
      <c r="K145" s="23"/>
      <c r="L145" s="23"/>
      <c r="M145" s="23"/>
      <c r="N145" s="41"/>
      <c r="O145" s="41"/>
      <c r="P145" s="23">
        <v>103.32</v>
      </c>
      <c r="Q145" s="23"/>
      <c r="R145" s="23"/>
      <c r="S145" s="23"/>
      <c r="T145" s="23"/>
      <c r="U145" s="47">
        <f t="shared" si="9"/>
        <v>187.57809822361546</v>
      </c>
      <c r="V145" s="48">
        <f t="shared" si="10"/>
        <v>2</v>
      </c>
      <c r="W145" s="49">
        <f t="shared" si="11"/>
        <v>-1260.4194200458965</v>
      </c>
      <c r="X145" s="23">
        <f t="shared" si="12"/>
        <v>93.78904911180773</v>
      </c>
    </row>
    <row r="146" spans="1:24" ht="15" customHeight="1">
      <c r="A146" s="18">
        <v>142</v>
      </c>
      <c r="B146" s="19">
        <v>176</v>
      </c>
      <c r="C146" s="37" t="s">
        <v>277</v>
      </c>
      <c r="D146" s="50" t="s">
        <v>278</v>
      </c>
      <c r="E146" s="23"/>
      <c r="F146" s="40"/>
      <c r="G146" s="23"/>
      <c r="H146" s="23"/>
      <c r="I146" s="23">
        <v>61.91</v>
      </c>
      <c r="J146" s="23"/>
      <c r="K146" s="23"/>
      <c r="L146" s="23"/>
      <c r="M146" s="23"/>
      <c r="N146" s="41"/>
      <c r="O146" s="41"/>
      <c r="P146" s="23"/>
      <c r="Q146" s="23"/>
      <c r="R146" s="23"/>
      <c r="S146" s="23">
        <v>60.55</v>
      </c>
      <c r="T146" s="23">
        <v>64.31</v>
      </c>
      <c r="U146" s="47">
        <f t="shared" si="9"/>
        <v>186.76999999999998</v>
      </c>
      <c r="V146" s="48">
        <f t="shared" si="10"/>
        <v>3</v>
      </c>
      <c r="W146" s="49">
        <f t="shared" si="11"/>
        <v>-1261.2275182695118</v>
      </c>
      <c r="X146" s="23">
        <f t="shared" si="12"/>
        <v>62.25666666666666</v>
      </c>
    </row>
    <row r="147" spans="1:24" ht="15" customHeight="1">
      <c r="A147" s="18">
        <v>143</v>
      </c>
      <c r="B147" s="19">
        <v>136</v>
      </c>
      <c r="C147" s="37" t="s">
        <v>290</v>
      </c>
      <c r="D147" s="50" t="s">
        <v>35</v>
      </c>
      <c r="E147" s="23"/>
      <c r="F147" s="40"/>
      <c r="G147" s="23">
        <v>53.38</v>
      </c>
      <c r="H147" s="23"/>
      <c r="I147" s="23"/>
      <c r="J147" s="23"/>
      <c r="K147" s="23">
        <v>84.51</v>
      </c>
      <c r="L147" s="23"/>
      <c r="M147" s="23"/>
      <c r="N147" s="41"/>
      <c r="O147" s="41"/>
      <c r="P147" s="23"/>
      <c r="Q147" s="23"/>
      <c r="R147" s="23">
        <v>47.45</v>
      </c>
      <c r="S147" s="23"/>
      <c r="T147" s="23"/>
      <c r="U147" s="47">
        <f t="shared" si="9"/>
        <v>185.34000000000003</v>
      </c>
      <c r="V147" s="48">
        <f t="shared" si="10"/>
        <v>3</v>
      </c>
      <c r="W147" s="49">
        <f t="shared" si="11"/>
        <v>-1262.657518269512</v>
      </c>
      <c r="X147" s="23">
        <f t="shared" si="12"/>
        <v>61.78000000000001</v>
      </c>
    </row>
    <row r="148" spans="1:24" ht="15" customHeight="1">
      <c r="A148" s="18">
        <v>144</v>
      </c>
      <c r="B148" s="19">
        <v>137</v>
      </c>
      <c r="C148" s="37" t="s">
        <v>147</v>
      </c>
      <c r="D148" s="50" t="s">
        <v>139</v>
      </c>
      <c r="E148" s="23"/>
      <c r="F148" s="40">
        <v>97.65</v>
      </c>
      <c r="G148" s="23"/>
      <c r="H148" s="23"/>
      <c r="I148" s="23"/>
      <c r="J148" s="23"/>
      <c r="K148" s="23"/>
      <c r="L148" s="23">
        <v>86.25</v>
      </c>
      <c r="M148" s="23"/>
      <c r="N148" s="41"/>
      <c r="O148" s="41"/>
      <c r="P148" s="23"/>
      <c r="Q148" s="23"/>
      <c r="R148" s="23"/>
      <c r="S148" s="23"/>
      <c r="T148" s="23"/>
      <c r="U148" s="47">
        <f t="shared" si="9"/>
        <v>183.9</v>
      </c>
      <c r="V148" s="48">
        <f t="shared" si="10"/>
        <v>2</v>
      </c>
      <c r="W148" s="49">
        <f t="shared" si="11"/>
        <v>-1264.0975182695117</v>
      </c>
      <c r="X148" s="23">
        <f t="shared" si="12"/>
        <v>91.95</v>
      </c>
    </row>
    <row r="149" spans="1:24" ht="15" customHeight="1">
      <c r="A149" s="18">
        <v>145</v>
      </c>
      <c r="B149" s="19">
        <v>253</v>
      </c>
      <c r="C149" s="37" t="s">
        <v>411</v>
      </c>
      <c r="D149" s="50" t="s">
        <v>40</v>
      </c>
      <c r="E149" s="23"/>
      <c r="F149" s="40"/>
      <c r="G149" s="23"/>
      <c r="H149" s="23"/>
      <c r="I149" s="23"/>
      <c r="J149" s="23"/>
      <c r="K149" s="23"/>
      <c r="L149" s="23"/>
      <c r="M149" s="23"/>
      <c r="N149" s="41"/>
      <c r="O149" s="41"/>
      <c r="P149" s="23">
        <v>94.48</v>
      </c>
      <c r="Q149" s="23"/>
      <c r="R149" s="23"/>
      <c r="S149" s="23"/>
      <c r="T149" s="23">
        <v>86.8</v>
      </c>
      <c r="U149" s="47">
        <f t="shared" si="9"/>
        <v>181.28</v>
      </c>
      <c r="V149" s="48">
        <f t="shared" si="10"/>
        <v>2</v>
      </c>
      <c r="W149" s="49">
        <f t="shared" si="11"/>
        <v>-1266.7175182695119</v>
      </c>
      <c r="X149" s="23">
        <f t="shared" si="12"/>
        <v>90.64</v>
      </c>
    </row>
    <row r="150" spans="1:24" ht="15" customHeight="1">
      <c r="A150" s="18">
        <v>146</v>
      </c>
      <c r="B150" s="19">
        <v>138</v>
      </c>
      <c r="C150" s="37" t="s">
        <v>374</v>
      </c>
      <c r="D150" s="50" t="s">
        <v>48</v>
      </c>
      <c r="E150" s="23"/>
      <c r="F150" s="40"/>
      <c r="G150" s="23"/>
      <c r="H150" s="23"/>
      <c r="I150" s="23"/>
      <c r="J150" s="23"/>
      <c r="K150" s="23"/>
      <c r="L150" s="23"/>
      <c r="M150" s="23">
        <v>78.03</v>
      </c>
      <c r="N150" s="41"/>
      <c r="O150" s="41"/>
      <c r="P150" s="23">
        <v>100.23</v>
      </c>
      <c r="Q150" s="23"/>
      <c r="R150" s="23"/>
      <c r="S150" s="23"/>
      <c r="T150" s="23"/>
      <c r="U150" s="47">
        <f t="shared" si="9"/>
        <v>178.26</v>
      </c>
      <c r="V150" s="48">
        <f t="shared" si="10"/>
        <v>2</v>
      </c>
      <c r="W150" s="49">
        <f t="shared" si="11"/>
        <v>-1269.7375182695118</v>
      </c>
      <c r="X150" s="23">
        <f t="shared" si="12"/>
        <v>89.13</v>
      </c>
    </row>
    <row r="151" spans="1:24" ht="15" customHeight="1">
      <c r="A151" s="18">
        <v>147</v>
      </c>
      <c r="B151" s="19">
        <v>151</v>
      </c>
      <c r="C151" s="37" t="s">
        <v>282</v>
      </c>
      <c r="D151" s="50" t="s">
        <v>221</v>
      </c>
      <c r="E151" s="23"/>
      <c r="F151" s="40"/>
      <c r="G151" s="23"/>
      <c r="H151" s="23"/>
      <c r="I151" s="23">
        <v>57.82</v>
      </c>
      <c r="J151" s="23"/>
      <c r="K151" s="23"/>
      <c r="L151" s="23"/>
      <c r="M151" s="23"/>
      <c r="N151" s="41"/>
      <c r="O151" s="41"/>
      <c r="P151" s="23"/>
      <c r="Q151" s="23"/>
      <c r="R151" s="23">
        <v>56.03</v>
      </c>
      <c r="S151" s="23">
        <v>49.03</v>
      </c>
      <c r="T151" s="23">
        <v>15.2</v>
      </c>
      <c r="U151" s="47">
        <f t="shared" si="9"/>
        <v>178.07999999999998</v>
      </c>
      <c r="V151" s="48">
        <f t="shared" si="10"/>
        <v>4</v>
      </c>
      <c r="W151" s="49">
        <f t="shared" si="11"/>
        <v>-1269.917518269512</v>
      </c>
      <c r="X151" s="23">
        <f t="shared" si="12"/>
        <v>44.519999999999996</v>
      </c>
    </row>
    <row r="152" spans="1:24" ht="15" customHeight="1">
      <c r="A152" s="18">
        <v>148</v>
      </c>
      <c r="B152" s="19">
        <v>140</v>
      </c>
      <c r="C152" s="37" t="s">
        <v>443</v>
      </c>
      <c r="D152" s="50" t="s">
        <v>140</v>
      </c>
      <c r="E152" s="23"/>
      <c r="F152" s="40"/>
      <c r="G152" s="23"/>
      <c r="H152" s="23"/>
      <c r="I152" s="23"/>
      <c r="J152" s="23"/>
      <c r="K152" s="23"/>
      <c r="L152" s="23">
        <v>88.5</v>
      </c>
      <c r="M152" s="23">
        <v>87.85</v>
      </c>
      <c r="N152" s="41"/>
      <c r="O152" s="41"/>
      <c r="P152" s="23"/>
      <c r="Q152" s="23"/>
      <c r="R152" s="23"/>
      <c r="S152" s="23"/>
      <c r="T152" s="23"/>
      <c r="U152" s="47">
        <f t="shared" si="9"/>
        <v>176.35</v>
      </c>
      <c r="V152" s="48">
        <f t="shared" si="10"/>
        <v>2</v>
      </c>
      <c r="W152" s="49">
        <f t="shared" si="11"/>
        <v>-1271.647518269512</v>
      </c>
      <c r="X152" s="23">
        <f t="shared" si="12"/>
        <v>88.175</v>
      </c>
    </row>
    <row r="153" spans="1:24" ht="15" customHeight="1">
      <c r="A153" s="18">
        <v>149</v>
      </c>
      <c r="B153" s="19">
        <v>141</v>
      </c>
      <c r="C153" s="37" t="s">
        <v>184</v>
      </c>
      <c r="D153" s="50" t="s">
        <v>35</v>
      </c>
      <c r="E153" s="23"/>
      <c r="F153" s="40"/>
      <c r="G153" s="23"/>
      <c r="H153" s="23"/>
      <c r="I153" s="23">
        <v>101</v>
      </c>
      <c r="J153" s="23"/>
      <c r="K153" s="23"/>
      <c r="L153" s="23"/>
      <c r="M153" s="23"/>
      <c r="N153" s="41"/>
      <c r="O153" s="41"/>
      <c r="P153" s="23"/>
      <c r="Q153" s="23"/>
      <c r="R153" s="23"/>
      <c r="S153" s="23">
        <v>75.16</v>
      </c>
      <c r="T153" s="23"/>
      <c r="U153" s="47">
        <f t="shared" si="9"/>
        <v>176.16</v>
      </c>
      <c r="V153" s="48">
        <f t="shared" si="10"/>
        <v>2</v>
      </c>
      <c r="W153" s="49">
        <f t="shared" si="11"/>
        <v>-1271.8375182695117</v>
      </c>
      <c r="X153" s="23">
        <f t="shared" si="12"/>
        <v>88.08</v>
      </c>
    </row>
    <row r="154" spans="1:24" ht="15" customHeight="1">
      <c r="A154" s="18">
        <v>150</v>
      </c>
      <c r="B154" s="19">
        <v>142</v>
      </c>
      <c r="C154" s="37" t="s">
        <v>242</v>
      </c>
      <c r="D154" s="50" t="s">
        <v>243</v>
      </c>
      <c r="E154" s="23"/>
      <c r="F154" s="40"/>
      <c r="G154" s="23"/>
      <c r="H154" s="23"/>
      <c r="I154" s="23"/>
      <c r="J154" s="23">
        <v>84.28</v>
      </c>
      <c r="K154" s="23"/>
      <c r="L154" s="23"/>
      <c r="M154" s="23"/>
      <c r="N154" s="41"/>
      <c r="O154" s="41"/>
      <c r="P154" s="23"/>
      <c r="Q154" s="23"/>
      <c r="R154" s="23">
        <v>46.91</v>
      </c>
      <c r="S154" s="23">
        <v>43.7</v>
      </c>
      <c r="T154" s="23"/>
      <c r="U154" s="47">
        <f t="shared" si="9"/>
        <v>174.89</v>
      </c>
      <c r="V154" s="48">
        <f t="shared" si="10"/>
        <v>3</v>
      </c>
      <c r="W154" s="49">
        <f t="shared" si="11"/>
        <v>-1273.1075182695117</v>
      </c>
      <c r="X154" s="23">
        <f t="shared" si="12"/>
        <v>58.29666666666666</v>
      </c>
    </row>
    <row r="155" spans="1:24" ht="15" customHeight="1">
      <c r="A155" s="18">
        <v>151</v>
      </c>
      <c r="B155" s="19">
        <v>143</v>
      </c>
      <c r="C155" s="39" t="s">
        <v>228</v>
      </c>
      <c r="D155" s="51" t="s">
        <v>24</v>
      </c>
      <c r="E155" s="23"/>
      <c r="F155" s="40"/>
      <c r="G155" s="23"/>
      <c r="H155" s="23"/>
      <c r="I155" s="23">
        <v>88.73</v>
      </c>
      <c r="J155" s="23"/>
      <c r="K155" s="23"/>
      <c r="L155" s="23"/>
      <c r="M155" s="23"/>
      <c r="N155" s="41"/>
      <c r="O155" s="41"/>
      <c r="P155" s="23"/>
      <c r="Q155" s="23"/>
      <c r="R155" s="23"/>
      <c r="S155" s="23">
        <v>82.18</v>
      </c>
      <c r="T155" s="23"/>
      <c r="U155" s="47">
        <f t="shared" si="9"/>
        <v>170.91000000000003</v>
      </c>
      <c r="V155" s="48">
        <f t="shared" si="10"/>
        <v>2</v>
      </c>
      <c r="W155" s="49">
        <f t="shared" si="11"/>
        <v>-1277.0875182695117</v>
      </c>
      <c r="X155" s="23">
        <f t="shared" si="12"/>
        <v>85.45500000000001</v>
      </c>
    </row>
    <row r="156" spans="1:24" ht="15" customHeight="1">
      <c r="A156" s="18">
        <v>152</v>
      </c>
      <c r="B156" s="19">
        <v>144</v>
      </c>
      <c r="C156" s="38" t="s">
        <v>233</v>
      </c>
      <c r="D156" s="52" t="s">
        <v>221</v>
      </c>
      <c r="E156" s="23"/>
      <c r="F156" s="40"/>
      <c r="G156" s="23"/>
      <c r="H156" s="23"/>
      <c r="I156" s="23"/>
      <c r="J156" s="23">
        <v>87.52</v>
      </c>
      <c r="K156" s="23">
        <v>82.95</v>
      </c>
      <c r="L156" s="23"/>
      <c r="M156" s="23"/>
      <c r="N156" s="41"/>
      <c r="O156" s="41"/>
      <c r="P156" s="23"/>
      <c r="Q156" s="23"/>
      <c r="R156" s="23"/>
      <c r="S156" s="23"/>
      <c r="T156" s="23"/>
      <c r="U156" s="47">
        <f t="shared" si="9"/>
        <v>170.47</v>
      </c>
      <c r="V156" s="48">
        <f t="shared" si="10"/>
        <v>2</v>
      </c>
      <c r="W156" s="49">
        <f t="shared" si="11"/>
        <v>-1277.5275182695118</v>
      </c>
      <c r="X156" s="23">
        <f t="shared" si="12"/>
        <v>85.235</v>
      </c>
    </row>
    <row r="157" spans="1:24" ht="15" customHeight="1">
      <c r="A157" s="18">
        <v>153</v>
      </c>
      <c r="B157" s="19">
        <v>146</v>
      </c>
      <c r="C157" s="37" t="s">
        <v>130</v>
      </c>
      <c r="D157" s="50" t="s">
        <v>131</v>
      </c>
      <c r="E157" s="23"/>
      <c r="F157" s="40"/>
      <c r="G157" s="23"/>
      <c r="H157" s="23"/>
      <c r="I157" s="23">
        <v>71.45</v>
      </c>
      <c r="J157" s="23">
        <v>97.73</v>
      </c>
      <c r="K157" s="23"/>
      <c r="L157" s="23"/>
      <c r="M157" s="23"/>
      <c r="N157" s="41"/>
      <c r="O157" s="41"/>
      <c r="P157" s="23"/>
      <c r="Q157" s="23"/>
      <c r="R157" s="23"/>
      <c r="S157" s="23"/>
      <c r="T157" s="23"/>
      <c r="U157" s="47">
        <f t="shared" si="9"/>
        <v>169.18</v>
      </c>
      <c r="V157" s="48">
        <f t="shared" si="10"/>
        <v>2</v>
      </c>
      <c r="W157" s="49">
        <f t="shared" si="11"/>
        <v>-1278.8175182695118</v>
      </c>
      <c r="X157" s="23">
        <f t="shared" si="12"/>
        <v>84.59</v>
      </c>
    </row>
    <row r="158" spans="1:24" ht="15" customHeight="1">
      <c r="A158" s="18">
        <v>154</v>
      </c>
      <c r="B158" s="19">
        <v>147</v>
      </c>
      <c r="C158" s="37" t="s">
        <v>259</v>
      </c>
      <c r="D158" s="50" t="s">
        <v>22</v>
      </c>
      <c r="E158" s="23"/>
      <c r="F158" s="40"/>
      <c r="G158" s="23"/>
      <c r="H158" s="23"/>
      <c r="I158" s="23">
        <v>71.91</v>
      </c>
      <c r="J158" s="23"/>
      <c r="K158" s="23">
        <v>96.97</v>
      </c>
      <c r="L158" s="23"/>
      <c r="M158" s="23"/>
      <c r="N158" s="41"/>
      <c r="O158" s="41"/>
      <c r="P158" s="23"/>
      <c r="Q158" s="23"/>
      <c r="R158" s="23"/>
      <c r="S158" s="23"/>
      <c r="T158" s="23"/>
      <c r="U158" s="47">
        <f t="shared" si="9"/>
        <v>168.88</v>
      </c>
      <c r="V158" s="48">
        <f t="shared" si="10"/>
        <v>2</v>
      </c>
      <c r="W158" s="49">
        <f t="shared" si="11"/>
        <v>-1279.117518269512</v>
      </c>
      <c r="X158" s="23">
        <f t="shared" si="12"/>
        <v>84.44</v>
      </c>
    </row>
    <row r="159" spans="1:24" ht="15" customHeight="1">
      <c r="A159" s="18">
        <v>155</v>
      </c>
      <c r="B159" s="19">
        <v>148</v>
      </c>
      <c r="C159" s="37" t="s">
        <v>132</v>
      </c>
      <c r="D159" s="50" t="s">
        <v>133</v>
      </c>
      <c r="E159" s="23"/>
      <c r="F159" s="40"/>
      <c r="G159" s="23">
        <v>66.6</v>
      </c>
      <c r="H159" s="23">
        <v>48.5</v>
      </c>
      <c r="I159" s="23">
        <v>52.36</v>
      </c>
      <c r="J159" s="23"/>
      <c r="K159" s="23"/>
      <c r="L159" s="23"/>
      <c r="M159" s="23"/>
      <c r="N159" s="41"/>
      <c r="O159" s="41"/>
      <c r="P159" s="23"/>
      <c r="Q159" s="23"/>
      <c r="R159" s="23"/>
      <c r="S159" s="23"/>
      <c r="T159" s="23"/>
      <c r="U159" s="47">
        <f t="shared" si="9"/>
        <v>167.45999999999998</v>
      </c>
      <c r="V159" s="48">
        <f t="shared" si="10"/>
        <v>3</v>
      </c>
      <c r="W159" s="49">
        <f t="shared" si="11"/>
        <v>-1280.5375182695118</v>
      </c>
      <c r="X159" s="23">
        <f t="shared" si="12"/>
        <v>55.81999999999999</v>
      </c>
    </row>
    <row r="160" spans="1:24" ht="15" customHeight="1">
      <c r="A160" s="18">
        <v>156</v>
      </c>
      <c r="B160" s="19">
        <v>149</v>
      </c>
      <c r="C160" s="37" t="s">
        <v>244</v>
      </c>
      <c r="D160" s="50" t="s">
        <v>35</v>
      </c>
      <c r="E160" s="23">
        <v>64.56026698076167</v>
      </c>
      <c r="F160" s="40"/>
      <c r="G160" s="23"/>
      <c r="H160" s="23"/>
      <c r="I160" s="23"/>
      <c r="J160" s="23"/>
      <c r="K160" s="23"/>
      <c r="L160" s="23"/>
      <c r="M160" s="23"/>
      <c r="N160" s="41"/>
      <c r="O160" s="41"/>
      <c r="P160" s="23">
        <v>100.98</v>
      </c>
      <c r="Q160" s="23"/>
      <c r="R160" s="23"/>
      <c r="S160" s="23"/>
      <c r="T160" s="23"/>
      <c r="U160" s="47">
        <f t="shared" si="9"/>
        <v>165.54026698076166</v>
      </c>
      <c r="V160" s="48">
        <f t="shared" si="10"/>
        <v>2</v>
      </c>
      <c r="W160" s="49">
        <f t="shared" si="11"/>
        <v>-1282.4572512887503</v>
      </c>
      <c r="X160" s="23">
        <f t="shared" si="12"/>
        <v>82.77013349038083</v>
      </c>
    </row>
    <row r="161" spans="1:24" ht="15" customHeight="1">
      <c r="A161" s="18">
        <v>157</v>
      </c>
      <c r="B161" s="19">
        <v>150</v>
      </c>
      <c r="C161" s="37" t="s">
        <v>262</v>
      </c>
      <c r="D161" s="50" t="s">
        <v>263</v>
      </c>
      <c r="E161" s="23"/>
      <c r="F161" s="40"/>
      <c r="G161" s="23"/>
      <c r="H161" s="23"/>
      <c r="I161" s="23">
        <v>69.18</v>
      </c>
      <c r="J161" s="23"/>
      <c r="K161" s="23"/>
      <c r="L161" s="23"/>
      <c r="M161" s="23"/>
      <c r="N161" s="41"/>
      <c r="O161" s="41"/>
      <c r="P161" s="23"/>
      <c r="Q161" s="23"/>
      <c r="R161" s="23"/>
      <c r="S161" s="23">
        <v>95.94</v>
      </c>
      <c r="T161" s="23"/>
      <c r="U161" s="47">
        <f t="shared" si="9"/>
        <v>165.12</v>
      </c>
      <c r="V161" s="48">
        <f t="shared" si="10"/>
        <v>2</v>
      </c>
      <c r="W161" s="49">
        <f t="shared" si="11"/>
        <v>-1282.8775182695117</v>
      </c>
      <c r="X161" s="23">
        <f t="shared" si="12"/>
        <v>82.56</v>
      </c>
    </row>
    <row r="162" spans="1:24" ht="15" customHeight="1">
      <c r="A162" s="18">
        <v>158</v>
      </c>
      <c r="B162" s="19">
        <v>183</v>
      </c>
      <c r="C162" s="37" t="s">
        <v>256</v>
      </c>
      <c r="D162" s="50" t="s">
        <v>246</v>
      </c>
      <c r="E162" s="23"/>
      <c r="F162" s="40"/>
      <c r="G162" s="23"/>
      <c r="H162" s="23"/>
      <c r="I162" s="23">
        <v>73.73</v>
      </c>
      <c r="J162" s="23"/>
      <c r="K162" s="23"/>
      <c r="L162" s="23"/>
      <c r="M162" s="23"/>
      <c r="N162" s="41"/>
      <c r="O162" s="41"/>
      <c r="P162" s="23"/>
      <c r="Q162" s="23"/>
      <c r="R162" s="23"/>
      <c r="S162" s="23">
        <v>44.26</v>
      </c>
      <c r="T162" s="23">
        <v>45.97</v>
      </c>
      <c r="U162" s="47">
        <f t="shared" si="9"/>
        <v>163.96</v>
      </c>
      <c r="V162" s="48">
        <f t="shared" si="10"/>
        <v>3</v>
      </c>
      <c r="W162" s="49">
        <f t="shared" si="11"/>
        <v>-1284.0375182695118</v>
      </c>
      <c r="X162" s="23">
        <f t="shared" si="12"/>
        <v>54.653333333333336</v>
      </c>
    </row>
    <row r="163" spans="1:24" ht="15" customHeight="1">
      <c r="A163" s="18">
        <v>159</v>
      </c>
      <c r="B163" s="19">
        <v>152</v>
      </c>
      <c r="C163" s="38" t="s">
        <v>101</v>
      </c>
      <c r="D163" s="52" t="s">
        <v>266</v>
      </c>
      <c r="E163" s="23">
        <v>34.40777357759038</v>
      </c>
      <c r="F163" s="40"/>
      <c r="G163" s="23">
        <v>32.29</v>
      </c>
      <c r="H163" s="23"/>
      <c r="I163" s="23"/>
      <c r="J163" s="23"/>
      <c r="K163" s="23">
        <v>48.82</v>
      </c>
      <c r="L163" s="23">
        <v>43.29</v>
      </c>
      <c r="M163" s="23"/>
      <c r="N163" s="41"/>
      <c r="O163" s="41"/>
      <c r="P163" s="23"/>
      <c r="Q163" s="23"/>
      <c r="R163" s="23"/>
      <c r="S163" s="23"/>
      <c r="T163" s="23"/>
      <c r="U163" s="47">
        <f t="shared" si="9"/>
        <v>158.80777357759038</v>
      </c>
      <c r="V163" s="48">
        <f t="shared" si="10"/>
        <v>4</v>
      </c>
      <c r="W163" s="49">
        <f t="shared" si="11"/>
        <v>-1289.1897446919215</v>
      </c>
      <c r="X163" s="23">
        <f t="shared" si="12"/>
        <v>39.701943394397595</v>
      </c>
    </row>
    <row r="164" spans="1:24" ht="15" customHeight="1">
      <c r="A164" s="18">
        <v>160</v>
      </c>
      <c r="B164" s="19">
        <v>194</v>
      </c>
      <c r="C164" s="37" t="s">
        <v>506</v>
      </c>
      <c r="D164" s="50" t="s">
        <v>50</v>
      </c>
      <c r="E164" s="23"/>
      <c r="F164" s="40"/>
      <c r="G164" s="23"/>
      <c r="H164" s="23"/>
      <c r="I164" s="23"/>
      <c r="J164" s="23"/>
      <c r="K164" s="23"/>
      <c r="L164" s="23"/>
      <c r="M164" s="23"/>
      <c r="N164" s="41"/>
      <c r="O164" s="41"/>
      <c r="P164" s="23"/>
      <c r="Q164" s="23"/>
      <c r="R164" s="23">
        <v>56.55</v>
      </c>
      <c r="S164" s="23">
        <v>53.81</v>
      </c>
      <c r="T164" s="23">
        <v>44.79</v>
      </c>
      <c r="U164" s="47">
        <f t="shared" si="9"/>
        <v>155.15</v>
      </c>
      <c r="V164" s="48">
        <f t="shared" si="10"/>
        <v>3</v>
      </c>
      <c r="W164" s="49">
        <f t="shared" si="11"/>
        <v>-1292.8475182695117</v>
      </c>
      <c r="X164" s="23">
        <f t="shared" si="12"/>
        <v>51.71666666666667</v>
      </c>
    </row>
    <row r="165" spans="1:24" ht="15" customHeight="1">
      <c r="A165" s="18">
        <v>161</v>
      </c>
      <c r="B165" s="19">
        <v>153</v>
      </c>
      <c r="C165" s="39" t="s">
        <v>353</v>
      </c>
      <c r="D165" s="51" t="s">
        <v>20</v>
      </c>
      <c r="E165" s="23"/>
      <c r="F165" s="40"/>
      <c r="G165" s="23"/>
      <c r="H165" s="23"/>
      <c r="I165" s="23"/>
      <c r="J165" s="23"/>
      <c r="K165" s="23">
        <v>96.46</v>
      </c>
      <c r="L165" s="23"/>
      <c r="M165" s="23"/>
      <c r="N165" s="41"/>
      <c r="O165" s="41"/>
      <c r="P165" s="23"/>
      <c r="Q165" s="23"/>
      <c r="R165" s="23">
        <v>55.28</v>
      </c>
      <c r="S165" s="23"/>
      <c r="T165" s="23"/>
      <c r="U165" s="47">
        <f t="shared" si="9"/>
        <v>151.74</v>
      </c>
      <c r="V165" s="48">
        <f t="shared" si="10"/>
        <v>2</v>
      </c>
      <c r="W165" s="49">
        <f t="shared" si="11"/>
        <v>-1296.2575182695118</v>
      </c>
      <c r="X165" s="23">
        <f t="shared" si="12"/>
        <v>75.87</v>
      </c>
    </row>
    <row r="166" spans="1:24" ht="15" customHeight="1">
      <c r="A166" s="18">
        <v>162</v>
      </c>
      <c r="B166" s="19">
        <v>166</v>
      </c>
      <c r="C166" s="37" t="s">
        <v>267</v>
      </c>
      <c r="D166" s="50" t="s">
        <v>268</v>
      </c>
      <c r="E166" s="23"/>
      <c r="F166" s="40"/>
      <c r="G166" s="23"/>
      <c r="H166" s="23"/>
      <c r="I166" s="23">
        <v>65.09</v>
      </c>
      <c r="J166" s="23"/>
      <c r="K166" s="23"/>
      <c r="L166" s="23"/>
      <c r="M166" s="23"/>
      <c r="N166" s="41"/>
      <c r="O166" s="41"/>
      <c r="P166" s="23"/>
      <c r="Q166" s="23"/>
      <c r="R166" s="23"/>
      <c r="S166" s="23">
        <v>60.55</v>
      </c>
      <c r="T166" s="23">
        <v>24.67</v>
      </c>
      <c r="U166" s="47">
        <f t="shared" si="9"/>
        <v>150.31</v>
      </c>
      <c r="V166" s="48">
        <f t="shared" si="10"/>
        <v>3</v>
      </c>
      <c r="W166" s="49">
        <f t="shared" si="11"/>
        <v>-1297.6875182695119</v>
      </c>
      <c r="X166" s="23">
        <f t="shared" si="12"/>
        <v>50.10333333333333</v>
      </c>
    </row>
    <row r="167" spans="1:24" ht="15" customHeight="1">
      <c r="A167" s="18">
        <v>163</v>
      </c>
      <c r="B167" s="19">
        <v>154</v>
      </c>
      <c r="C167" s="38" t="s">
        <v>274</v>
      </c>
      <c r="D167" s="52" t="s">
        <v>37</v>
      </c>
      <c r="E167" s="23"/>
      <c r="F167" s="40">
        <v>63.89</v>
      </c>
      <c r="G167" s="23"/>
      <c r="H167" s="23"/>
      <c r="I167" s="23"/>
      <c r="J167" s="23"/>
      <c r="K167" s="23"/>
      <c r="L167" s="23">
        <v>84.87</v>
      </c>
      <c r="M167" s="23"/>
      <c r="N167" s="41"/>
      <c r="O167" s="41"/>
      <c r="P167" s="23"/>
      <c r="Q167" s="23"/>
      <c r="R167" s="23"/>
      <c r="S167" s="23"/>
      <c r="T167" s="23"/>
      <c r="U167" s="47">
        <f t="shared" si="9"/>
        <v>148.76</v>
      </c>
      <c r="V167" s="48">
        <f t="shared" si="10"/>
        <v>2</v>
      </c>
      <c r="W167" s="49">
        <f t="shared" si="11"/>
        <v>-1299.2375182695118</v>
      </c>
      <c r="X167" s="23">
        <f t="shared" si="12"/>
        <v>74.38</v>
      </c>
    </row>
    <row r="168" spans="1:24" ht="15" customHeight="1">
      <c r="A168" s="18">
        <v>164</v>
      </c>
      <c r="B168" s="19">
        <v>159</v>
      </c>
      <c r="C168" s="37" t="s">
        <v>94</v>
      </c>
      <c r="D168" s="50" t="s">
        <v>178</v>
      </c>
      <c r="E168" s="23"/>
      <c r="F168" s="40"/>
      <c r="G168" s="23"/>
      <c r="H168" s="23"/>
      <c r="I168" s="23">
        <v>33.73</v>
      </c>
      <c r="J168" s="23">
        <v>39.6</v>
      </c>
      <c r="K168" s="23">
        <v>44.77</v>
      </c>
      <c r="L168" s="23"/>
      <c r="M168" s="23"/>
      <c r="N168" s="41"/>
      <c r="O168" s="41"/>
      <c r="P168" s="23"/>
      <c r="Q168" s="23"/>
      <c r="R168" s="23"/>
      <c r="S168" s="23">
        <v>24.88</v>
      </c>
      <c r="T168" s="23">
        <v>5.14</v>
      </c>
      <c r="U168" s="47">
        <f t="shared" si="9"/>
        <v>148.11999999999998</v>
      </c>
      <c r="V168" s="48">
        <f t="shared" si="10"/>
        <v>5</v>
      </c>
      <c r="W168" s="49">
        <f t="shared" si="11"/>
        <v>-1299.877518269512</v>
      </c>
      <c r="X168" s="23">
        <f t="shared" si="12"/>
        <v>29.623999999999995</v>
      </c>
    </row>
    <row r="169" spans="1:24" ht="15" customHeight="1">
      <c r="A169" s="18">
        <v>165</v>
      </c>
      <c r="B169" s="19">
        <v>156</v>
      </c>
      <c r="C169" s="38" t="s">
        <v>249</v>
      </c>
      <c r="D169" s="52" t="s">
        <v>235</v>
      </c>
      <c r="E169" s="23"/>
      <c r="F169" s="40"/>
      <c r="G169" s="23"/>
      <c r="H169" s="23"/>
      <c r="I169" s="23"/>
      <c r="J169" s="23">
        <v>79.8</v>
      </c>
      <c r="K169" s="23">
        <v>67.56</v>
      </c>
      <c r="L169" s="23"/>
      <c r="M169" s="23"/>
      <c r="N169" s="41"/>
      <c r="O169" s="41"/>
      <c r="P169" s="23"/>
      <c r="Q169" s="23"/>
      <c r="R169" s="23"/>
      <c r="S169" s="23"/>
      <c r="T169" s="23"/>
      <c r="U169" s="47">
        <f t="shared" si="9"/>
        <v>147.36</v>
      </c>
      <c r="V169" s="48">
        <f t="shared" si="10"/>
        <v>2</v>
      </c>
      <c r="W169" s="49">
        <f t="shared" si="11"/>
        <v>-1300.637518269512</v>
      </c>
      <c r="X169" s="23">
        <f t="shared" si="12"/>
        <v>73.68</v>
      </c>
    </row>
    <row r="170" spans="1:24" ht="15" customHeight="1">
      <c r="A170" s="18">
        <v>166</v>
      </c>
      <c r="B170" s="19">
        <v>157</v>
      </c>
      <c r="C170" s="37" t="s">
        <v>68</v>
      </c>
      <c r="D170" s="50" t="s">
        <v>58</v>
      </c>
      <c r="E170" s="23">
        <v>86.5153143471252</v>
      </c>
      <c r="F170" s="40"/>
      <c r="G170" s="23"/>
      <c r="H170" s="23"/>
      <c r="I170" s="23"/>
      <c r="J170" s="23"/>
      <c r="K170" s="23">
        <v>59.69</v>
      </c>
      <c r="L170" s="23"/>
      <c r="M170" s="23"/>
      <c r="N170" s="41"/>
      <c r="O170" s="41"/>
      <c r="P170" s="23"/>
      <c r="Q170" s="23"/>
      <c r="R170" s="23"/>
      <c r="S170" s="23"/>
      <c r="T170" s="23"/>
      <c r="U170" s="47">
        <f t="shared" si="9"/>
        <v>146.20531434712518</v>
      </c>
      <c r="V170" s="48">
        <f t="shared" si="10"/>
        <v>2</v>
      </c>
      <c r="W170" s="49">
        <f t="shared" si="11"/>
        <v>-1301.7922039223868</v>
      </c>
      <c r="X170" s="23">
        <f t="shared" si="12"/>
        <v>73.10265717356259</v>
      </c>
    </row>
    <row r="171" spans="1:24" ht="15" customHeight="1">
      <c r="A171" s="18">
        <v>167</v>
      </c>
      <c r="B171" s="19">
        <v>160</v>
      </c>
      <c r="C171" s="37" t="s">
        <v>279</v>
      </c>
      <c r="D171" s="50" t="s">
        <v>445</v>
      </c>
      <c r="E171" s="23"/>
      <c r="F171" s="40"/>
      <c r="G171" s="23"/>
      <c r="H171" s="23">
        <v>61.78</v>
      </c>
      <c r="I171" s="23"/>
      <c r="J171" s="23"/>
      <c r="K171" s="23"/>
      <c r="L171" s="23">
        <v>74.85</v>
      </c>
      <c r="M171" s="23"/>
      <c r="N171" s="41"/>
      <c r="O171" s="41"/>
      <c r="P171" s="23"/>
      <c r="Q171" s="23"/>
      <c r="R171" s="23"/>
      <c r="S171" s="23"/>
      <c r="T171" s="23"/>
      <c r="U171" s="47">
        <f t="shared" si="9"/>
        <v>136.63</v>
      </c>
      <c r="V171" s="48">
        <f t="shared" si="10"/>
        <v>2</v>
      </c>
      <c r="W171" s="49">
        <f t="shared" si="11"/>
        <v>-1311.367518269512</v>
      </c>
      <c r="X171" s="23">
        <f t="shared" si="12"/>
        <v>68.315</v>
      </c>
    </row>
    <row r="172" spans="1:24" ht="15" customHeight="1">
      <c r="A172" s="18">
        <v>168</v>
      </c>
      <c r="B172" s="19">
        <v>161</v>
      </c>
      <c r="C172" s="37" t="s">
        <v>299</v>
      </c>
      <c r="D172" s="50" t="s">
        <v>30</v>
      </c>
      <c r="E172" s="23"/>
      <c r="F172" s="40"/>
      <c r="G172" s="23">
        <v>44.04</v>
      </c>
      <c r="H172" s="23"/>
      <c r="I172" s="23"/>
      <c r="J172" s="23"/>
      <c r="K172" s="23"/>
      <c r="L172" s="23"/>
      <c r="M172" s="23"/>
      <c r="N172" s="41"/>
      <c r="O172" s="41"/>
      <c r="P172" s="23">
        <v>92.07</v>
      </c>
      <c r="Q172" s="23"/>
      <c r="R172" s="23"/>
      <c r="S172" s="23"/>
      <c r="T172" s="23"/>
      <c r="U172" s="47">
        <f t="shared" si="9"/>
        <v>136.10999999999999</v>
      </c>
      <c r="V172" s="48">
        <f t="shared" si="10"/>
        <v>2</v>
      </c>
      <c r="W172" s="49">
        <f t="shared" si="11"/>
        <v>-1311.887518269512</v>
      </c>
      <c r="X172" s="23">
        <f t="shared" si="12"/>
        <v>68.05499999999999</v>
      </c>
    </row>
    <row r="173" spans="1:24" ht="15" customHeight="1">
      <c r="A173" s="18">
        <v>169</v>
      </c>
      <c r="B173" s="19">
        <v>162</v>
      </c>
      <c r="C173" s="37" t="s">
        <v>359</v>
      </c>
      <c r="D173" s="50" t="s">
        <v>181</v>
      </c>
      <c r="E173" s="23"/>
      <c r="F173" s="40"/>
      <c r="G173" s="23"/>
      <c r="H173" s="23"/>
      <c r="I173" s="23"/>
      <c r="J173" s="23"/>
      <c r="K173" s="23"/>
      <c r="L173" s="23"/>
      <c r="M173" s="23"/>
      <c r="N173" s="41"/>
      <c r="O173" s="41">
        <v>133</v>
      </c>
      <c r="P173" s="23"/>
      <c r="Q173" s="23"/>
      <c r="R173" s="23"/>
      <c r="S173" s="23"/>
      <c r="T173" s="23"/>
      <c r="U173" s="47">
        <f t="shared" si="9"/>
        <v>133</v>
      </c>
      <c r="V173" s="48">
        <f t="shared" si="10"/>
        <v>1</v>
      </c>
      <c r="W173" s="49">
        <f t="shared" si="11"/>
        <v>-1314.9975182695118</v>
      </c>
      <c r="X173" s="23">
        <f t="shared" si="12"/>
        <v>133</v>
      </c>
    </row>
    <row r="174" spans="1:24" ht="15" customHeight="1">
      <c r="A174" s="18">
        <v>170</v>
      </c>
      <c r="B174" s="19">
        <v>204</v>
      </c>
      <c r="C174" s="37" t="s">
        <v>260</v>
      </c>
      <c r="D174" s="50" t="s">
        <v>235</v>
      </c>
      <c r="E174" s="23"/>
      <c r="F174" s="40"/>
      <c r="G174" s="23"/>
      <c r="H174" s="23"/>
      <c r="I174" s="23">
        <v>71.45</v>
      </c>
      <c r="J174" s="23"/>
      <c r="K174" s="23"/>
      <c r="L174" s="23"/>
      <c r="M174" s="23"/>
      <c r="N174" s="41"/>
      <c r="O174" s="41"/>
      <c r="P174" s="23"/>
      <c r="Q174" s="23"/>
      <c r="R174" s="23"/>
      <c r="S174" s="23">
        <v>36.67</v>
      </c>
      <c r="T174" s="23">
        <v>24.67</v>
      </c>
      <c r="U174" s="47">
        <f t="shared" si="9"/>
        <v>132.79000000000002</v>
      </c>
      <c r="V174" s="48">
        <f t="shared" si="10"/>
        <v>3</v>
      </c>
      <c r="W174" s="49">
        <f t="shared" si="11"/>
        <v>-1315.2075182695119</v>
      </c>
      <c r="X174" s="23">
        <f t="shared" si="12"/>
        <v>44.26333333333334</v>
      </c>
    </row>
    <row r="175" spans="1:24" ht="15" customHeight="1">
      <c r="A175" s="18">
        <v>171</v>
      </c>
      <c r="B175" s="19">
        <v>164</v>
      </c>
      <c r="C175" s="37" t="s">
        <v>132</v>
      </c>
      <c r="D175" s="50" t="s">
        <v>278</v>
      </c>
      <c r="E175" s="23"/>
      <c r="F175" s="40"/>
      <c r="G175" s="23"/>
      <c r="H175" s="23"/>
      <c r="I175" s="23"/>
      <c r="J175" s="23"/>
      <c r="K175" s="23">
        <v>69.98</v>
      </c>
      <c r="L175" s="23">
        <v>56.52</v>
      </c>
      <c r="M175" s="23"/>
      <c r="N175" s="41"/>
      <c r="O175" s="41"/>
      <c r="P175" s="23"/>
      <c r="Q175" s="23"/>
      <c r="R175" s="23"/>
      <c r="S175" s="23"/>
      <c r="T175" s="23"/>
      <c r="U175" s="47">
        <f t="shared" si="9"/>
        <v>126.5</v>
      </c>
      <c r="V175" s="48">
        <f t="shared" si="10"/>
        <v>2</v>
      </c>
      <c r="W175" s="49">
        <f t="shared" si="11"/>
        <v>-1321.4975182695118</v>
      </c>
      <c r="X175" s="23">
        <f t="shared" si="12"/>
        <v>63.25</v>
      </c>
    </row>
    <row r="176" spans="1:24" ht="15" customHeight="1">
      <c r="A176" s="18">
        <v>172</v>
      </c>
      <c r="B176" s="19">
        <v>299</v>
      </c>
      <c r="C176" s="37" t="s">
        <v>436</v>
      </c>
      <c r="D176" s="50" t="s">
        <v>387</v>
      </c>
      <c r="E176" s="23"/>
      <c r="F176" s="40"/>
      <c r="G176" s="23"/>
      <c r="H176" s="23"/>
      <c r="I176" s="23"/>
      <c r="J176" s="23"/>
      <c r="K176" s="23">
        <v>78.56</v>
      </c>
      <c r="L176" s="23"/>
      <c r="M176" s="23"/>
      <c r="N176" s="41"/>
      <c r="O176" s="41"/>
      <c r="P176" s="23"/>
      <c r="Q176" s="23"/>
      <c r="R176" s="23"/>
      <c r="S176" s="23"/>
      <c r="T176" s="23">
        <v>47.75</v>
      </c>
      <c r="U176" s="47">
        <f t="shared" si="9"/>
        <v>126.31</v>
      </c>
      <c r="V176" s="48">
        <f t="shared" si="10"/>
        <v>2</v>
      </c>
      <c r="W176" s="49">
        <f t="shared" si="11"/>
        <v>-1321.6875182695119</v>
      </c>
      <c r="X176" s="23">
        <f t="shared" si="12"/>
        <v>63.155</v>
      </c>
    </row>
    <row r="177" spans="1:24" ht="15" customHeight="1">
      <c r="A177" s="18">
        <v>173</v>
      </c>
      <c r="B177" s="19">
        <v>165</v>
      </c>
      <c r="C177" s="37" t="s">
        <v>462</v>
      </c>
      <c r="D177" s="50" t="s">
        <v>463</v>
      </c>
      <c r="E177" s="23"/>
      <c r="F177" s="40"/>
      <c r="G177" s="23"/>
      <c r="H177" s="23"/>
      <c r="I177" s="23"/>
      <c r="J177" s="23"/>
      <c r="K177" s="23"/>
      <c r="L177" s="23"/>
      <c r="M177" s="23"/>
      <c r="N177" s="41"/>
      <c r="O177" s="41">
        <v>126.28</v>
      </c>
      <c r="P177" s="23"/>
      <c r="Q177" s="23"/>
      <c r="R177" s="23"/>
      <c r="S177" s="23"/>
      <c r="T177" s="23"/>
      <c r="U177" s="47">
        <f t="shared" si="9"/>
        <v>126.28</v>
      </c>
      <c r="V177" s="48">
        <f t="shared" si="10"/>
        <v>1</v>
      </c>
      <c r="W177" s="49">
        <f t="shared" si="11"/>
        <v>-1321.7175182695119</v>
      </c>
      <c r="X177" s="23">
        <f t="shared" si="12"/>
        <v>126.28</v>
      </c>
    </row>
    <row r="178" spans="1:24" ht="15" customHeight="1">
      <c r="A178" s="18">
        <v>174</v>
      </c>
      <c r="B178" s="19">
        <v>167</v>
      </c>
      <c r="C178" s="37" t="s">
        <v>473</v>
      </c>
      <c r="D178" s="50" t="s">
        <v>58</v>
      </c>
      <c r="E178" s="23"/>
      <c r="F178" s="40"/>
      <c r="G178" s="23"/>
      <c r="H178" s="23"/>
      <c r="I178" s="23"/>
      <c r="J178" s="23"/>
      <c r="K178" s="23"/>
      <c r="L178" s="23"/>
      <c r="M178" s="23"/>
      <c r="N178" s="41"/>
      <c r="O178" s="41"/>
      <c r="P178" s="23">
        <v>125</v>
      </c>
      <c r="Q178" s="23"/>
      <c r="R178" s="23"/>
      <c r="S178" s="23"/>
      <c r="T178" s="23"/>
      <c r="U178" s="47">
        <f t="shared" si="9"/>
        <v>125</v>
      </c>
      <c r="V178" s="48">
        <f t="shared" si="10"/>
        <v>1</v>
      </c>
      <c r="W178" s="49">
        <f t="shared" si="11"/>
        <v>-1322.9975182695118</v>
      </c>
      <c r="X178" s="23">
        <f t="shared" si="12"/>
        <v>125</v>
      </c>
    </row>
    <row r="179" spans="1:24" ht="15" customHeight="1">
      <c r="A179" s="18">
        <v>175</v>
      </c>
      <c r="B179" s="19">
        <v>168</v>
      </c>
      <c r="C179" s="37" t="s">
        <v>388</v>
      </c>
      <c r="D179" s="50" t="s">
        <v>389</v>
      </c>
      <c r="E179" s="23"/>
      <c r="F179" s="40"/>
      <c r="G179" s="23"/>
      <c r="H179" s="23"/>
      <c r="I179" s="23"/>
      <c r="J179" s="23"/>
      <c r="K179" s="23"/>
      <c r="L179" s="23"/>
      <c r="M179" s="23"/>
      <c r="N179" s="41"/>
      <c r="O179" s="41"/>
      <c r="P179" s="23">
        <v>124.93</v>
      </c>
      <c r="Q179" s="23"/>
      <c r="R179" s="23"/>
      <c r="S179" s="23"/>
      <c r="T179" s="23"/>
      <c r="U179" s="47">
        <f t="shared" si="9"/>
        <v>124.93</v>
      </c>
      <c r="V179" s="48">
        <f t="shared" si="10"/>
        <v>1</v>
      </c>
      <c r="W179" s="49">
        <f t="shared" si="11"/>
        <v>-1323.0675182695118</v>
      </c>
      <c r="X179" s="23">
        <f t="shared" si="12"/>
        <v>124.93</v>
      </c>
    </row>
    <row r="180" spans="1:24" ht="15" customHeight="1">
      <c r="A180" s="18">
        <v>176</v>
      </c>
      <c r="B180" s="19">
        <v>169</v>
      </c>
      <c r="C180" s="37" t="s">
        <v>271</v>
      </c>
      <c r="D180" s="50" t="s">
        <v>28</v>
      </c>
      <c r="E180" s="23"/>
      <c r="F180" s="40"/>
      <c r="G180" s="23"/>
      <c r="H180" s="23"/>
      <c r="I180" s="23">
        <v>64.18</v>
      </c>
      <c r="J180" s="23"/>
      <c r="K180" s="23"/>
      <c r="L180" s="23"/>
      <c r="M180" s="23"/>
      <c r="N180" s="41"/>
      <c r="O180" s="41"/>
      <c r="P180" s="23"/>
      <c r="Q180" s="23"/>
      <c r="R180" s="23"/>
      <c r="S180" s="23">
        <v>60.27</v>
      </c>
      <c r="T180" s="23"/>
      <c r="U180" s="47">
        <f t="shared" si="9"/>
        <v>124.45000000000002</v>
      </c>
      <c r="V180" s="48">
        <f t="shared" si="10"/>
        <v>2</v>
      </c>
      <c r="W180" s="49">
        <f t="shared" si="11"/>
        <v>-1323.5475182695118</v>
      </c>
      <c r="X180" s="23">
        <f t="shared" si="12"/>
        <v>62.22500000000001</v>
      </c>
    </row>
    <row r="181" spans="1:24" ht="15" customHeight="1">
      <c r="A181" s="18">
        <v>177</v>
      </c>
      <c r="B181" s="19">
        <v>170</v>
      </c>
      <c r="C181" s="37" t="s">
        <v>474</v>
      </c>
      <c r="D181" s="50" t="s">
        <v>28</v>
      </c>
      <c r="E181" s="23"/>
      <c r="F181" s="40"/>
      <c r="G181" s="23"/>
      <c r="H181" s="23"/>
      <c r="I181" s="23"/>
      <c r="J181" s="23"/>
      <c r="K181" s="23"/>
      <c r="L181" s="23"/>
      <c r="M181" s="23"/>
      <c r="N181" s="41"/>
      <c r="O181" s="41"/>
      <c r="P181" s="23">
        <v>124.04</v>
      </c>
      <c r="Q181" s="23"/>
      <c r="R181" s="23"/>
      <c r="S181" s="23"/>
      <c r="T181" s="23"/>
      <c r="U181" s="47">
        <f t="shared" si="9"/>
        <v>124.04</v>
      </c>
      <c r="V181" s="48">
        <f t="shared" si="10"/>
        <v>1</v>
      </c>
      <c r="W181" s="49">
        <f t="shared" si="11"/>
        <v>-1323.9575182695119</v>
      </c>
      <c r="X181" s="23">
        <f t="shared" si="12"/>
        <v>124.04</v>
      </c>
    </row>
    <row r="182" spans="1:24" ht="15" customHeight="1">
      <c r="A182" s="18">
        <v>178</v>
      </c>
      <c r="B182" s="19">
        <v>171</v>
      </c>
      <c r="C182" s="37" t="s">
        <v>475</v>
      </c>
      <c r="D182" s="50" t="s">
        <v>44</v>
      </c>
      <c r="E182" s="23"/>
      <c r="F182" s="40"/>
      <c r="G182" s="23"/>
      <c r="H182" s="23"/>
      <c r="I182" s="23"/>
      <c r="J182" s="23"/>
      <c r="K182" s="23"/>
      <c r="L182" s="23"/>
      <c r="M182" s="23"/>
      <c r="N182" s="41"/>
      <c r="O182" s="41"/>
      <c r="P182" s="23">
        <v>124</v>
      </c>
      <c r="Q182" s="23"/>
      <c r="R182" s="23"/>
      <c r="S182" s="23"/>
      <c r="T182" s="23"/>
      <c r="U182" s="47">
        <f t="shared" si="9"/>
        <v>124</v>
      </c>
      <c r="V182" s="48">
        <f t="shared" si="10"/>
        <v>1</v>
      </c>
      <c r="W182" s="49">
        <f t="shared" si="11"/>
        <v>-1323.9975182695118</v>
      </c>
      <c r="X182" s="23">
        <f t="shared" si="12"/>
        <v>124</v>
      </c>
    </row>
    <row r="183" spans="1:24" ht="15" customHeight="1">
      <c r="A183" s="18">
        <v>179</v>
      </c>
      <c r="B183" s="19">
        <v>172</v>
      </c>
      <c r="C183" s="37" t="s">
        <v>262</v>
      </c>
      <c r="D183" s="50" t="s">
        <v>114</v>
      </c>
      <c r="E183" s="23"/>
      <c r="F183" s="40"/>
      <c r="G183" s="23"/>
      <c r="H183" s="23"/>
      <c r="I183" s="23"/>
      <c r="J183" s="23"/>
      <c r="K183" s="23"/>
      <c r="L183" s="23"/>
      <c r="M183" s="23"/>
      <c r="N183" s="41"/>
      <c r="O183" s="41"/>
      <c r="P183" s="23">
        <v>123.93</v>
      </c>
      <c r="Q183" s="23"/>
      <c r="R183" s="23"/>
      <c r="S183" s="23"/>
      <c r="T183" s="23"/>
      <c r="U183" s="47">
        <f t="shared" si="9"/>
        <v>123.93</v>
      </c>
      <c r="V183" s="48">
        <f t="shared" si="10"/>
        <v>1</v>
      </c>
      <c r="W183" s="49">
        <f t="shared" si="11"/>
        <v>-1324.0675182695118</v>
      </c>
      <c r="X183" s="23">
        <f t="shared" si="12"/>
        <v>123.93</v>
      </c>
    </row>
    <row r="184" spans="1:24" ht="15" customHeight="1">
      <c r="A184" s="18">
        <v>180</v>
      </c>
      <c r="B184" s="19">
        <v>173</v>
      </c>
      <c r="C184" s="39" t="s">
        <v>476</v>
      </c>
      <c r="D184" s="51" t="s">
        <v>48</v>
      </c>
      <c r="E184" s="23"/>
      <c r="F184" s="40"/>
      <c r="G184" s="23"/>
      <c r="H184" s="23"/>
      <c r="I184" s="23"/>
      <c r="J184" s="23"/>
      <c r="K184" s="23"/>
      <c r="L184" s="23"/>
      <c r="M184" s="23"/>
      <c r="N184" s="41"/>
      <c r="O184" s="41"/>
      <c r="P184" s="23">
        <v>123.87</v>
      </c>
      <c r="Q184" s="23"/>
      <c r="R184" s="23"/>
      <c r="S184" s="23"/>
      <c r="T184" s="23"/>
      <c r="U184" s="47">
        <f t="shared" si="9"/>
        <v>123.87</v>
      </c>
      <c r="V184" s="48">
        <f t="shared" si="10"/>
        <v>1</v>
      </c>
      <c r="W184" s="49">
        <f t="shared" si="11"/>
        <v>-1324.1275182695117</v>
      </c>
      <c r="X184" s="23">
        <f t="shared" si="12"/>
        <v>123.87</v>
      </c>
    </row>
    <row r="185" spans="1:24" ht="15" customHeight="1">
      <c r="A185" s="18">
        <v>181</v>
      </c>
      <c r="B185" s="19">
        <v>174</v>
      </c>
      <c r="C185" s="37" t="s">
        <v>429</v>
      </c>
      <c r="D185" s="50" t="s">
        <v>286</v>
      </c>
      <c r="E185" s="23"/>
      <c r="F185" s="40"/>
      <c r="G185" s="23"/>
      <c r="H185" s="23"/>
      <c r="I185" s="23"/>
      <c r="J185" s="23"/>
      <c r="K185" s="23">
        <v>76.57</v>
      </c>
      <c r="L185" s="23"/>
      <c r="M185" s="23"/>
      <c r="N185" s="41"/>
      <c r="O185" s="41"/>
      <c r="P185" s="23"/>
      <c r="Q185" s="23"/>
      <c r="R185" s="23">
        <v>47.18</v>
      </c>
      <c r="S185" s="23"/>
      <c r="T185" s="23"/>
      <c r="U185" s="47">
        <f t="shared" si="9"/>
        <v>123.75</v>
      </c>
      <c r="V185" s="48">
        <f t="shared" si="10"/>
        <v>2</v>
      </c>
      <c r="W185" s="49">
        <f t="shared" si="11"/>
        <v>-1324.2475182695118</v>
      </c>
      <c r="X185" s="23">
        <f t="shared" si="12"/>
        <v>61.875</v>
      </c>
    </row>
    <row r="186" spans="1:24" ht="15" customHeight="1">
      <c r="A186" s="18">
        <v>182</v>
      </c>
      <c r="B186" s="19">
        <v>175</v>
      </c>
      <c r="C186" s="37" t="s">
        <v>477</v>
      </c>
      <c r="D186" s="50" t="s">
        <v>32</v>
      </c>
      <c r="E186" s="23"/>
      <c r="F186" s="40"/>
      <c r="G186" s="23"/>
      <c r="H186" s="23"/>
      <c r="I186" s="23"/>
      <c r="J186" s="23"/>
      <c r="K186" s="23"/>
      <c r="L186" s="23"/>
      <c r="M186" s="23"/>
      <c r="N186" s="41"/>
      <c r="O186" s="41"/>
      <c r="P186" s="23">
        <v>122.78</v>
      </c>
      <c r="Q186" s="23"/>
      <c r="R186" s="23"/>
      <c r="S186" s="23"/>
      <c r="T186" s="23"/>
      <c r="U186" s="47">
        <f t="shared" si="9"/>
        <v>122.78</v>
      </c>
      <c r="V186" s="48">
        <f t="shared" si="10"/>
        <v>1</v>
      </c>
      <c r="W186" s="49">
        <f t="shared" si="11"/>
        <v>-1325.2175182695119</v>
      </c>
      <c r="X186" s="23">
        <f t="shared" si="12"/>
        <v>122.78</v>
      </c>
    </row>
    <row r="187" spans="1:24" ht="15" customHeight="1">
      <c r="A187" s="18">
        <v>183</v>
      </c>
      <c r="B187" s="19">
        <v>178</v>
      </c>
      <c r="C187" s="37" t="s">
        <v>195</v>
      </c>
      <c r="D187" s="50" t="s">
        <v>24</v>
      </c>
      <c r="E187" s="23"/>
      <c r="F187" s="40"/>
      <c r="G187" s="23"/>
      <c r="H187" s="23"/>
      <c r="I187" s="23"/>
      <c r="J187" s="23"/>
      <c r="K187" s="23"/>
      <c r="L187" s="23"/>
      <c r="M187" s="23"/>
      <c r="N187" s="41"/>
      <c r="O187" s="41"/>
      <c r="P187" s="23">
        <v>121.92</v>
      </c>
      <c r="Q187" s="23"/>
      <c r="R187" s="23"/>
      <c r="S187" s="23"/>
      <c r="T187" s="23"/>
      <c r="U187" s="47">
        <f t="shared" si="9"/>
        <v>121.92</v>
      </c>
      <c r="V187" s="48">
        <f t="shared" si="10"/>
        <v>1</v>
      </c>
      <c r="W187" s="49">
        <f t="shared" si="11"/>
        <v>-1326.0775182695118</v>
      </c>
      <c r="X187" s="23">
        <f t="shared" si="12"/>
        <v>121.92</v>
      </c>
    </row>
    <row r="188" spans="1:24" ht="15" customHeight="1">
      <c r="A188" s="18">
        <v>184</v>
      </c>
      <c r="B188" s="19">
        <v>179</v>
      </c>
      <c r="C188" s="37" t="s">
        <v>195</v>
      </c>
      <c r="D188" s="50" t="s">
        <v>44</v>
      </c>
      <c r="E188" s="23"/>
      <c r="F188" s="40"/>
      <c r="G188" s="23"/>
      <c r="H188" s="23"/>
      <c r="I188" s="23"/>
      <c r="J188" s="23"/>
      <c r="K188" s="23"/>
      <c r="L188" s="23"/>
      <c r="M188" s="23"/>
      <c r="N188" s="41"/>
      <c r="O188" s="41"/>
      <c r="P188" s="23"/>
      <c r="Q188" s="23"/>
      <c r="R188" s="23">
        <v>60.99</v>
      </c>
      <c r="S188" s="23">
        <v>60.27</v>
      </c>
      <c r="T188" s="23"/>
      <c r="U188" s="47">
        <f t="shared" si="9"/>
        <v>121.26</v>
      </c>
      <c r="V188" s="48">
        <f t="shared" si="10"/>
        <v>2</v>
      </c>
      <c r="W188" s="49">
        <f t="shared" si="11"/>
        <v>-1326.7375182695118</v>
      </c>
      <c r="X188" s="23">
        <f t="shared" si="12"/>
        <v>60.63</v>
      </c>
    </row>
    <row r="189" spans="1:24" ht="15" customHeight="1">
      <c r="A189" s="18">
        <v>185</v>
      </c>
      <c r="B189" s="19">
        <v>180</v>
      </c>
      <c r="C189" s="37" t="s">
        <v>478</v>
      </c>
      <c r="D189" s="50" t="s">
        <v>140</v>
      </c>
      <c r="E189" s="23"/>
      <c r="F189" s="40"/>
      <c r="G189" s="23"/>
      <c r="H189" s="23"/>
      <c r="I189" s="23"/>
      <c r="J189" s="23"/>
      <c r="K189" s="23"/>
      <c r="L189" s="23"/>
      <c r="M189" s="23"/>
      <c r="N189" s="41"/>
      <c r="O189" s="41"/>
      <c r="P189" s="23">
        <v>121.02</v>
      </c>
      <c r="Q189" s="23"/>
      <c r="R189" s="23"/>
      <c r="S189" s="23"/>
      <c r="T189" s="23"/>
      <c r="U189" s="47">
        <f t="shared" si="9"/>
        <v>121.02</v>
      </c>
      <c r="V189" s="48">
        <f t="shared" si="10"/>
        <v>1</v>
      </c>
      <c r="W189" s="49">
        <f t="shared" si="11"/>
        <v>-1326.9775182695118</v>
      </c>
      <c r="X189" s="23">
        <f t="shared" si="12"/>
        <v>121.02</v>
      </c>
    </row>
    <row r="190" spans="1:24" ht="15" customHeight="1">
      <c r="A190" s="18">
        <v>186</v>
      </c>
      <c r="B190" s="19">
        <v>181</v>
      </c>
      <c r="C190" s="37" t="s">
        <v>154</v>
      </c>
      <c r="D190" s="50" t="s">
        <v>155</v>
      </c>
      <c r="E190" s="23"/>
      <c r="F190" s="40"/>
      <c r="G190" s="23"/>
      <c r="H190" s="23"/>
      <c r="I190" s="23"/>
      <c r="J190" s="23">
        <v>120</v>
      </c>
      <c r="K190" s="23"/>
      <c r="L190" s="23"/>
      <c r="M190" s="23"/>
      <c r="N190" s="41"/>
      <c r="O190" s="41"/>
      <c r="P190" s="23"/>
      <c r="Q190" s="23"/>
      <c r="R190" s="23"/>
      <c r="S190" s="23"/>
      <c r="T190" s="23"/>
      <c r="U190" s="47">
        <f t="shared" si="9"/>
        <v>120</v>
      </c>
      <c r="V190" s="48">
        <f t="shared" si="10"/>
        <v>1</v>
      </c>
      <c r="W190" s="49">
        <f t="shared" si="11"/>
        <v>-1327.9975182695118</v>
      </c>
      <c r="X190" s="23">
        <f t="shared" si="12"/>
        <v>120</v>
      </c>
    </row>
    <row r="191" spans="1:24" ht="15" customHeight="1">
      <c r="A191" s="18">
        <v>187</v>
      </c>
      <c r="B191" s="19">
        <v>182</v>
      </c>
      <c r="C191" s="37" t="s">
        <v>493</v>
      </c>
      <c r="D191" s="50" t="s">
        <v>292</v>
      </c>
      <c r="E191" s="23"/>
      <c r="F191" s="40"/>
      <c r="G191" s="23"/>
      <c r="H191" s="23"/>
      <c r="I191" s="23"/>
      <c r="J191" s="23"/>
      <c r="K191" s="23"/>
      <c r="L191" s="23"/>
      <c r="M191" s="23"/>
      <c r="N191" s="41"/>
      <c r="O191" s="41"/>
      <c r="P191" s="23"/>
      <c r="Q191" s="23">
        <v>119.25</v>
      </c>
      <c r="R191" s="23"/>
      <c r="S191" s="23"/>
      <c r="T191" s="23"/>
      <c r="U191" s="47">
        <f t="shared" si="9"/>
        <v>119.25</v>
      </c>
      <c r="V191" s="48">
        <f t="shared" si="10"/>
        <v>1</v>
      </c>
      <c r="W191" s="49">
        <f t="shared" si="11"/>
        <v>-1328.7475182695118</v>
      </c>
      <c r="X191" s="23">
        <f t="shared" si="12"/>
        <v>119.25</v>
      </c>
    </row>
    <row r="192" spans="1:24" ht="15" customHeight="1">
      <c r="A192" s="18">
        <v>188</v>
      </c>
      <c r="B192" s="19">
        <v>184</v>
      </c>
      <c r="C192" s="37" t="s">
        <v>156</v>
      </c>
      <c r="D192" s="50" t="s">
        <v>48</v>
      </c>
      <c r="E192" s="23"/>
      <c r="F192" s="40"/>
      <c r="G192" s="23"/>
      <c r="H192" s="23"/>
      <c r="I192" s="23"/>
      <c r="J192" s="23">
        <v>117.4</v>
      </c>
      <c r="K192" s="23"/>
      <c r="L192" s="23"/>
      <c r="M192" s="23"/>
      <c r="N192" s="41"/>
      <c r="O192" s="41"/>
      <c r="P192" s="23"/>
      <c r="Q192" s="23"/>
      <c r="R192" s="23"/>
      <c r="S192" s="23"/>
      <c r="T192" s="23"/>
      <c r="U192" s="47">
        <f t="shared" si="9"/>
        <v>117.4</v>
      </c>
      <c r="V192" s="48">
        <f t="shared" si="10"/>
        <v>1</v>
      </c>
      <c r="W192" s="49">
        <f t="shared" si="11"/>
        <v>-1330.5975182695117</v>
      </c>
      <c r="X192" s="23">
        <f t="shared" si="12"/>
        <v>117.4</v>
      </c>
    </row>
    <row r="193" spans="1:24" ht="15" customHeight="1">
      <c r="A193" s="18">
        <v>189</v>
      </c>
      <c r="B193" s="19">
        <v>185</v>
      </c>
      <c r="C193" s="37" t="s">
        <v>479</v>
      </c>
      <c r="D193" s="50" t="s">
        <v>35</v>
      </c>
      <c r="E193" s="23"/>
      <c r="F193" s="40"/>
      <c r="G193" s="23"/>
      <c r="H193" s="23"/>
      <c r="I193" s="23"/>
      <c r="J193" s="23"/>
      <c r="K193" s="23"/>
      <c r="L193" s="23"/>
      <c r="M193" s="23"/>
      <c r="N193" s="41"/>
      <c r="O193" s="41"/>
      <c r="P193" s="23">
        <v>115.57</v>
      </c>
      <c r="Q193" s="23"/>
      <c r="R193" s="23"/>
      <c r="S193" s="23"/>
      <c r="T193" s="23"/>
      <c r="U193" s="47">
        <f t="shared" si="9"/>
        <v>115.57</v>
      </c>
      <c r="V193" s="48">
        <f t="shared" si="10"/>
        <v>1</v>
      </c>
      <c r="W193" s="49">
        <f t="shared" si="11"/>
        <v>-1332.427518269512</v>
      </c>
      <c r="X193" s="23">
        <f t="shared" si="12"/>
        <v>115.57</v>
      </c>
    </row>
    <row r="194" spans="1:24" ht="15" customHeight="1">
      <c r="A194" s="18">
        <v>190</v>
      </c>
      <c r="B194" s="19">
        <v>186</v>
      </c>
      <c r="C194" s="37" t="s">
        <v>384</v>
      </c>
      <c r="D194" s="50" t="s">
        <v>58</v>
      </c>
      <c r="E194" s="23"/>
      <c r="F194" s="40"/>
      <c r="G194" s="23"/>
      <c r="H194" s="23"/>
      <c r="I194" s="23"/>
      <c r="J194" s="23"/>
      <c r="K194" s="23"/>
      <c r="L194" s="23"/>
      <c r="M194" s="23"/>
      <c r="N194" s="41"/>
      <c r="O194" s="41">
        <v>115.05</v>
      </c>
      <c r="P194" s="23"/>
      <c r="Q194" s="23"/>
      <c r="R194" s="23"/>
      <c r="S194" s="23"/>
      <c r="T194" s="23"/>
      <c r="U194" s="47">
        <f t="shared" si="9"/>
        <v>115.05</v>
      </c>
      <c r="V194" s="48">
        <f t="shared" si="10"/>
        <v>1</v>
      </c>
      <c r="W194" s="49">
        <f t="shared" si="11"/>
        <v>-1332.9475182695119</v>
      </c>
      <c r="X194" s="23">
        <f t="shared" si="12"/>
        <v>115.05</v>
      </c>
    </row>
    <row r="195" spans="1:24" ht="15" customHeight="1">
      <c r="A195" s="18">
        <v>191</v>
      </c>
      <c r="B195" s="19">
        <v>187</v>
      </c>
      <c r="C195" s="37" t="s">
        <v>494</v>
      </c>
      <c r="D195" s="50" t="s">
        <v>123</v>
      </c>
      <c r="E195" s="23"/>
      <c r="F195" s="40"/>
      <c r="G195" s="23"/>
      <c r="H195" s="23"/>
      <c r="I195" s="23"/>
      <c r="J195" s="23"/>
      <c r="K195" s="23"/>
      <c r="L195" s="23"/>
      <c r="M195" s="23"/>
      <c r="N195" s="41"/>
      <c r="O195" s="41"/>
      <c r="P195" s="23"/>
      <c r="Q195" s="23">
        <v>113.82</v>
      </c>
      <c r="R195" s="23"/>
      <c r="S195" s="23"/>
      <c r="T195" s="23"/>
      <c r="U195" s="47">
        <f t="shared" si="9"/>
        <v>113.82</v>
      </c>
      <c r="V195" s="48">
        <f t="shared" si="10"/>
        <v>1</v>
      </c>
      <c r="W195" s="49">
        <f t="shared" si="11"/>
        <v>-1334.177518269512</v>
      </c>
      <c r="X195" s="23">
        <f t="shared" si="12"/>
        <v>113.82</v>
      </c>
    </row>
    <row r="196" spans="1:24" ht="15" customHeight="1">
      <c r="A196" s="18">
        <v>192</v>
      </c>
      <c r="B196" s="19">
        <v>188</v>
      </c>
      <c r="C196" s="37" t="s">
        <v>480</v>
      </c>
      <c r="D196" s="50" t="s">
        <v>481</v>
      </c>
      <c r="E196" s="23"/>
      <c r="F196" s="40"/>
      <c r="G196" s="23"/>
      <c r="H196" s="23"/>
      <c r="I196" s="23"/>
      <c r="J196" s="23"/>
      <c r="K196" s="23"/>
      <c r="L196" s="23"/>
      <c r="M196" s="23"/>
      <c r="N196" s="41"/>
      <c r="O196" s="41"/>
      <c r="P196" s="23">
        <v>113.3</v>
      </c>
      <c r="Q196" s="23"/>
      <c r="R196" s="23"/>
      <c r="S196" s="23"/>
      <c r="T196" s="23"/>
      <c r="U196" s="47">
        <f t="shared" si="9"/>
        <v>113.3</v>
      </c>
      <c r="V196" s="48">
        <f t="shared" si="10"/>
        <v>1</v>
      </c>
      <c r="W196" s="49">
        <f t="shared" si="11"/>
        <v>-1334.6975182695119</v>
      </c>
      <c r="X196" s="23">
        <f t="shared" si="12"/>
        <v>113.3</v>
      </c>
    </row>
    <row r="197" spans="1:24" ht="15" customHeight="1">
      <c r="A197" s="18">
        <v>193</v>
      </c>
      <c r="B197" s="19">
        <v>189</v>
      </c>
      <c r="C197" s="37" t="s">
        <v>162</v>
      </c>
      <c r="D197" s="50" t="s">
        <v>58</v>
      </c>
      <c r="E197" s="23"/>
      <c r="F197" s="40"/>
      <c r="G197" s="23"/>
      <c r="H197" s="23"/>
      <c r="I197" s="23"/>
      <c r="J197" s="23">
        <v>112.39</v>
      </c>
      <c r="K197" s="23"/>
      <c r="L197" s="23"/>
      <c r="M197" s="23"/>
      <c r="N197" s="41"/>
      <c r="O197" s="41"/>
      <c r="P197" s="23"/>
      <c r="Q197" s="23"/>
      <c r="R197" s="23"/>
      <c r="S197" s="23"/>
      <c r="T197" s="23"/>
      <c r="U197" s="47">
        <f aca="true" t="shared" si="13" ref="U197:U260">SUM(E197:T197)</f>
        <v>112.39</v>
      </c>
      <c r="V197" s="48">
        <f aca="true" t="shared" si="14" ref="V197:V260">COUNTA(E197:T197)</f>
        <v>1</v>
      </c>
      <c r="W197" s="49">
        <f aca="true" t="shared" si="15" ref="W197:W260">U197-$U$5</f>
        <v>-1335.6075182695117</v>
      </c>
      <c r="X197" s="23">
        <f aca="true" t="shared" si="16" ref="X197:X260">AVERAGE(E197:T197)</f>
        <v>112.39</v>
      </c>
    </row>
    <row r="198" spans="1:24" ht="15" customHeight="1">
      <c r="A198" s="18">
        <v>194</v>
      </c>
      <c r="B198" s="19">
        <v>190</v>
      </c>
      <c r="C198" s="37" t="s">
        <v>482</v>
      </c>
      <c r="D198" s="50" t="s">
        <v>483</v>
      </c>
      <c r="E198" s="23"/>
      <c r="F198" s="40"/>
      <c r="G198" s="23"/>
      <c r="H198" s="23"/>
      <c r="I198" s="23"/>
      <c r="J198" s="23"/>
      <c r="K198" s="23"/>
      <c r="L198" s="23"/>
      <c r="M198" s="23"/>
      <c r="N198" s="41"/>
      <c r="O198" s="41"/>
      <c r="P198" s="23">
        <v>112.31</v>
      </c>
      <c r="Q198" s="23"/>
      <c r="R198" s="23"/>
      <c r="S198" s="23"/>
      <c r="T198" s="23"/>
      <c r="U198" s="47">
        <f t="shared" si="13"/>
        <v>112.31</v>
      </c>
      <c r="V198" s="48">
        <f t="shared" si="14"/>
        <v>1</v>
      </c>
      <c r="W198" s="49">
        <f t="shared" si="15"/>
        <v>-1335.6875182695119</v>
      </c>
      <c r="X198" s="23">
        <f t="shared" si="16"/>
        <v>112.31</v>
      </c>
    </row>
    <row r="199" spans="1:24" ht="15" customHeight="1">
      <c r="A199" s="18">
        <v>195</v>
      </c>
      <c r="B199" s="19">
        <v>304</v>
      </c>
      <c r="C199" s="37" t="s">
        <v>531</v>
      </c>
      <c r="D199" s="50" t="s">
        <v>438</v>
      </c>
      <c r="E199" s="23"/>
      <c r="F199" s="40"/>
      <c r="G199" s="23"/>
      <c r="H199" s="23"/>
      <c r="I199" s="23"/>
      <c r="J199" s="23"/>
      <c r="K199" s="23">
        <v>77.07</v>
      </c>
      <c r="L199" s="23"/>
      <c r="M199" s="23"/>
      <c r="N199" s="41"/>
      <c r="O199" s="41"/>
      <c r="P199" s="23"/>
      <c r="Q199" s="23"/>
      <c r="R199" s="23"/>
      <c r="S199" s="23"/>
      <c r="T199" s="23">
        <v>34.73</v>
      </c>
      <c r="U199" s="47">
        <f t="shared" si="13"/>
        <v>111.79999999999998</v>
      </c>
      <c r="V199" s="48">
        <f t="shared" si="14"/>
        <v>2</v>
      </c>
      <c r="W199" s="49">
        <f t="shared" si="15"/>
        <v>-1336.1975182695119</v>
      </c>
      <c r="X199" s="23">
        <f t="shared" si="16"/>
        <v>55.89999999999999</v>
      </c>
    </row>
    <row r="200" spans="1:24" ht="15" customHeight="1">
      <c r="A200" s="18">
        <v>196</v>
      </c>
      <c r="B200" s="19">
        <v>191</v>
      </c>
      <c r="C200" s="37" t="s">
        <v>393</v>
      </c>
      <c r="D200" s="50" t="s">
        <v>114</v>
      </c>
      <c r="E200" s="23"/>
      <c r="F200" s="40"/>
      <c r="G200" s="23"/>
      <c r="H200" s="23"/>
      <c r="I200" s="23"/>
      <c r="J200" s="23"/>
      <c r="K200" s="23"/>
      <c r="L200" s="23"/>
      <c r="M200" s="23"/>
      <c r="N200" s="41"/>
      <c r="O200" s="41"/>
      <c r="P200" s="23">
        <v>111.68</v>
      </c>
      <c r="Q200" s="23"/>
      <c r="R200" s="23"/>
      <c r="S200" s="23"/>
      <c r="T200" s="23"/>
      <c r="U200" s="47">
        <f t="shared" si="13"/>
        <v>111.68</v>
      </c>
      <c r="V200" s="48">
        <f t="shared" si="14"/>
        <v>1</v>
      </c>
      <c r="W200" s="49">
        <f t="shared" si="15"/>
        <v>-1336.3175182695118</v>
      </c>
      <c r="X200" s="23">
        <f t="shared" si="16"/>
        <v>111.68</v>
      </c>
    </row>
    <row r="201" spans="1:24" ht="15" customHeight="1">
      <c r="A201" s="18">
        <v>197</v>
      </c>
      <c r="B201" s="19">
        <v>192</v>
      </c>
      <c r="C201" s="37" t="s">
        <v>163</v>
      </c>
      <c r="D201" s="50" t="s">
        <v>164</v>
      </c>
      <c r="E201" s="23"/>
      <c r="F201" s="40"/>
      <c r="G201" s="23"/>
      <c r="H201" s="23"/>
      <c r="I201" s="23"/>
      <c r="J201" s="23">
        <v>111.39</v>
      </c>
      <c r="K201" s="23"/>
      <c r="L201" s="23"/>
      <c r="M201" s="23"/>
      <c r="N201" s="41"/>
      <c r="O201" s="41"/>
      <c r="P201" s="23"/>
      <c r="Q201" s="23"/>
      <c r="R201" s="23"/>
      <c r="S201" s="23"/>
      <c r="T201" s="23"/>
      <c r="U201" s="47">
        <f t="shared" si="13"/>
        <v>111.39</v>
      </c>
      <c r="V201" s="48">
        <f t="shared" si="14"/>
        <v>1</v>
      </c>
      <c r="W201" s="49">
        <f t="shared" si="15"/>
        <v>-1336.6075182695117</v>
      </c>
      <c r="X201" s="23">
        <f t="shared" si="16"/>
        <v>111.39</v>
      </c>
    </row>
    <row r="202" spans="1:24" ht="15" customHeight="1">
      <c r="A202" s="18">
        <v>198</v>
      </c>
      <c r="B202" s="19">
        <v>193</v>
      </c>
      <c r="C202" s="37" t="s">
        <v>363</v>
      </c>
      <c r="D202" s="50" t="s">
        <v>35</v>
      </c>
      <c r="E202" s="23"/>
      <c r="F202" s="40"/>
      <c r="G202" s="23"/>
      <c r="H202" s="23"/>
      <c r="I202" s="23"/>
      <c r="J202" s="23"/>
      <c r="K202" s="23"/>
      <c r="L202" s="23"/>
      <c r="M202" s="23"/>
      <c r="N202" s="41"/>
      <c r="O202" s="41"/>
      <c r="P202" s="23">
        <v>110.97</v>
      </c>
      <c r="Q202" s="23"/>
      <c r="R202" s="23"/>
      <c r="S202" s="23"/>
      <c r="T202" s="23"/>
      <c r="U202" s="47">
        <f t="shared" si="13"/>
        <v>110.97</v>
      </c>
      <c r="V202" s="48">
        <f t="shared" si="14"/>
        <v>1</v>
      </c>
      <c r="W202" s="49">
        <f t="shared" si="15"/>
        <v>-1337.0275182695118</v>
      </c>
      <c r="X202" s="23">
        <f t="shared" si="16"/>
        <v>110.97</v>
      </c>
    </row>
    <row r="203" spans="1:24" ht="15" customHeight="1">
      <c r="A203" s="18">
        <v>199</v>
      </c>
      <c r="B203" s="19">
        <v>195</v>
      </c>
      <c r="C203" s="37" t="s">
        <v>388</v>
      </c>
      <c r="D203" s="50" t="s">
        <v>394</v>
      </c>
      <c r="E203" s="23"/>
      <c r="F203" s="40"/>
      <c r="G203" s="23"/>
      <c r="H203" s="23"/>
      <c r="I203" s="23"/>
      <c r="J203" s="23"/>
      <c r="K203" s="23"/>
      <c r="L203" s="23"/>
      <c r="M203" s="23"/>
      <c r="N203" s="41"/>
      <c r="O203" s="41"/>
      <c r="P203" s="23">
        <v>110.31</v>
      </c>
      <c r="Q203" s="23"/>
      <c r="R203" s="23"/>
      <c r="S203" s="23"/>
      <c r="T203" s="23"/>
      <c r="U203" s="47">
        <f t="shared" si="13"/>
        <v>110.31</v>
      </c>
      <c r="V203" s="48">
        <f t="shared" si="14"/>
        <v>1</v>
      </c>
      <c r="W203" s="49">
        <f t="shared" si="15"/>
        <v>-1337.6875182695119</v>
      </c>
      <c r="X203" s="23">
        <f t="shared" si="16"/>
        <v>110.31</v>
      </c>
    </row>
    <row r="204" spans="1:24" ht="15" customHeight="1">
      <c r="A204" s="18">
        <v>200</v>
      </c>
      <c r="B204" s="19">
        <v>196</v>
      </c>
      <c r="C204" s="37" t="s">
        <v>14</v>
      </c>
      <c r="D204" s="50" t="s">
        <v>48</v>
      </c>
      <c r="E204" s="23"/>
      <c r="F204" s="40"/>
      <c r="G204" s="23"/>
      <c r="H204" s="23"/>
      <c r="I204" s="23"/>
      <c r="J204" s="23"/>
      <c r="K204" s="23"/>
      <c r="L204" s="23"/>
      <c r="M204" s="23"/>
      <c r="N204" s="41"/>
      <c r="O204" s="41"/>
      <c r="P204" s="23"/>
      <c r="Q204" s="23">
        <v>110.06</v>
      </c>
      <c r="R204" s="23"/>
      <c r="S204" s="23"/>
      <c r="T204" s="23"/>
      <c r="U204" s="47">
        <f t="shared" si="13"/>
        <v>110.06</v>
      </c>
      <c r="V204" s="48">
        <f t="shared" si="14"/>
        <v>1</v>
      </c>
      <c r="W204" s="49">
        <f t="shared" si="15"/>
        <v>-1337.9375182695119</v>
      </c>
      <c r="X204" s="23">
        <f t="shared" si="16"/>
        <v>110.06</v>
      </c>
    </row>
    <row r="205" spans="1:24" ht="15" customHeight="1">
      <c r="A205" s="18">
        <v>201</v>
      </c>
      <c r="B205" s="19">
        <v>197</v>
      </c>
      <c r="C205" s="37" t="s">
        <v>47</v>
      </c>
      <c r="D205" s="50" t="s">
        <v>114</v>
      </c>
      <c r="E205" s="23"/>
      <c r="F205" s="40"/>
      <c r="G205" s="23"/>
      <c r="H205" s="23"/>
      <c r="I205" s="23"/>
      <c r="J205" s="23"/>
      <c r="K205" s="23"/>
      <c r="L205" s="23"/>
      <c r="M205" s="23">
        <v>110</v>
      </c>
      <c r="N205" s="41"/>
      <c r="O205" s="41"/>
      <c r="P205" s="23"/>
      <c r="Q205" s="23"/>
      <c r="R205" s="23"/>
      <c r="S205" s="23"/>
      <c r="T205" s="23"/>
      <c r="U205" s="47">
        <f t="shared" si="13"/>
        <v>110</v>
      </c>
      <c r="V205" s="48">
        <f t="shared" si="14"/>
        <v>1</v>
      </c>
      <c r="W205" s="49">
        <f t="shared" si="15"/>
        <v>-1337.9975182695118</v>
      </c>
      <c r="X205" s="23">
        <f t="shared" si="16"/>
        <v>110</v>
      </c>
    </row>
    <row r="206" spans="1:24" ht="15" customHeight="1">
      <c r="A206" s="18">
        <v>202</v>
      </c>
      <c r="B206" s="19">
        <v>198</v>
      </c>
      <c r="C206" s="37" t="s">
        <v>165</v>
      </c>
      <c r="D206" s="50" t="s">
        <v>20</v>
      </c>
      <c r="E206" s="23"/>
      <c r="F206" s="40"/>
      <c r="G206" s="23"/>
      <c r="H206" s="23"/>
      <c r="I206" s="23"/>
      <c r="J206" s="23">
        <v>109.94</v>
      </c>
      <c r="K206" s="23"/>
      <c r="L206" s="23"/>
      <c r="M206" s="23"/>
      <c r="N206" s="41"/>
      <c r="O206" s="41"/>
      <c r="P206" s="23"/>
      <c r="Q206" s="23"/>
      <c r="R206" s="23"/>
      <c r="S206" s="23"/>
      <c r="T206" s="23"/>
      <c r="U206" s="47">
        <f t="shared" si="13"/>
        <v>109.94</v>
      </c>
      <c r="V206" s="48">
        <f t="shared" si="14"/>
        <v>1</v>
      </c>
      <c r="W206" s="49">
        <f t="shared" si="15"/>
        <v>-1338.0575182695118</v>
      </c>
      <c r="X206" s="23">
        <f t="shared" si="16"/>
        <v>109.94</v>
      </c>
    </row>
    <row r="207" spans="1:24" ht="15" customHeight="1">
      <c r="A207" s="18">
        <v>203</v>
      </c>
      <c r="B207" s="19">
        <v>199</v>
      </c>
      <c r="C207" s="37" t="s">
        <v>465</v>
      </c>
      <c r="D207" s="50" t="s">
        <v>181</v>
      </c>
      <c r="E207" s="23"/>
      <c r="F207" s="40"/>
      <c r="G207" s="23"/>
      <c r="H207" s="23"/>
      <c r="I207" s="23"/>
      <c r="J207" s="23"/>
      <c r="K207" s="23"/>
      <c r="L207" s="23"/>
      <c r="M207" s="23"/>
      <c r="N207" s="41"/>
      <c r="O207" s="41">
        <v>109.83</v>
      </c>
      <c r="P207" s="23"/>
      <c r="Q207" s="23"/>
      <c r="R207" s="23"/>
      <c r="S207" s="23"/>
      <c r="T207" s="23"/>
      <c r="U207" s="47">
        <f t="shared" si="13"/>
        <v>109.83</v>
      </c>
      <c r="V207" s="48">
        <f t="shared" si="14"/>
        <v>1</v>
      </c>
      <c r="W207" s="49">
        <f t="shared" si="15"/>
        <v>-1338.167518269512</v>
      </c>
      <c r="X207" s="23">
        <f t="shared" si="16"/>
        <v>109.83</v>
      </c>
    </row>
    <row r="208" spans="1:24" ht="15" customHeight="1">
      <c r="A208" s="18">
        <v>204</v>
      </c>
      <c r="B208" s="19">
        <v>200</v>
      </c>
      <c r="C208" s="37" t="s">
        <v>166</v>
      </c>
      <c r="D208" s="50" t="s">
        <v>167</v>
      </c>
      <c r="E208" s="23"/>
      <c r="F208" s="40">
        <v>109.04</v>
      </c>
      <c r="G208" s="23"/>
      <c r="H208" s="23"/>
      <c r="I208" s="23"/>
      <c r="J208" s="23"/>
      <c r="K208" s="23"/>
      <c r="L208" s="23"/>
      <c r="M208" s="23"/>
      <c r="N208" s="41"/>
      <c r="O208" s="41"/>
      <c r="P208" s="23"/>
      <c r="Q208" s="23"/>
      <c r="R208" s="23"/>
      <c r="S208" s="23"/>
      <c r="T208" s="23"/>
      <c r="U208" s="47">
        <f t="shared" si="13"/>
        <v>109.04</v>
      </c>
      <c r="V208" s="48">
        <f t="shared" si="14"/>
        <v>1</v>
      </c>
      <c r="W208" s="49">
        <f t="shared" si="15"/>
        <v>-1338.9575182695119</v>
      </c>
      <c r="X208" s="23">
        <f t="shared" si="16"/>
        <v>109.04</v>
      </c>
    </row>
    <row r="209" spans="1:24" ht="15" customHeight="1">
      <c r="A209" s="18">
        <v>205</v>
      </c>
      <c r="B209" s="19">
        <v>201</v>
      </c>
      <c r="C209" s="37" t="s">
        <v>165</v>
      </c>
      <c r="D209" s="51" t="s">
        <v>44</v>
      </c>
      <c r="E209" s="23"/>
      <c r="F209" s="40"/>
      <c r="G209" s="23"/>
      <c r="H209" s="23"/>
      <c r="I209" s="23"/>
      <c r="J209" s="23">
        <v>109.01</v>
      </c>
      <c r="K209" s="23"/>
      <c r="L209" s="23"/>
      <c r="M209" s="23"/>
      <c r="N209" s="41"/>
      <c r="O209" s="41"/>
      <c r="P209" s="23"/>
      <c r="Q209" s="23"/>
      <c r="R209" s="23"/>
      <c r="S209" s="23"/>
      <c r="T209" s="23"/>
      <c r="U209" s="47">
        <f t="shared" si="13"/>
        <v>109.01</v>
      </c>
      <c r="V209" s="48">
        <f t="shared" si="14"/>
        <v>1</v>
      </c>
      <c r="W209" s="49">
        <f t="shared" si="15"/>
        <v>-1338.9875182695118</v>
      </c>
      <c r="X209" s="23">
        <f t="shared" si="16"/>
        <v>109.01</v>
      </c>
    </row>
    <row r="210" spans="1:24" ht="15" customHeight="1">
      <c r="A210" s="18">
        <v>206</v>
      </c>
      <c r="B210" s="19">
        <v>202</v>
      </c>
      <c r="C210" s="37" t="s">
        <v>382</v>
      </c>
      <c r="D210" s="50" t="s">
        <v>14</v>
      </c>
      <c r="E210" s="23"/>
      <c r="F210" s="40"/>
      <c r="G210" s="23"/>
      <c r="H210" s="23"/>
      <c r="I210" s="23"/>
      <c r="J210" s="23"/>
      <c r="K210" s="23"/>
      <c r="L210" s="23"/>
      <c r="M210" s="23"/>
      <c r="N210" s="41"/>
      <c r="O210" s="41">
        <v>108.71</v>
      </c>
      <c r="P210" s="23"/>
      <c r="Q210" s="23"/>
      <c r="R210" s="23"/>
      <c r="S210" s="23"/>
      <c r="T210" s="23"/>
      <c r="U210" s="47">
        <f t="shared" si="13"/>
        <v>108.71</v>
      </c>
      <c r="V210" s="48">
        <f t="shared" si="14"/>
        <v>1</v>
      </c>
      <c r="W210" s="49">
        <f t="shared" si="15"/>
        <v>-1339.2875182695118</v>
      </c>
      <c r="X210" s="23">
        <f t="shared" si="16"/>
        <v>108.71</v>
      </c>
    </row>
    <row r="211" spans="1:24" ht="15" customHeight="1">
      <c r="A211" s="18">
        <v>207</v>
      </c>
      <c r="B211" s="19">
        <v>203</v>
      </c>
      <c r="C211" s="37" t="s">
        <v>295</v>
      </c>
      <c r="D211" s="50" t="s">
        <v>181</v>
      </c>
      <c r="E211" s="23"/>
      <c r="F211" s="40"/>
      <c r="G211" s="23"/>
      <c r="H211" s="23"/>
      <c r="I211" s="23">
        <v>50.55</v>
      </c>
      <c r="J211" s="23"/>
      <c r="K211" s="23"/>
      <c r="L211" s="23"/>
      <c r="M211" s="23"/>
      <c r="N211" s="41"/>
      <c r="O211" s="41"/>
      <c r="P211" s="23"/>
      <c r="Q211" s="23"/>
      <c r="R211" s="23"/>
      <c r="S211" s="23">
        <v>57.74</v>
      </c>
      <c r="T211" s="23"/>
      <c r="U211" s="47">
        <f t="shared" si="13"/>
        <v>108.28999999999999</v>
      </c>
      <c r="V211" s="48">
        <f t="shared" si="14"/>
        <v>2</v>
      </c>
      <c r="W211" s="49">
        <f t="shared" si="15"/>
        <v>-1339.7075182695119</v>
      </c>
      <c r="X211" s="23">
        <f t="shared" si="16"/>
        <v>54.144999999999996</v>
      </c>
    </row>
    <row r="212" spans="1:24" ht="15" customHeight="1">
      <c r="A212" s="18">
        <v>208</v>
      </c>
      <c r="B212" s="19">
        <v>341</v>
      </c>
      <c r="C212" s="37" t="s">
        <v>287</v>
      </c>
      <c r="D212" s="50" t="s">
        <v>288</v>
      </c>
      <c r="E212" s="23"/>
      <c r="F212" s="40"/>
      <c r="G212" s="23"/>
      <c r="H212" s="23"/>
      <c r="I212" s="23">
        <v>56.91</v>
      </c>
      <c r="J212" s="23"/>
      <c r="K212" s="23"/>
      <c r="L212" s="23"/>
      <c r="M212" s="23"/>
      <c r="N212" s="41"/>
      <c r="O212" s="41"/>
      <c r="P212" s="23"/>
      <c r="Q212" s="23"/>
      <c r="R212" s="23"/>
      <c r="S212" s="23"/>
      <c r="T212" s="23">
        <v>51.3</v>
      </c>
      <c r="U212" s="47">
        <f t="shared" si="13"/>
        <v>108.21</v>
      </c>
      <c r="V212" s="48">
        <f t="shared" si="14"/>
        <v>2</v>
      </c>
      <c r="W212" s="49">
        <f t="shared" si="15"/>
        <v>-1339.7875182695118</v>
      </c>
      <c r="X212" s="23">
        <f t="shared" si="16"/>
        <v>54.105</v>
      </c>
    </row>
    <row r="213" spans="1:24" ht="15" customHeight="1">
      <c r="A213" s="18">
        <v>209</v>
      </c>
      <c r="B213" s="19">
        <v>205</v>
      </c>
      <c r="C213" s="37" t="s">
        <v>491</v>
      </c>
      <c r="D213" s="50" t="s">
        <v>26</v>
      </c>
      <c r="E213" s="23"/>
      <c r="F213" s="40"/>
      <c r="G213" s="23"/>
      <c r="H213" s="23"/>
      <c r="I213" s="23"/>
      <c r="J213" s="23"/>
      <c r="K213" s="23"/>
      <c r="L213" s="23"/>
      <c r="M213" s="23"/>
      <c r="N213" s="41"/>
      <c r="O213" s="41"/>
      <c r="P213" s="23">
        <v>107.29</v>
      </c>
      <c r="Q213" s="23"/>
      <c r="R213" s="23"/>
      <c r="S213" s="23"/>
      <c r="T213" s="23"/>
      <c r="U213" s="47">
        <f t="shared" si="13"/>
        <v>107.29</v>
      </c>
      <c r="V213" s="48">
        <f t="shared" si="14"/>
        <v>1</v>
      </c>
      <c r="W213" s="49">
        <f t="shared" si="15"/>
        <v>-1340.7075182695119</v>
      </c>
      <c r="X213" s="23">
        <f t="shared" si="16"/>
        <v>107.29</v>
      </c>
    </row>
    <row r="214" spans="1:24" ht="15" customHeight="1">
      <c r="A214" s="18">
        <v>210</v>
      </c>
      <c r="B214" s="19">
        <v>206</v>
      </c>
      <c r="C214" s="37" t="s">
        <v>45</v>
      </c>
      <c r="D214" s="50" t="s">
        <v>390</v>
      </c>
      <c r="E214" s="23"/>
      <c r="F214" s="40"/>
      <c r="G214" s="23"/>
      <c r="H214" s="23"/>
      <c r="I214" s="23"/>
      <c r="J214" s="23"/>
      <c r="K214" s="23"/>
      <c r="L214" s="23"/>
      <c r="M214" s="23"/>
      <c r="N214" s="41"/>
      <c r="O214" s="41">
        <v>106.92</v>
      </c>
      <c r="P214" s="23"/>
      <c r="Q214" s="23"/>
      <c r="R214" s="23"/>
      <c r="S214" s="23"/>
      <c r="T214" s="23"/>
      <c r="U214" s="47">
        <f t="shared" si="13"/>
        <v>106.92</v>
      </c>
      <c r="V214" s="48">
        <f t="shared" si="14"/>
        <v>1</v>
      </c>
      <c r="W214" s="49">
        <f t="shared" si="15"/>
        <v>-1341.0775182695118</v>
      </c>
      <c r="X214" s="23">
        <f t="shared" si="16"/>
        <v>106.92</v>
      </c>
    </row>
    <row r="215" spans="1:24" ht="15" customHeight="1">
      <c r="A215" s="18">
        <v>211</v>
      </c>
      <c r="B215" s="19">
        <v>207</v>
      </c>
      <c r="C215" s="37" t="s">
        <v>359</v>
      </c>
      <c r="D215" s="50" t="s">
        <v>472</v>
      </c>
      <c r="E215" s="23"/>
      <c r="F215" s="40"/>
      <c r="G215" s="23"/>
      <c r="H215" s="23"/>
      <c r="I215" s="23"/>
      <c r="J215" s="23"/>
      <c r="K215" s="23"/>
      <c r="L215" s="23"/>
      <c r="M215" s="23"/>
      <c r="N215" s="41"/>
      <c r="O215" s="41">
        <v>105.95</v>
      </c>
      <c r="P215" s="23"/>
      <c r="Q215" s="23"/>
      <c r="R215" s="23"/>
      <c r="S215" s="23"/>
      <c r="T215" s="23"/>
      <c r="U215" s="47">
        <f t="shared" si="13"/>
        <v>105.95</v>
      </c>
      <c r="V215" s="48">
        <f t="shared" si="14"/>
        <v>1</v>
      </c>
      <c r="W215" s="49">
        <f t="shared" si="15"/>
        <v>-1342.0475182695118</v>
      </c>
      <c r="X215" s="23">
        <f t="shared" si="16"/>
        <v>105.95</v>
      </c>
    </row>
    <row r="216" spans="1:24" ht="15" customHeight="1">
      <c r="A216" s="18">
        <v>212</v>
      </c>
      <c r="B216" s="19">
        <v>208</v>
      </c>
      <c r="C216" s="39" t="s">
        <v>386</v>
      </c>
      <c r="D216" s="51" t="s">
        <v>387</v>
      </c>
      <c r="E216" s="23"/>
      <c r="F216" s="40"/>
      <c r="G216" s="23"/>
      <c r="H216" s="23"/>
      <c r="I216" s="23"/>
      <c r="J216" s="23"/>
      <c r="K216" s="23"/>
      <c r="L216" s="23"/>
      <c r="M216" s="23">
        <v>105.94</v>
      </c>
      <c r="N216" s="41"/>
      <c r="O216" s="41"/>
      <c r="P216" s="23"/>
      <c r="Q216" s="23"/>
      <c r="R216" s="23"/>
      <c r="S216" s="23"/>
      <c r="T216" s="23"/>
      <c r="U216" s="47">
        <f t="shared" si="13"/>
        <v>105.94</v>
      </c>
      <c r="V216" s="48">
        <f t="shared" si="14"/>
        <v>1</v>
      </c>
      <c r="W216" s="49">
        <f t="shared" si="15"/>
        <v>-1342.0575182695118</v>
      </c>
      <c r="X216" s="23">
        <f t="shared" si="16"/>
        <v>105.94</v>
      </c>
    </row>
    <row r="217" spans="1:24" ht="15" customHeight="1">
      <c r="A217" s="18">
        <v>213</v>
      </c>
      <c r="B217" s="19">
        <v>209</v>
      </c>
      <c r="C217" s="37" t="s">
        <v>466</v>
      </c>
      <c r="D217" s="50" t="s">
        <v>26</v>
      </c>
      <c r="E217" s="23"/>
      <c r="F217" s="40"/>
      <c r="G217" s="23"/>
      <c r="H217" s="23"/>
      <c r="I217" s="23"/>
      <c r="J217" s="23"/>
      <c r="K217" s="23"/>
      <c r="L217" s="23"/>
      <c r="M217" s="23"/>
      <c r="N217" s="41"/>
      <c r="O217" s="41">
        <v>105.73</v>
      </c>
      <c r="P217" s="23"/>
      <c r="Q217" s="23"/>
      <c r="R217" s="23"/>
      <c r="S217" s="23"/>
      <c r="T217" s="23"/>
      <c r="U217" s="47">
        <f t="shared" si="13"/>
        <v>105.73</v>
      </c>
      <c r="V217" s="48">
        <f t="shared" si="14"/>
        <v>1</v>
      </c>
      <c r="W217" s="49">
        <f t="shared" si="15"/>
        <v>-1342.2675182695118</v>
      </c>
      <c r="X217" s="23">
        <f t="shared" si="16"/>
        <v>105.73</v>
      </c>
    </row>
    <row r="218" spans="1:24" ht="15" customHeight="1">
      <c r="A218" s="18">
        <v>214</v>
      </c>
      <c r="B218" s="19">
        <v>210</v>
      </c>
      <c r="C218" s="37" t="s">
        <v>14</v>
      </c>
      <c r="D218" s="50" t="s">
        <v>375</v>
      </c>
      <c r="E218" s="23"/>
      <c r="F218" s="40"/>
      <c r="G218" s="23"/>
      <c r="H218" s="23"/>
      <c r="I218" s="23"/>
      <c r="J218" s="23"/>
      <c r="K218" s="23"/>
      <c r="L218" s="23"/>
      <c r="M218" s="23"/>
      <c r="N218" s="41"/>
      <c r="O218" s="41"/>
      <c r="P218" s="23">
        <v>105.66</v>
      </c>
      <c r="Q218" s="23"/>
      <c r="R218" s="23"/>
      <c r="S218" s="23"/>
      <c r="T218" s="23"/>
      <c r="U218" s="47">
        <f t="shared" si="13"/>
        <v>105.66</v>
      </c>
      <c r="V218" s="48">
        <f t="shared" si="14"/>
        <v>1</v>
      </c>
      <c r="W218" s="49">
        <f t="shared" si="15"/>
        <v>-1342.3375182695117</v>
      </c>
      <c r="X218" s="23">
        <f t="shared" si="16"/>
        <v>105.66</v>
      </c>
    </row>
    <row r="219" spans="1:24" ht="15" customHeight="1">
      <c r="A219" s="18">
        <v>215</v>
      </c>
      <c r="B219" s="19">
        <v>211</v>
      </c>
      <c r="C219" s="37" t="s">
        <v>484</v>
      </c>
      <c r="D219" s="50" t="s">
        <v>58</v>
      </c>
      <c r="E219" s="23"/>
      <c r="F219" s="40"/>
      <c r="G219" s="23"/>
      <c r="H219" s="23"/>
      <c r="I219" s="23"/>
      <c r="J219" s="23"/>
      <c r="K219" s="23"/>
      <c r="L219" s="23"/>
      <c r="M219" s="23"/>
      <c r="N219" s="41"/>
      <c r="O219" s="41"/>
      <c r="P219" s="23">
        <v>105.49</v>
      </c>
      <c r="Q219" s="23"/>
      <c r="R219" s="23"/>
      <c r="S219" s="23"/>
      <c r="T219" s="23"/>
      <c r="U219" s="47">
        <f t="shared" si="13"/>
        <v>105.49</v>
      </c>
      <c r="V219" s="48">
        <f t="shared" si="14"/>
        <v>1</v>
      </c>
      <c r="W219" s="49">
        <f t="shared" si="15"/>
        <v>-1342.5075182695118</v>
      </c>
      <c r="X219" s="23">
        <f t="shared" si="16"/>
        <v>105.49</v>
      </c>
    </row>
    <row r="220" spans="1:24" ht="15" customHeight="1">
      <c r="A220" s="18">
        <v>216</v>
      </c>
      <c r="B220" s="19">
        <v>212</v>
      </c>
      <c r="C220" s="39" t="s">
        <v>172</v>
      </c>
      <c r="D220" s="51" t="s">
        <v>20</v>
      </c>
      <c r="E220" s="23"/>
      <c r="F220" s="40"/>
      <c r="G220" s="23"/>
      <c r="H220" s="23">
        <v>105</v>
      </c>
      <c r="I220" s="23"/>
      <c r="J220" s="23"/>
      <c r="K220" s="23"/>
      <c r="L220" s="23"/>
      <c r="M220" s="23"/>
      <c r="N220" s="41"/>
      <c r="O220" s="41"/>
      <c r="P220" s="23"/>
      <c r="Q220" s="23"/>
      <c r="R220" s="23"/>
      <c r="S220" s="23"/>
      <c r="T220" s="23"/>
      <c r="U220" s="47">
        <f t="shared" si="13"/>
        <v>105</v>
      </c>
      <c r="V220" s="48">
        <f t="shared" si="14"/>
        <v>1</v>
      </c>
      <c r="W220" s="49">
        <f t="shared" si="15"/>
        <v>-1342.9975182695118</v>
      </c>
      <c r="X220" s="23">
        <f t="shared" si="16"/>
        <v>105</v>
      </c>
    </row>
    <row r="221" spans="1:24" ht="15" customHeight="1">
      <c r="A221" s="18">
        <v>217</v>
      </c>
      <c r="B221" s="19">
        <v>213</v>
      </c>
      <c r="C221" s="37" t="s">
        <v>173</v>
      </c>
      <c r="D221" s="50" t="s">
        <v>134</v>
      </c>
      <c r="E221" s="23"/>
      <c r="F221" s="40"/>
      <c r="G221" s="23"/>
      <c r="H221" s="23">
        <v>104.66</v>
      </c>
      <c r="I221" s="23"/>
      <c r="J221" s="23"/>
      <c r="K221" s="23"/>
      <c r="L221" s="23"/>
      <c r="M221" s="23"/>
      <c r="N221" s="41"/>
      <c r="O221" s="41"/>
      <c r="P221" s="23"/>
      <c r="Q221" s="23"/>
      <c r="R221" s="23"/>
      <c r="S221" s="23"/>
      <c r="T221" s="23"/>
      <c r="U221" s="47">
        <f t="shared" si="13"/>
        <v>104.66</v>
      </c>
      <c r="V221" s="48">
        <f t="shared" si="14"/>
        <v>1</v>
      </c>
      <c r="W221" s="49">
        <f t="shared" si="15"/>
        <v>-1343.3375182695117</v>
      </c>
      <c r="X221" s="23">
        <f t="shared" si="16"/>
        <v>104.66</v>
      </c>
    </row>
    <row r="222" spans="1:24" ht="15" customHeight="1">
      <c r="A222" s="18">
        <v>218</v>
      </c>
      <c r="B222" s="19">
        <v>214</v>
      </c>
      <c r="C222" s="37" t="s">
        <v>360</v>
      </c>
      <c r="D222" s="50" t="s">
        <v>22</v>
      </c>
      <c r="E222" s="23"/>
      <c r="F222" s="40"/>
      <c r="G222" s="23"/>
      <c r="H222" s="23"/>
      <c r="I222" s="23"/>
      <c r="J222" s="23"/>
      <c r="K222" s="23"/>
      <c r="L222" s="23"/>
      <c r="M222" s="23"/>
      <c r="N222" s="41"/>
      <c r="O222" s="41"/>
      <c r="P222" s="23">
        <v>104.43</v>
      </c>
      <c r="Q222" s="23"/>
      <c r="R222" s="23"/>
      <c r="S222" s="23"/>
      <c r="T222" s="23"/>
      <c r="U222" s="47">
        <f t="shared" si="13"/>
        <v>104.43</v>
      </c>
      <c r="V222" s="48">
        <f t="shared" si="14"/>
        <v>1</v>
      </c>
      <c r="W222" s="49">
        <f t="shared" si="15"/>
        <v>-1343.5675182695118</v>
      </c>
      <c r="X222" s="23">
        <f t="shared" si="16"/>
        <v>104.43</v>
      </c>
    </row>
    <row r="223" spans="1:24" ht="15" customHeight="1">
      <c r="A223" s="18">
        <v>219</v>
      </c>
      <c r="B223" s="19">
        <v>215</v>
      </c>
      <c r="C223" s="37" t="s">
        <v>174</v>
      </c>
      <c r="D223" s="50" t="s">
        <v>86</v>
      </c>
      <c r="E223" s="23"/>
      <c r="F223" s="40"/>
      <c r="G223" s="23"/>
      <c r="H223" s="23"/>
      <c r="I223" s="23"/>
      <c r="J223" s="23">
        <v>104.12</v>
      </c>
      <c r="K223" s="23"/>
      <c r="L223" s="23"/>
      <c r="M223" s="23"/>
      <c r="N223" s="41"/>
      <c r="O223" s="41"/>
      <c r="P223" s="23"/>
      <c r="Q223" s="23"/>
      <c r="R223" s="23"/>
      <c r="S223" s="23"/>
      <c r="T223" s="23"/>
      <c r="U223" s="47">
        <f t="shared" si="13"/>
        <v>104.12</v>
      </c>
      <c r="V223" s="48">
        <f t="shared" si="14"/>
        <v>1</v>
      </c>
      <c r="W223" s="49">
        <f t="shared" si="15"/>
        <v>-1343.8775182695117</v>
      </c>
      <c r="X223" s="23">
        <f t="shared" si="16"/>
        <v>104.12</v>
      </c>
    </row>
    <row r="224" spans="1:24" ht="15" customHeight="1">
      <c r="A224" s="18">
        <v>220</v>
      </c>
      <c r="B224" s="19">
        <v>216</v>
      </c>
      <c r="C224" s="37" t="s">
        <v>285</v>
      </c>
      <c r="D224" s="50" t="s">
        <v>286</v>
      </c>
      <c r="E224" s="23"/>
      <c r="F224" s="40"/>
      <c r="G224" s="23"/>
      <c r="H224" s="23"/>
      <c r="I224" s="23">
        <v>57.36</v>
      </c>
      <c r="J224" s="23"/>
      <c r="K224" s="23"/>
      <c r="L224" s="23"/>
      <c r="M224" s="23"/>
      <c r="N224" s="41"/>
      <c r="O224" s="41"/>
      <c r="P224" s="23"/>
      <c r="Q224" s="23"/>
      <c r="R224" s="23"/>
      <c r="S224" s="23">
        <v>46.51</v>
      </c>
      <c r="T224" s="23"/>
      <c r="U224" s="47">
        <f t="shared" si="13"/>
        <v>103.87</v>
      </c>
      <c r="V224" s="48">
        <f t="shared" si="14"/>
        <v>2</v>
      </c>
      <c r="W224" s="49">
        <f t="shared" si="15"/>
        <v>-1344.1275182695117</v>
      </c>
      <c r="X224" s="23">
        <f t="shared" si="16"/>
        <v>51.935</v>
      </c>
    </row>
    <row r="225" spans="1:24" ht="15" customHeight="1">
      <c r="A225" s="18">
        <v>221</v>
      </c>
      <c r="B225" s="19">
        <v>217</v>
      </c>
      <c r="C225" s="37" t="s">
        <v>175</v>
      </c>
      <c r="D225" s="50" t="s">
        <v>99</v>
      </c>
      <c r="E225" s="23"/>
      <c r="F225" s="40"/>
      <c r="G225" s="23"/>
      <c r="H225" s="23"/>
      <c r="I225" s="23"/>
      <c r="J225" s="23">
        <v>103.43</v>
      </c>
      <c r="K225" s="23"/>
      <c r="L225" s="23"/>
      <c r="M225" s="23"/>
      <c r="N225" s="41"/>
      <c r="O225" s="41"/>
      <c r="P225" s="23"/>
      <c r="Q225" s="23"/>
      <c r="R225" s="23"/>
      <c r="S225" s="23"/>
      <c r="T225" s="23"/>
      <c r="U225" s="47">
        <f t="shared" si="13"/>
        <v>103.43</v>
      </c>
      <c r="V225" s="48">
        <f t="shared" si="14"/>
        <v>1</v>
      </c>
      <c r="W225" s="49">
        <f t="shared" si="15"/>
        <v>-1344.5675182695118</v>
      </c>
      <c r="X225" s="23">
        <f t="shared" si="16"/>
        <v>103.43</v>
      </c>
    </row>
    <row r="226" spans="1:24" ht="15" customHeight="1">
      <c r="A226" s="18">
        <v>222</v>
      </c>
      <c r="B226" s="19">
        <v>218</v>
      </c>
      <c r="C226" s="37" t="s">
        <v>467</v>
      </c>
      <c r="D226" s="50" t="s">
        <v>28</v>
      </c>
      <c r="E226" s="23"/>
      <c r="F226" s="40"/>
      <c r="G226" s="23"/>
      <c r="H226" s="23"/>
      <c r="I226" s="23"/>
      <c r="J226" s="23"/>
      <c r="K226" s="23"/>
      <c r="L226" s="23"/>
      <c r="M226" s="23"/>
      <c r="N226" s="41"/>
      <c r="O226" s="41">
        <v>103.02</v>
      </c>
      <c r="P226" s="23"/>
      <c r="Q226" s="23"/>
      <c r="R226" s="23"/>
      <c r="S226" s="23"/>
      <c r="T226" s="23"/>
      <c r="U226" s="47">
        <f t="shared" si="13"/>
        <v>103.02</v>
      </c>
      <c r="V226" s="48">
        <f t="shared" si="14"/>
        <v>1</v>
      </c>
      <c r="W226" s="49">
        <f t="shared" si="15"/>
        <v>-1344.9775182695118</v>
      </c>
      <c r="X226" s="23">
        <f t="shared" si="16"/>
        <v>103.02</v>
      </c>
    </row>
    <row r="227" spans="1:24" ht="15" customHeight="1">
      <c r="A227" s="18">
        <v>223</v>
      </c>
      <c r="B227" s="19">
        <v>219</v>
      </c>
      <c r="C227" s="37" t="s">
        <v>176</v>
      </c>
      <c r="D227" s="50" t="s">
        <v>40</v>
      </c>
      <c r="E227" s="23"/>
      <c r="F227" s="40"/>
      <c r="G227" s="23">
        <v>103</v>
      </c>
      <c r="H227" s="23"/>
      <c r="I227" s="23"/>
      <c r="J227" s="23"/>
      <c r="K227" s="23"/>
      <c r="L227" s="23"/>
      <c r="M227" s="23"/>
      <c r="N227" s="41"/>
      <c r="O227" s="41"/>
      <c r="P227" s="23"/>
      <c r="Q227" s="23"/>
      <c r="R227" s="23"/>
      <c r="S227" s="23"/>
      <c r="T227" s="23"/>
      <c r="U227" s="47">
        <f t="shared" si="13"/>
        <v>103</v>
      </c>
      <c r="V227" s="48">
        <f t="shared" si="14"/>
        <v>1</v>
      </c>
      <c r="W227" s="49">
        <f t="shared" si="15"/>
        <v>-1344.9975182695118</v>
      </c>
      <c r="X227" s="23">
        <f t="shared" si="16"/>
        <v>103</v>
      </c>
    </row>
    <row r="228" spans="1:24" ht="15" customHeight="1">
      <c r="A228" s="18">
        <v>224</v>
      </c>
      <c r="B228" s="19">
        <v>220</v>
      </c>
      <c r="C228" s="37" t="s">
        <v>468</v>
      </c>
      <c r="D228" s="50" t="s">
        <v>469</v>
      </c>
      <c r="E228" s="23"/>
      <c r="F228" s="40"/>
      <c r="G228" s="23"/>
      <c r="H228" s="23"/>
      <c r="I228" s="23"/>
      <c r="J228" s="23"/>
      <c r="K228" s="23"/>
      <c r="L228" s="23"/>
      <c r="M228" s="23"/>
      <c r="N228" s="41"/>
      <c r="O228" s="41">
        <v>102.88</v>
      </c>
      <c r="P228" s="23"/>
      <c r="Q228" s="23"/>
      <c r="R228" s="23"/>
      <c r="S228" s="23"/>
      <c r="T228" s="23"/>
      <c r="U228" s="47">
        <f t="shared" si="13"/>
        <v>102.88</v>
      </c>
      <c r="V228" s="48">
        <f t="shared" si="14"/>
        <v>1</v>
      </c>
      <c r="W228" s="49">
        <f t="shared" si="15"/>
        <v>-1345.117518269512</v>
      </c>
      <c r="X228" s="23">
        <f t="shared" si="16"/>
        <v>102.88</v>
      </c>
    </row>
    <row r="229" spans="1:24" ht="15" customHeight="1">
      <c r="A229" s="18">
        <v>225</v>
      </c>
      <c r="B229" s="19">
        <v>349</v>
      </c>
      <c r="C229" s="37" t="s">
        <v>521</v>
      </c>
      <c r="D229" s="50" t="s">
        <v>96</v>
      </c>
      <c r="E229" s="23"/>
      <c r="F229" s="40"/>
      <c r="G229" s="23"/>
      <c r="H229" s="23"/>
      <c r="I229" s="23"/>
      <c r="J229" s="23"/>
      <c r="K229" s="23"/>
      <c r="L229" s="23"/>
      <c r="M229" s="23"/>
      <c r="N229" s="41"/>
      <c r="O229" s="41"/>
      <c r="P229" s="23"/>
      <c r="Q229" s="23"/>
      <c r="R229" s="23"/>
      <c r="S229" s="23">
        <v>53.25</v>
      </c>
      <c r="T229" s="23">
        <v>49.52</v>
      </c>
      <c r="U229" s="47">
        <f t="shared" si="13"/>
        <v>102.77000000000001</v>
      </c>
      <c r="V229" s="48">
        <f t="shared" si="14"/>
        <v>2</v>
      </c>
      <c r="W229" s="49">
        <f t="shared" si="15"/>
        <v>-1345.2275182695118</v>
      </c>
      <c r="X229" s="23">
        <f t="shared" si="16"/>
        <v>51.385000000000005</v>
      </c>
    </row>
    <row r="230" spans="1:24" ht="15" customHeight="1">
      <c r="A230" s="18">
        <v>226</v>
      </c>
      <c r="B230" s="19">
        <v>221</v>
      </c>
      <c r="C230" s="37" t="s">
        <v>492</v>
      </c>
      <c r="D230" s="50" t="s">
        <v>421</v>
      </c>
      <c r="E230" s="23"/>
      <c r="F230" s="40"/>
      <c r="G230" s="23"/>
      <c r="H230" s="23"/>
      <c r="I230" s="23"/>
      <c r="J230" s="23"/>
      <c r="K230" s="23"/>
      <c r="L230" s="23"/>
      <c r="M230" s="23"/>
      <c r="N230" s="41"/>
      <c r="O230" s="41"/>
      <c r="P230" s="23">
        <v>102.69</v>
      </c>
      <c r="Q230" s="23"/>
      <c r="R230" s="23"/>
      <c r="S230" s="23"/>
      <c r="T230" s="23"/>
      <c r="U230" s="47">
        <f t="shared" si="13"/>
        <v>102.69</v>
      </c>
      <c r="V230" s="48">
        <f t="shared" si="14"/>
        <v>1</v>
      </c>
      <c r="W230" s="49">
        <f t="shared" si="15"/>
        <v>-1345.3075182695118</v>
      </c>
      <c r="X230" s="23">
        <f t="shared" si="16"/>
        <v>102.69</v>
      </c>
    </row>
    <row r="231" spans="1:24" ht="15" customHeight="1">
      <c r="A231" s="18">
        <v>227</v>
      </c>
      <c r="B231" s="19">
        <v>222</v>
      </c>
      <c r="C231" s="37" t="s">
        <v>177</v>
      </c>
      <c r="D231" s="50" t="s">
        <v>178</v>
      </c>
      <c r="E231" s="23">
        <v>102.39967897271269</v>
      </c>
      <c r="F231" s="40"/>
      <c r="G231" s="23"/>
      <c r="H231" s="23"/>
      <c r="I231" s="23"/>
      <c r="J231" s="23"/>
      <c r="K231" s="23"/>
      <c r="L231" s="23"/>
      <c r="M231" s="23"/>
      <c r="N231" s="41"/>
      <c r="O231" s="41"/>
      <c r="P231" s="23"/>
      <c r="Q231" s="23"/>
      <c r="R231" s="23"/>
      <c r="S231" s="23"/>
      <c r="T231" s="23"/>
      <c r="U231" s="47">
        <f t="shared" si="13"/>
        <v>102.39967897271269</v>
      </c>
      <c r="V231" s="48">
        <f t="shared" si="14"/>
        <v>1</v>
      </c>
      <c r="W231" s="49">
        <f t="shared" si="15"/>
        <v>-1345.597839296799</v>
      </c>
      <c r="X231" s="23">
        <f t="shared" si="16"/>
        <v>102.39967897271269</v>
      </c>
    </row>
    <row r="232" spans="1:24" ht="15" customHeight="1">
      <c r="A232" s="18">
        <v>228</v>
      </c>
      <c r="B232" s="19">
        <v>223</v>
      </c>
      <c r="C232" s="37" t="s">
        <v>156</v>
      </c>
      <c r="D232" s="50" t="s">
        <v>179</v>
      </c>
      <c r="E232" s="23"/>
      <c r="F232" s="40"/>
      <c r="G232" s="23"/>
      <c r="H232" s="23"/>
      <c r="I232" s="23"/>
      <c r="J232" s="23">
        <v>102.12</v>
      </c>
      <c r="K232" s="23"/>
      <c r="L232" s="23"/>
      <c r="M232" s="23"/>
      <c r="N232" s="41"/>
      <c r="O232" s="41"/>
      <c r="P232" s="23"/>
      <c r="Q232" s="23"/>
      <c r="R232" s="23"/>
      <c r="S232" s="23"/>
      <c r="T232" s="23"/>
      <c r="U232" s="47">
        <f t="shared" si="13"/>
        <v>102.12</v>
      </c>
      <c r="V232" s="48">
        <f t="shared" si="14"/>
        <v>1</v>
      </c>
      <c r="W232" s="49">
        <f t="shared" si="15"/>
        <v>-1345.8775182695117</v>
      </c>
      <c r="X232" s="23">
        <f t="shared" si="16"/>
        <v>102.12</v>
      </c>
    </row>
    <row r="233" spans="1:24" ht="15" customHeight="1">
      <c r="A233" s="18">
        <v>229</v>
      </c>
      <c r="B233" s="19">
        <v>224</v>
      </c>
      <c r="C233" s="37" t="s">
        <v>180</v>
      </c>
      <c r="D233" s="50" t="s">
        <v>44</v>
      </c>
      <c r="E233" s="23"/>
      <c r="F233" s="40"/>
      <c r="G233" s="23"/>
      <c r="H233" s="23"/>
      <c r="I233" s="23"/>
      <c r="J233" s="23">
        <v>102.05</v>
      </c>
      <c r="K233" s="23"/>
      <c r="L233" s="23"/>
      <c r="M233" s="23"/>
      <c r="N233" s="41"/>
      <c r="O233" s="41"/>
      <c r="P233" s="23"/>
      <c r="Q233" s="23"/>
      <c r="R233" s="23"/>
      <c r="S233" s="23"/>
      <c r="T233" s="23"/>
      <c r="U233" s="47">
        <f t="shared" si="13"/>
        <v>102.05</v>
      </c>
      <c r="V233" s="48">
        <f t="shared" si="14"/>
        <v>1</v>
      </c>
      <c r="W233" s="49">
        <f t="shared" si="15"/>
        <v>-1345.9475182695119</v>
      </c>
      <c r="X233" s="23">
        <f t="shared" si="16"/>
        <v>102.05</v>
      </c>
    </row>
    <row r="234" spans="1:24" ht="15" customHeight="1">
      <c r="A234" s="18">
        <v>230</v>
      </c>
      <c r="B234" s="19">
        <v>225</v>
      </c>
      <c r="C234" s="37" t="s">
        <v>371</v>
      </c>
      <c r="D234" s="50" t="s">
        <v>86</v>
      </c>
      <c r="E234" s="23"/>
      <c r="F234" s="40"/>
      <c r="G234" s="23"/>
      <c r="H234" s="23"/>
      <c r="I234" s="23"/>
      <c r="J234" s="23"/>
      <c r="K234" s="23"/>
      <c r="L234" s="23"/>
      <c r="M234" s="23">
        <v>102.05</v>
      </c>
      <c r="N234" s="41"/>
      <c r="O234" s="41"/>
      <c r="P234" s="23"/>
      <c r="Q234" s="23"/>
      <c r="R234" s="23"/>
      <c r="S234" s="23"/>
      <c r="T234" s="23"/>
      <c r="U234" s="47">
        <f t="shared" si="13"/>
        <v>102.05</v>
      </c>
      <c r="V234" s="48">
        <f t="shared" si="14"/>
        <v>1</v>
      </c>
      <c r="W234" s="49">
        <f t="shared" si="15"/>
        <v>-1345.9475182695119</v>
      </c>
      <c r="X234" s="23">
        <f t="shared" si="16"/>
        <v>102.05</v>
      </c>
    </row>
    <row r="235" spans="1:24" ht="15" customHeight="1">
      <c r="A235" s="18">
        <v>231</v>
      </c>
      <c r="B235" s="19">
        <v>226</v>
      </c>
      <c r="C235" s="37" t="s">
        <v>154</v>
      </c>
      <c r="D235" s="50" t="s">
        <v>181</v>
      </c>
      <c r="E235" s="23"/>
      <c r="F235" s="40"/>
      <c r="G235" s="23"/>
      <c r="H235" s="23"/>
      <c r="I235" s="23"/>
      <c r="J235" s="23">
        <v>101.94</v>
      </c>
      <c r="K235" s="23"/>
      <c r="L235" s="23"/>
      <c r="M235" s="23"/>
      <c r="N235" s="41"/>
      <c r="O235" s="41"/>
      <c r="P235" s="23"/>
      <c r="Q235" s="23"/>
      <c r="R235" s="23"/>
      <c r="S235" s="23"/>
      <c r="T235" s="23"/>
      <c r="U235" s="47">
        <f t="shared" si="13"/>
        <v>101.94</v>
      </c>
      <c r="V235" s="48">
        <f t="shared" si="14"/>
        <v>1</v>
      </c>
      <c r="W235" s="49">
        <f t="shared" si="15"/>
        <v>-1346.0575182695118</v>
      </c>
      <c r="X235" s="23">
        <f t="shared" si="16"/>
        <v>101.94</v>
      </c>
    </row>
    <row r="236" spans="1:24" ht="15" customHeight="1">
      <c r="A236" s="18">
        <v>232</v>
      </c>
      <c r="B236" s="19">
        <v>227</v>
      </c>
      <c r="C236" s="39" t="s">
        <v>182</v>
      </c>
      <c r="D236" s="51" t="s">
        <v>99</v>
      </c>
      <c r="E236" s="23"/>
      <c r="F236" s="40"/>
      <c r="G236" s="23"/>
      <c r="H236" s="23"/>
      <c r="I236" s="23"/>
      <c r="J236" s="23">
        <v>101.25</v>
      </c>
      <c r="K236" s="23"/>
      <c r="L236" s="23"/>
      <c r="M236" s="23"/>
      <c r="N236" s="41"/>
      <c r="O236" s="41"/>
      <c r="P236" s="23"/>
      <c r="Q236" s="23"/>
      <c r="R236" s="23"/>
      <c r="S236" s="23"/>
      <c r="T236" s="23"/>
      <c r="U236" s="47">
        <f t="shared" si="13"/>
        <v>101.25</v>
      </c>
      <c r="V236" s="48">
        <f t="shared" si="14"/>
        <v>1</v>
      </c>
      <c r="W236" s="49">
        <f t="shared" si="15"/>
        <v>-1346.7475182695118</v>
      </c>
      <c r="X236" s="23">
        <f t="shared" si="16"/>
        <v>101.25</v>
      </c>
    </row>
    <row r="237" spans="1:24" ht="15" customHeight="1">
      <c r="A237" s="18">
        <v>233</v>
      </c>
      <c r="B237" s="19">
        <v>228</v>
      </c>
      <c r="C237" s="37" t="s">
        <v>185</v>
      </c>
      <c r="D237" s="50" t="s">
        <v>186</v>
      </c>
      <c r="E237" s="23"/>
      <c r="F237" s="40"/>
      <c r="G237" s="23"/>
      <c r="H237" s="23"/>
      <c r="I237" s="23"/>
      <c r="J237" s="23">
        <v>100.01</v>
      </c>
      <c r="K237" s="23"/>
      <c r="L237" s="23"/>
      <c r="M237" s="23"/>
      <c r="N237" s="41"/>
      <c r="O237" s="41"/>
      <c r="P237" s="23"/>
      <c r="Q237" s="23"/>
      <c r="R237" s="23"/>
      <c r="S237" s="23"/>
      <c r="T237" s="23"/>
      <c r="U237" s="47">
        <f t="shared" si="13"/>
        <v>100.01</v>
      </c>
      <c r="V237" s="48">
        <f t="shared" si="14"/>
        <v>1</v>
      </c>
      <c r="W237" s="49">
        <f t="shared" si="15"/>
        <v>-1347.9875182695118</v>
      </c>
      <c r="X237" s="23">
        <f t="shared" si="16"/>
        <v>100.01</v>
      </c>
    </row>
    <row r="238" spans="1:24" ht="15" customHeight="1">
      <c r="A238" s="18">
        <v>234</v>
      </c>
      <c r="B238" s="19">
        <v>229</v>
      </c>
      <c r="C238" s="37" t="s">
        <v>187</v>
      </c>
      <c r="D238" s="50" t="s">
        <v>35</v>
      </c>
      <c r="E238" s="23">
        <v>99.63505926388022</v>
      </c>
      <c r="F238" s="40"/>
      <c r="G238" s="23"/>
      <c r="H238" s="23"/>
      <c r="I238" s="23"/>
      <c r="J238" s="23"/>
      <c r="K238" s="23"/>
      <c r="L238" s="23"/>
      <c r="M238" s="23"/>
      <c r="N238" s="41"/>
      <c r="O238" s="41"/>
      <c r="P238" s="23"/>
      <c r="Q238" s="23"/>
      <c r="R238" s="23"/>
      <c r="S238" s="23"/>
      <c r="T238" s="23"/>
      <c r="U238" s="47">
        <f t="shared" si="13"/>
        <v>99.63505926388022</v>
      </c>
      <c r="V238" s="48">
        <f t="shared" si="14"/>
        <v>1</v>
      </c>
      <c r="W238" s="49">
        <f t="shared" si="15"/>
        <v>-1348.3624590056315</v>
      </c>
      <c r="X238" s="23">
        <f t="shared" si="16"/>
        <v>99.63505926388022</v>
      </c>
    </row>
    <row r="239" spans="1:24" ht="15" customHeight="1">
      <c r="A239" s="18">
        <v>235</v>
      </c>
      <c r="B239" s="19">
        <v>230</v>
      </c>
      <c r="C239" s="37" t="s">
        <v>188</v>
      </c>
      <c r="D239" s="50" t="s">
        <v>123</v>
      </c>
      <c r="E239" s="23"/>
      <c r="F239" s="40"/>
      <c r="G239" s="23"/>
      <c r="H239" s="23"/>
      <c r="I239" s="23"/>
      <c r="J239" s="23">
        <v>99.38</v>
      </c>
      <c r="K239" s="23"/>
      <c r="L239" s="23"/>
      <c r="M239" s="23"/>
      <c r="N239" s="41"/>
      <c r="O239" s="41"/>
      <c r="P239" s="23"/>
      <c r="Q239" s="23"/>
      <c r="R239" s="23"/>
      <c r="S239" s="23"/>
      <c r="T239" s="23"/>
      <c r="U239" s="47">
        <f t="shared" si="13"/>
        <v>99.38</v>
      </c>
      <c r="V239" s="48">
        <f t="shared" si="14"/>
        <v>1</v>
      </c>
      <c r="W239" s="49">
        <f t="shared" si="15"/>
        <v>-1348.617518269512</v>
      </c>
      <c r="X239" s="23">
        <f t="shared" si="16"/>
        <v>99.38</v>
      </c>
    </row>
    <row r="240" spans="1:24" ht="15" customHeight="1">
      <c r="A240" s="18">
        <v>236</v>
      </c>
      <c r="B240" s="19">
        <v>351</v>
      </c>
      <c r="C240" s="37" t="s">
        <v>293</v>
      </c>
      <c r="D240" s="50" t="s">
        <v>235</v>
      </c>
      <c r="E240" s="23"/>
      <c r="F240" s="40"/>
      <c r="G240" s="23"/>
      <c r="H240" s="23"/>
      <c r="I240" s="23">
        <v>52.82</v>
      </c>
      <c r="J240" s="23"/>
      <c r="K240" s="23"/>
      <c r="L240" s="23"/>
      <c r="M240" s="23"/>
      <c r="N240" s="41"/>
      <c r="O240" s="41"/>
      <c r="P240" s="23"/>
      <c r="Q240" s="23"/>
      <c r="R240" s="23"/>
      <c r="S240" s="23"/>
      <c r="T240" s="23">
        <v>46.56</v>
      </c>
      <c r="U240" s="47">
        <f t="shared" si="13"/>
        <v>99.38</v>
      </c>
      <c r="V240" s="48">
        <f t="shared" si="14"/>
        <v>2</v>
      </c>
      <c r="W240" s="49">
        <f t="shared" si="15"/>
        <v>-1348.617518269512</v>
      </c>
      <c r="X240" s="23">
        <f t="shared" si="16"/>
        <v>49.69</v>
      </c>
    </row>
    <row r="241" spans="1:24" ht="15" customHeight="1">
      <c r="A241" s="18">
        <v>237</v>
      </c>
      <c r="B241" s="19">
        <v>231</v>
      </c>
      <c r="C241" s="37" t="s">
        <v>189</v>
      </c>
      <c r="D241" s="50" t="s">
        <v>139</v>
      </c>
      <c r="E241" s="23">
        <v>99.07751937984497</v>
      </c>
      <c r="F241" s="40"/>
      <c r="G241" s="23"/>
      <c r="H241" s="23"/>
      <c r="I241" s="23"/>
      <c r="J241" s="23"/>
      <c r="K241" s="23"/>
      <c r="L241" s="23"/>
      <c r="M241" s="23"/>
      <c r="N241" s="41"/>
      <c r="O241" s="41"/>
      <c r="P241" s="23"/>
      <c r="Q241" s="23"/>
      <c r="R241" s="23"/>
      <c r="S241" s="23"/>
      <c r="T241" s="23"/>
      <c r="U241" s="47">
        <f t="shared" si="13"/>
        <v>99.07751937984497</v>
      </c>
      <c r="V241" s="48">
        <f t="shared" si="14"/>
        <v>1</v>
      </c>
      <c r="W241" s="49">
        <f t="shared" si="15"/>
        <v>-1348.9199988896669</v>
      </c>
      <c r="X241" s="23">
        <f t="shared" si="16"/>
        <v>99.07751937984497</v>
      </c>
    </row>
    <row r="242" spans="1:24" ht="15" customHeight="1">
      <c r="A242" s="18">
        <v>238</v>
      </c>
      <c r="B242" s="19">
        <v>232</v>
      </c>
      <c r="C242" s="37" t="s">
        <v>190</v>
      </c>
      <c r="D242" s="50" t="s">
        <v>44</v>
      </c>
      <c r="E242" s="23">
        <v>98.81570810142237</v>
      </c>
      <c r="F242" s="40"/>
      <c r="G242" s="23"/>
      <c r="H242" s="23"/>
      <c r="I242" s="23"/>
      <c r="J242" s="23"/>
      <c r="K242" s="23"/>
      <c r="L242" s="23"/>
      <c r="M242" s="23"/>
      <c r="N242" s="41"/>
      <c r="O242" s="41"/>
      <c r="P242" s="23"/>
      <c r="Q242" s="23"/>
      <c r="R242" s="23"/>
      <c r="S242" s="23"/>
      <c r="T242" s="23"/>
      <c r="U242" s="47">
        <f t="shared" si="13"/>
        <v>98.81570810142237</v>
      </c>
      <c r="V242" s="48">
        <f t="shared" si="14"/>
        <v>1</v>
      </c>
      <c r="W242" s="49">
        <f t="shared" si="15"/>
        <v>-1349.1818101680894</v>
      </c>
      <c r="X242" s="23">
        <f t="shared" si="16"/>
        <v>98.81570810142237</v>
      </c>
    </row>
    <row r="243" spans="1:24" ht="15" customHeight="1">
      <c r="A243" s="18">
        <v>239</v>
      </c>
      <c r="B243" s="19">
        <v>233</v>
      </c>
      <c r="C243" s="37" t="s">
        <v>192</v>
      </c>
      <c r="D243" s="50" t="s">
        <v>58</v>
      </c>
      <c r="E243" s="23"/>
      <c r="F243" s="40"/>
      <c r="G243" s="23"/>
      <c r="H243" s="23"/>
      <c r="I243" s="23"/>
      <c r="J243" s="23">
        <v>98.46</v>
      </c>
      <c r="K243" s="23"/>
      <c r="L243" s="23"/>
      <c r="M243" s="23"/>
      <c r="N243" s="41"/>
      <c r="O243" s="41"/>
      <c r="P243" s="23"/>
      <c r="Q243" s="23"/>
      <c r="R243" s="23"/>
      <c r="S243" s="23"/>
      <c r="T243" s="23"/>
      <c r="U243" s="47">
        <f t="shared" si="13"/>
        <v>98.46</v>
      </c>
      <c r="V243" s="48">
        <f t="shared" si="14"/>
        <v>1</v>
      </c>
      <c r="W243" s="49">
        <f t="shared" si="15"/>
        <v>-1349.5375182695118</v>
      </c>
      <c r="X243" s="23">
        <f t="shared" si="16"/>
        <v>98.46</v>
      </c>
    </row>
    <row r="244" spans="1:24" ht="15" customHeight="1">
      <c r="A244" s="18">
        <v>240</v>
      </c>
      <c r="B244" s="19">
        <v>234</v>
      </c>
      <c r="C244" s="37" t="s">
        <v>193</v>
      </c>
      <c r="D244" s="50" t="s">
        <v>48</v>
      </c>
      <c r="E244" s="23"/>
      <c r="F244" s="40"/>
      <c r="G244" s="23"/>
      <c r="H244" s="23"/>
      <c r="I244" s="23"/>
      <c r="J244" s="23">
        <v>98.45</v>
      </c>
      <c r="K244" s="23"/>
      <c r="L244" s="23"/>
      <c r="M244" s="23"/>
      <c r="N244" s="41"/>
      <c r="O244" s="41"/>
      <c r="P244" s="23"/>
      <c r="Q244" s="23"/>
      <c r="R244" s="23"/>
      <c r="S244" s="23"/>
      <c r="T244" s="23"/>
      <c r="U244" s="47">
        <f t="shared" si="13"/>
        <v>98.45</v>
      </c>
      <c r="V244" s="48">
        <f t="shared" si="14"/>
        <v>1</v>
      </c>
      <c r="W244" s="49">
        <f t="shared" si="15"/>
        <v>-1349.5475182695118</v>
      </c>
      <c r="X244" s="23">
        <f t="shared" si="16"/>
        <v>98.45</v>
      </c>
    </row>
    <row r="245" spans="1:24" ht="15" customHeight="1">
      <c r="A245" s="18">
        <v>241</v>
      </c>
      <c r="B245" s="19">
        <v>235</v>
      </c>
      <c r="C245" s="37" t="s">
        <v>194</v>
      </c>
      <c r="D245" s="50" t="s">
        <v>131</v>
      </c>
      <c r="E245" s="23"/>
      <c r="F245" s="40">
        <v>98.21</v>
      </c>
      <c r="G245" s="23"/>
      <c r="H245" s="23"/>
      <c r="I245" s="23"/>
      <c r="J245" s="23"/>
      <c r="K245" s="23"/>
      <c r="L245" s="23"/>
      <c r="M245" s="23"/>
      <c r="N245" s="41"/>
      <c r="O245" s="41"/>
      <c r="P245" s="23"/>
      <c r="Q245" s="23"/>
      <c r="R245" s="23"/>
      <c r="S245" s="23"/>
      <c r="T245" s="23"/>
      <c r="U245" s="47">
        <f t="shared" si="13"/>
        <v>98.21</v>
      </c>
      <c r="V245" s="48">
        <f t="shared" si="14"/>
        <v>1</v>
      </c>
      <c r="W245" s="49">
        <f t="shared" si="15"/>
        <v>-1349.7875182695118</v>
      </c>
      <c r="X245" s="23">
        <f t="shared" si="16"/>
        <v>98.21</v>
      </c>
    </row>
    <row r="246" spans="1:24" ht="15" customHeight="1">
      <c r="A246" s="18">
        <v>242</v>
      </c>
      <c r="B246" s="19">
        <v>236</v>
      </c>
      <c r="C246" s="37" t="s">
        <v>195</v>
      </c>
      <c r="D246" s="50" t="s">
        <v>62</v>
      </c>
      <c r="E246" s="23"/>
      <c r="F246" s="40">
        <v>97.62</v>
      </c>
      <c r="G246" s="23"/>
      <c r="H246" s="23"/>
      <c r="I246" s="23"/>
      <c r="J246" s="23"/>
      <c r="K246" s="23"/>
      <c r="L246" s="23"/>
      <c r="M246" s="23"/>
      <c r="N246" s="41"/>
      <c r="O246" s="41"/>
      <c r="P246" s="23"/>
      <c r="Q246" s="23"/>
      <c r="R246" s="23"/>
      <c r="S246" s="23"/>
      <c r="T246" s="23"/>
      <c r="U246" s="47">
        <f t="shared" si="13"/>
        <v>97.62</v>
      </c>
      <c r="V246" s="48">
        <f t="shared" si="14"/>
        <v>1</v>
      </c>
      <c r="W246" s="49">
        <f t="shared" si="15"/>
        <v>-1350.3775182695117</v>
      </c>
      <c r="X246" s="23">
        <f t="shared" si="16"/>
        <v>97.62</v>
      </c>
    </row>
    <row r="247" spans="1:24" ht="15" customHeight="1">
      <c r="A247" s="18">
        <v>243</v>
      </c>
      <c r="B247" s="19">
        <v>237</v>
      </c>
      <c r="C247" s="37" t="s">
        <v>177</v>
      </c>
      <c r="D247" s="50" t="s">
        <v>52</v>
      </c>
      <c r="E247" s="23">
        <v>97.47180737580005</v>
      </c>
      <c r="F247" s="40"/>
      <c r="G247" s="23"/>
      <c r="H247" s="23"/>
      <c r="I247" s="23"/>
      <c r="J247" s="23"/>
      <c r="K247" s="23"/>
      <c r="L247" s="23"/>
      <c r="M247" s="23"/>
      <c r="N247" s="41"/>
      <c r="O247" s="41"/>
      <c r="P247" s="23"/>
      <c r="Q247" s="23"/>
      <c r="R247" s="23"/>
      <c r="S247" s="23"/>
      <c r="T247" s="23"/>
      <c r="U247" s="47">
        <f t="shared" si="13"/>
        <v>97.47180737580005</v>
      </c>
      <c r="V247" s="48">
        <f t="shared" si="14"/>
        <v>1</v>
      </c>
      <c r="W247" s="49">
        <f t="shared" si="15"/>
        <v>-1350.5257108937117</v>
      </c>
      <c r="X247" s="23">
        <f t="shared" si="16"/>
        <v>97.47180737580005</v>
      </c>
    </row>
    <row r="248" spans="1:24" ht="15" customHeight="1">
      <c r="A248" s="18">
        <v>244</v>
      </c>
      <c r="B248" s="19">
        <v>238</v>
      </c>
      <c r="C248" s="37" t="s">
        <v>53</v>
      </c>
      <c r="D248" s="50" t="s">
        <v>181</v>
      </c>
      <c r="E248" s="23"/>
      <c r="F248" s="40">
        <v>97.45</v>
      </c>
      <c r="G248" s="23"/>
      <c r="H248" s="23"/>
      <c r="I248" s="23"/>
      <c r="J248" s="23"/>
      <c r="K248" s="23"/>
      <c r="L248" s="23"/>
      <c r="M248" s="23"/>
      <c r="N248" s="41"/>
      <c r="O248" s="41"/>
      <c r="P248" s="23"/>
      <c r="Q248" s="23"/>
      <c r="R248" s="23"/>
      <c r="S248" s="23"/>
      <c r="T248" s="23"/>
      <c r="U248" s="47">
        <f t="shared" si="13"/>
        <v>97.45</v>
      </c>
      <c r="V248" s="48">
        <f t="shared" si="14"/>
        <v>1</v>
      </c>
      <c r="W248" s="49">
        <f t="shared" si="15"/>
        <v>-1350.5475182695118</v>
      </c>
      <c r="X248" s="23">
        <f t="shared" si="16"/>
        <v>97.45</v>
      </c>
    </row>
    <row r="249" spans="1:24" ht="15" customHeight="1">
      <c r="A249" s="18">
        <v>245</v>
      </c>
      <c r="B249" s="19">
        <v>239</v>
      </c>
      <c r="C249" s="37" t="s">
        <v>196</v>
      </c>
      <c r="D249" s="50" t="s">
        <v>129</v>
      </c>
      <c r="E249" s="23">
        <v>97.21884498480244</v>
      </c>
      <c r="F249" s="40"/>
      <c r="G249" s="23"/>
      <c r="H249" s="23"/>
      <c r="I249" s="23"/>
      <c r="J249" s="23"/>
      <c r="K249" s="23"/>
      <c r="L249" s="23"/>
      <c r="M249" s="23"/>
      <c r="N249" s="41"/>
      <c r="O249" s="41"/>
      <c r="P249" s="23"/>
      <c r="Q249" s="23"/>
      <c r="R249" s="23"/>
      <c r="S249" s="23"/>
      <c r="T249" s="23"/>
      <c r="U249" s="47">
        <f t="shared" si="13"/>
        <v>97.21884498480244</v>
      </c>
      <c r="V249" s="48">
        <f t="shared" si="14"/>
        <v>1</v>
      </c>
      <c r="W249" s="49">
        <f t="shared" si="15"/>
        <v>-1350.7786732847094</v>
      </c>
      <c r="X249" s="23">
        <f t="shared" si="16"/>
        <v>97.21884498480244</v>
      </c>
    </row>
    <row r="250" spans="1:24" ht="15" customHeight="1">
      <c r="A250" s="18">
        <v>246</v>
      </c>
      <c r="B250" s="19">
        <v>240</v>
      </c>
      <c r="C250" s="37" t="s">
        <v>451</v>
      </c>
      <c r="D250" s="50" t="s">
        <v>58</v>
      </c>
      <c r="E250" s="23"/>
      <c r="F250" s="40"/>
      <c r="G250" s="23"/>
      <c r="H250" s="23"/>
      <c r="I250" s="23"/>
      <c r="J250" s="23"/>
      <c r="K250" s="23"/>
      <c r="L250" s="23"/>
      <c r="M250" s="23">
        <v>96.98</v>
      </c>
      <c r="N250" s="41"/>
      <c r="O250" s="41"/>
      <c r="P250" s="23"/>
      <c r="Q250" s="23"/>
      <c r="R250" s="23"/>
      <c r="S250" s="23"/>
      <c r="T250" s="23"/>
      <c r="U250" s="47">
        <f t="shared" si="13"/>
        <v>96.98</v>
      </c>
      <c r="V250" s="48">
        <f t="shared" si="14"/>
        <v>1</v>
      </c>
      <c r="W250" s="49">
        <f t="shared" si="15"/>
        <v>-1351.0175182695118</v>
      </c>
      <c r="X250" s="23">
        <f t="shared" si="16"/>
        <v>96.98</v>
      </c>
    </row>
    <row r="251" spans="1:24" ht="15" customHeight="1">
      <c r="A251" s="18">
        <v>247</v>
      </c>
      <c r="B251" s="19">
        <v>241</v>
      </c>
      <c r="C251" s="37" t="s">
        <v>197</v>
      </c>
      <c r="D251" s="50" t="s">
        <v>26</v>
      </c>
      <c r="E251" s="23"/>
      <c r="F251" s="40"/>
      <c r="G251" s="23"/>
      <c r="H251" s="23"/>
      <c r="I251" s="23"/>
      <c r="J251" s="23">
        <v>96.91</v>
      </c>
      <c r="K251" s="23"/>
      <c r="L251" s="23"/>
      <c r="M251" s="23"/>
      <c r="N251" s="41"/>
      <c r="O251" s="41"/>
      <c r="P251" s="23"/>
      <c r="Q251" s="23"/>
      <c r="R251" s="23"/>
      <c r="S251" s="23"/>
      <c r="T251" s="23"/>
      <c r="U251" s="47">
        <f t="shared" si="13"/>
        <v>96.91</v>
      </c>
      <c r="V251" s="48">
        <f t="shared" si="14"/>
        <v>1</v>
      </c>
      <c r="W251" s="49">
        <f t="shared" si="15"/>
        <v>-1351.0875182695117</v>
      </c>
      <c r="X251" s="23">
        <f t="shared" si="16"/>
        <v>96.91</v>
      </c>
    </row>
    <row r="252" spans="1:24" ht="15" customHeight="1">
      <c r="A252" s="18">
        <v>248</v>
      </c>
      <c r="B252" s="19">
        <v>242</v>
      </c>
      <c r="C252" s="37" t="s">
        <v>495</v>
      </c>
      <c r="D252" s="50" t="s">
        <v>116</v>
      </c>
      <c r="E252" s="23"/>
      <c r="F252" s="40"/>
      <c r="G252" s="23"/>
      <c r="H252" s="23"/>
      <c r="I252" s="23"/>
      <c r="J252" s="23"/>
      <c r="K252" s="23"/>
      <c r="L252" s="23"/>
      <c r="M252" s="23"/>
      <c r="N252" s="41"/>
      <c r="O252" s="41"/>
      <c r="P252" s="23"/>
      <c r="Q252" s="23">
        <v>96.78</v>
      </c>
      <c r="R252" s="23"/>
      <c r="S252" s="23"/>
      <c r="T252" s="23"/>
      <c r="U252" s="47">
        <f t="shared" si="13"/>
        <v>96.78</v>
      </c>
      <c r="V252" s="48">
        <f t="shared" si="14"/>
        <v>1</v>
      </c>
      <c r="W252" s="49">
        <f t="shared" si="15"/>
        <v>-1351.2175182695119</v>
      </c>
      <c r="X252" s="23">
        <f t="shared" si="16"/>
        <v>96.78</v>
      </c>
    </row>
    <row r="253" spans="1:24" ht="15" customHeight="1">
      <c r="A253" s="18">
        <v>249</v>
      </c>
      <c r="B253" s="19">
        <v>243</v>
      </c>
      <c r="C253" s="37" t="s">
        <v>486</v>
      </c>
      <c r="D253" s="50" t="s">
        <v>487</v>
      </c>
      <c r="E253" s="23"/>
      <c r="F253" s="40"/>
      <c r="G253" s="23"/>
      <c r="H253" s="23"/>
      <c r="I253" s="23"/>
      <c r="J253" s="23"/>
      <c r="K253" s="23"/>
      <c r="L253" s="23"/>
      <c r="M253" s="23"/>
      <c r="N253" s="41"/>
      <c r="O253" s="41"/>
      <c r="P253" s="23">
        <v>96.72</v>
      </c>
      <c r="Q253" s="23"/>
      <c r="R253" s="23"/>
      <c r="S253" s="23"/>
      <c r="T253" s="23"/>
      <c r="U253" s="47">
        <f t="shared" si="13"/>
        <v>96.72</v>
      </c>
      <c r="V253" s="48">
        <f t="shared" si="14"/>
        <v>1</v>
      </c>
      <c r="W253" s="49">
        <f t="shared" si="15"/>
        <v>-1351.2775182695118</v>
      </c>
      <c r="X253" s="23">
        <f t="shared" si="16"/>
        <v>96.72</v>
      </c>
    </row>
    <row r="254" spans="1:24" ht="15" customHeight="1">
      <c r="A254" s="18">
        <v>250</v>
      </c>
      <c r="B254" s="19">
        <v>244</v>
      </c>
      <c r="C254" s="37" t="s">
        <v>198</v>
      </c>
      <c r="D254" s="50" t="s">
        <v>71</v>
      </c>
      <c r="E254" s="23"/>
      <c r="F254" s="40"/>
      <c r="G254" s="23"/>
      <c r="H254" s="23"/>
      <c r="I254" s="23">
        <v>96.45</v>
      </c>
      <c r="J254" s="23"/>
      <c r="K254" s="23"/>
      <c r="L254" s="23"/>
      <c r="M254" s="23"/>
      <c r="N254" s="41"/>
      <c r="O254" s="41"/>
      <c r="P254" s="23"/>
      <c r="Q254" s="23"/>
      <c r="R254" s="23"/>
      <c r="S254" s="23"/>
      <c r="T254" s="23"/>
      <c r="U254" s="47">
        <f t="shared" si="13"/>
        <v>96.45</v>
      </c>
      <c r="V254" s="48">
        <f t="shared" si="14"/>
        <v>1</v>
      </c>
      <c r="W254" s="49">
        <f t="shared" si="15"/>
        <v>-1351.5475182695118</v>
      </c>
      <c r="X254" s="23">
        <f t="shared" si="16"/>
        <v>96.45</v>
      </c>
    </row>
    <row r="255" spans="1:24" ht="15" customHeight="1">
      <c r="A255" s="18">
        <v>251</v>
      </c>
      <c r="B255" s="19">
        <v>245</v>
      </c>
      <c r="C255" s="37" t="s">
        <v>79</v>
      </c>
      <c r="D255" s="50" t="s">
        <v>199</v>
      </c>
      <c r="E255" s="23"/>
      <c r="F255" s="40"/>
      <c r="G255" s="23"/>
      <c r="H255" s="23"/>
      <c r="I255" s="23"/>
      <c r="J255" s="23">
        <v>96.43</v>
      </c>
      <c r="K255" s="23"/>
      <c r="L255" s="23"/>
      <c r="M255" s="23"/>
      <c r="N255" s="41"/>
      <c r="O255" s="41"/>
      <c r="P255" s="23"/>
      <c r="Q255" s="23"/>
      <c r="R255" s="23"/>
      <c r="S255" s="23"/>
      <c r="T255" s="23"/>
      <c r="U255" s="47">
        <f t="shared" si="13"/>
        <v>96.43</v>
      </c>
      <c r="V255" s="48">
        <f t="shared" si="14"/>
        <v>1</v>
      </c>
      <c r="W255" s="49">
        <f t="shared" si="15"/>
        <v>-1351.5675182695118</v>
      </c>
      <c r="X255" s="23">
        <f t="shared" si="16"/>
        <v>96.43</v>
      </c>
    </row>
    <row r="256" spans="1:24" ht="15" customHeight="1">
      <c r="A256" s="18">
        <v>252</v>
      </c>
      <c r="B256" s="19">
        <v>246</v>
      </c>
      <c r="C256" s="37" t="s">
        <v>200</v>
      </c>
      <c r="D256" s="50" t="s">
        <v>201</v>
      </c>
      <c r="E256" s="23"/>
      <c r="F256" s="40"/>
      <c r="G256" s="23"/>
      <c r="H256" s="23"/>
      <c r="I256" s="23"/>
      <c r="J256" s="23">
        <v>96.24</v>
      </c>
      <c r="K256" s="23"/>
      <c r="L256" s="23"/>
      <c r="M256" s="23"/>
      <c r="N256" s="41"/>
      <c r="O256" s="41"/>
      <c r="P256" s="23"/>
      <c r="Q256" s="23"/>
      <c r="R256" s="23"/>
      <c r="S256" s="23"/>
      <c r="T256" s="23"/>
      <c r="U256" s="47">
        <f t="shared" si="13"/>
        <v>96.24</v>
      </c>
      <c r="V256" s="48">
        <f t="shared" si="14"/>
        <v>1</v>
      </c>
      <c r="W256" s="49">
        <f t="shared" si="15"/>
        <v>-1351.7575182695118</v>
      </c>
      <c r="X256" s="23">
        <f t="shared" si="16"/>
        <v>96.24</v>
      </c>
    </row>
    <row r="257" spans="1:24" ht="15" customHeight="1">
      <c r="A257" s="18">
        <v>253</v>
      </c>
      <c r="B257" s="19">
        <v>332</v>
      </c>
      <c r="C257" s="37" t="s">
        <v>518</v>
      </c>
      <c r="D257" s="50" t="s">
        <v>146</v>
      </c>
      <c r="E257" s="23"/>
      <c r="F257" s="40"/>
      <c r="G257" s="23"/>
      <c r="H257" s="23"/>
      <c r="I257" s="23"/>
      <c r="J257" s="23"/>
      <c r="K257" s="23"/>
      <c r="L257" s="23"/>
      <c r="M257" s="23"/>
      <c r="N257" s="41"/>
      <c r="O257" s="41"/>
      <c r="P257" s="23"/>
      <c r="Q257" s="23"/>
      <c r="R257" s="23"/>
      <c r="S257" s="23">
        <v>59.71</v>
      </c>
      <c r="T257" s="23">
        <v>36.5</v>
      </c>
      <c r="U257" s="47">
        <f t="shared" si="13"/>
        <v>96.21000000000001</v>
      </c>
      <c r="V257" s="48">
        <f t="shared" si="14"/>
        <v>2</v>
      </c>
      <c r="W257" s="49">
        <f t="shared" si="15"/>
        <v>-1351.7875182695118</v>
      </c>
      <c r="X257" s="23">
        <f t="shared" si="16"/>
        <v>48.105000000000004</v>
      </c>
    </row>
    <row r="258" spans="1:24" ht="15" customHeight="1">
      <c r="A258" s="18">
        <v>254</v>
      </c>
      <c r="B258" s="19">
        <v>247</v>
      </c>
      <c r="C258" s="39" t="s">
        <v>184</v>
      </c>
      <c r="D258" s="51" t="s">
        <v>58</v>
      </c>
      <c r="E258" s="23">
        <v>96.11111111111111</v>
      </c>
      <c r="F258" s="40"/>
      <c r="G258" s="23"/>
      <c r="H258" s="23"/>
      <c r="I258" s="23"/>
      <c r="J258" s="23"/>
      <c r="K258" s="23"/>
      <c r="L258" s="23"/>
      <c r="M258" s="23"/>
      <c r="N258" s="41"/>
      <c r="O258" s="41"/>
      <c r="P258" s="23"/>
      <c r="Q258" s="23"/>
      <c r="R258" s="23"/>
      <c r="S258" s="23"/>
      <c r="T258" s="23"/>
      <c r="U258" s="47">
        <f t="shared" si="13"/>
        <v>96.11111111111111</v>
      </c>
      <c r="V258" s="48">
        <f t="shared" si="14"/>
        <v>1</v>
      </c>
      <c r="W258" s="49">
        <f t="shared" si="15"/>
        <v>-1351.8864071584007</v>
      </c>
      <c r="X258" s="23">
        <f t="shared" si="16"/>
        <v>96.11111111111111</v>
      </c>
    </row>
    <row r="259" spans="1:24" ht="15" customHeight="1">
      <c r="A259" s="18">
        <v>255</v>
      </c>
      <c r="B259" s="19">
        <v>322</v>
      </c>
      <c r="C259" s="37" t="s">
        <v>258</v>
      </c>
      <c r="D259" s="50" t="s">
        <v>338</v>
      </c>
      <c r="E259" s="23"/>
      <c r="F259" s="40"/>
      <c r="G259" s="23"/>
      <c r="H259" s="23"/>
      <c r="I259" s="23"/>
      <c r="J259" s="23"/>
      <c r="K259" s="23"/>
      <c r="L259" s="23"/>
      <c r="M259" s="23"/>
      <c r="N259" s="41"/>
      <c r="O259" s="41"/>
      <c r="P259" s="23"/>
      <c r="Q259" s="23"/>
      <c r="R259" s="23"/>
      <c r="S259" s="23">
        <v>67.29</v>
      </c>
      <c r="T259" s="23">
        <v>28.81</v>
      </c>
      <c r="U259" s="47">
        <f t="shared" si="13"/>
        <v>96.10000000000001</v>
      </c>
      <c r="V259" s="48">
        <f t="shared" si="14"/>
        <v>2</v>
      </c>
      <c r="W259" s="49">
        <f t="shared" si="15"/>
        <v>-1351.897518269512</v>
      </c>
      <c r="X259" s="23">
        <f t="shared" si="16"/>
        <v>48.050000000000004</v>
      </c>
    </row>
    <row r="260" spans="1:24" ht="15" customHeight="1">
      <c r="A260" s="18">
        <v>256</v>
      </c>
      <c r="B260" s="19">
        <v>248</v>
      </c>
      <c r="C260" s="37" t="s">
        <v>202</v>
      </c>
      <c r="D260" s="50" t="s">
        <v>37</v>
      </c>
      <c r="E260" s="23"/>
      <c r="F260" s="40"/>
      <c r="G260" s="23"/>
      <c r="H260" s="23"/>
      <c r="I260" s="23"/>
      <c r="J260" s="23">
        <v>95.93</v>
      </c>
      <c r="K260" s="23"/>
      <c r="L260" s="23"/>
      <c r="M260" s="23"/>
      <c r="N260" s="41"/>
      <c r="O260" s="41"/>
      <c r="P260" s="23"/>
      <c r="Q260" s="23"/>
      <c r="R260" s="23"/>
      <c r="S260" s="23"/>
      <c r="T260" s="23"/>
      <c r="U260" s="47">
        <f t="shared" si="13"/>
        <v>95.93</v>
      </c>
      <c r="V260" s="48">
        <f t="shared" si="14"/>
        <v>1</v>
      </c>
      <c r="W260" s="49">
        <f t="shared" si="15"/>
        <v>-1352.0675182695118</v>
      </c>
      <c r="X260" s="23">
        <f t="shared" si="16"/>
        <v>95.93</v>
      </c>
    </row>
    <row r="261" spans="1:24" ht="15" customHeight="1">
      <c r="A261" s="18">
        <v>257</v>
      </c>
      <c r="B261" s="19">
        <v>249</v>
      </c>
      <c r="C261" s="37" t="s">
        <v>507</v>
      </c>
      <c r="D261" s="50" t="s">
        <v>266</v>
      </c>
      <c r="E261" s="23"/>
      <c r="F261" s="40"/>
      <c r="G261" s="23"/>
      <c r="H261" s="23"/>
      <c r="I261" s="23"/>
      <c r="J261" s="23"/>
      <c r="K261" s="23"/>
      <c r="L261" s="23"/>
      <c r="M261" s="23"/>
      <c r="N261" s="41"/>
      <c r="O261" s="41"/>
      <c r="P261" s="23"/>
      <c r="Q261" s="23"/>
      <c r="R261" s="23">
        <v>55.01</v>
      </c>
      <c r="S261" s="23">
        <v>40.61</v>
      </c>
      <c r="T261" s="23"/>
      <c r="U261" s="47">
        <f aca="true" t="shared" si="17" ref="U261:U324">SUM(E261:T261)</f>
        <v>95.62</v>
      </c>
      <c r="V261" s="48">
        <f aca="true" t="shared" si="18" ref="V261:V324">COUNTA(E261:T261)</f>
        <v>2</v>
      </c>
      <c r="W261" s="49">
        <f aca="true" t="shared" si="19" ref="W261:W324">U261-$U$5</f>
        <v>-1352.3775182695117</v>
      </c>
      <c r="X261" s="23">
        <f aca="true" t="shared" si="20" ref="X261:X324">AVERAGE(E261:T261)</f>
        <v>47.81</v>
      </c>
    </row>
    <row r="262" spans="1:24" ht="15" customHeight="1">
      <c r="A262" s="18">
        <v>258</v>
      </c>
      <c r="B262" s="19">
        <v>250</v>
      </c>
      <c r="C262" s="37" t="s">
        <v>279</v>
      </c>
      <c r="D262" s="50" t="s">
        <v>441</v>
      </c>
      <c r="E262" s="23"/>
      <c r="F262" s="40"/>
      <c r="G262" s="23"/>
      <c r="H262" s="23"/>
      <c r="I262" s="23"/>
      <c r="J262" s="23"/>
      <c r="K262" s="23"/>
      <c r="L262" s="23">
        <v>95.36</v>
      </c>
      <c r="M262" s="23"/>
      <c r="N262" s="41"/>
      <c r="O262" s="41"/>
      <c r="P262" s="23"/>
      <c r="Q262" s="23"/>
      <c r="R262" s="23"/>
      <c r="S262" s="23"/>
      <c r="T262" s="23"/>
      <c r="U262" s="47">
        <f t="shared" si="17"/>
        <v>95.36</v>
      </c>
      <c r="V262" s="48">
        <f t="shared" si="18"/>
        <v>1</v>
      </c>
      <c r="W262" s="49">
        <f t="shared" si="19"/>
        <v>-1352.637518269512</v>
      </c>
      <c r="X262" s="23">
        <f t="shared" si="20"/>
        <v>95.36</v>
      </c>
    </row>
    <row r="263" spans="1:24" ht="15" customHeight="1">
      <c r="A263" s="18">
        <v>259</v>
      </c>
      <c r="B263" s="19">
        <v>251</v>
      </c>
      <c r="C263" s="39" t="s">
        <v>442</v>
      </c>
      <c r="D263" s="51" t="s">
        <v>186</v>
      </c>
      <c r="E263" s="23"/>
      <c r="F263" s="40"/>
      <c r="G263" s="23"/>
      <c r="H263" s="23"/>
      <c r="I263" s="23"/>
      <c r="J263" s="23"/>
      <c r="K263" s="23"/>
      <c r="L263" s="23">
        <v>94.81</v>
      </c>
      <c r="M263" s="23"/>
      <c r="N263" s="41"/>
      <c r="O263" s="41"/>
      <c r="P263" s="23"/>
      <c r="Q263" s="23"/>
      <c r="R263" s="23"/>
      <c r="S263" s="23"/>
      <c r="T263" s="23"/>
      <c r="U263" s="47">
        <f t="shared" si="17"/>
        <v>94.81</v>
      </c>
      <c r="V263" s="48">
        <f t="shared" si="18"/>
        <v>1</v>
      </c>
      <c r="W263" s="49">
        <f t="shared" si="19"/>
        <v>-1353.1875182695119</v>
      </c>
      <c r="X263" s="23">
        <f t="shared" si="20"/>
        <v>94.81</v>
      </c>
    </row>
    <row r="264" spans="1:24" ht="15" customHeight="1">
      <c r="A264" s="18">
        <v>260</v>
      </c>
      <c r="B264" s="19">
        <v>252</v>
      </c>
      <c r="C264" s="37" t="s">
        <v>204</v>
      </c>
      <c r="D264" s="50" t="s">
        <v>205</v>
      </c>
      <c r="E264" s="23">
        <v>94.5513577331759</v>
      </c>
      <c r="F264" s="40"/>
      <c r="G264" s="23"/>
      <c r="H264" s="23"/>
      <c r="I264" s="23"/>
      <c r="J264" s="23"/>
      <c r="K264" s="23"/>
      <c r="L264" s="23"/>
      <c r="M264" s="23"/>
      <c r="N264" s="41"/>
      <c r="O264" s="41"/>
      <c r="P264" s="23"/>
      <c r="Q264" s="23"/>
      <c r="R264" s="20"/>
      <c r="S264" s="23"/>
      <c r="T264" s="23"/>
      <c r="U264" s="47">
        <f t="shared" si="17"/>
        <v>94.5513577331759</v>
      </c>
      <c r="V264" s="48">
        <f t="shared" si="18"/>
        <v>1</v>
      </c>
      <c r="W264" s="49">
        <f t="shared" si="19"/>
        <v>-1353.4461605363358</v>
      </c>
      <c r="X264" s="23">
        <f t="shared" si="20"/>
        <v>94.5513577331759</v>
      </c>
    </row>
    <row r="265" spans="1:24" ht="15" customHeight="1">
      <c r="A265" s="18">
        <v>261</v>
      </c>
      <c r="B265" s="19">
        <v>254</v>
      </c>
      <c r="C265" s="38" t="s">
        <v>115</v>
      </c>
      <c r="D265" s="52" t="s">
        <v>206</v>
      </c>
      <c r="E265" s="23"/>
      <c r="F265" s="40">
        <v>54.43</v>
      </c>
      <c r="G265" s="23">
        <v>39.99</v>
      </c>
      <c r="H265" s="23"/>
      <c r="I265" s="23"/>
      <c r="J265" s="23"/>
      <c r="K265" s="23"/>
      <c r="L265" s="23"/>
      <c r="M265" s="23"/>
      <c r="N265" s="41"/>
      <c r="O265" s="41"/>
      <c r="P265" s="23"/>
      <c r="Q265" s="23"/>
      <c r="R265" s="23"/>
      <c r="S265" s="23"/>
      <c r="T265" s="23"/>
      <c r="U265" s="47">
        <f t="shared" si="17"/>
        <v>94.42</v>
      </c>
      <c r="V265" s="48">
        <f t="shared" si="18"/>
        <v>2</v>
      </c>
      <c r="W265" s="49">
        <f t="shared" si="19"/>
        <v>-1353.5775182695118</v>
      </c>
      <c r="X265" s="23">
        <f t="shared" si="20"/>
        <v>47.21</v>
      </c>
    </row>
    <row r="266" spans="1:24" ht="15" customHeight="1">
      <c r="A266" s="18">
        <v>262</v>
      </c>
      <c r="B266" s="19">
        <v>255</v>
      </c>
      <c r="C266" s="37" t="s">
        <v>354</v>
      </c>
      <c r="D266" s="50" t="s">
        <v>20</v>
      </c>
      <c r="E266" s="23"/>
      <c r="F266" s="40"/>
      <c r="G266" s="23"/>
      <c r="H266" s="23"/>
      <c r="I266" s="23"/>
      <c r="J266" s="23"/>
      <c r="K266" s="23">
        <v>94.38</v>
      </c>
      <c r="L266" s="23"/>
      <c r="M266" s="23"/>
      <c r="N266" s="41"/>
      <c r="O266" s="41"/>
      <c r="P266" s="23"/>
      <c r="Q266" s="23"/>
      <c r="R266" s="23"/>
      <c r="S266" s="23"/>
      <c r="T266" s="23"/>
      <c r="U266" s="47">
        <f t="shared" si="17"/>
        <v>94.38</v>
      </c>
      <c r="V266" s="48">
        <f t="shared" si="18"/>
        <v>1</v>
      </c>
      <c r="W266" s="49">
        <f t="shared" si="19"/>
        <v>-1353.617518269512</v>
      </c>
      <c r="X266" s="23">
        <f t="shared" si="20"/>
        <v>94.38</v>
      </c>
    </row>
    <row r="267" spans="1:24" ht="15" customHeight="1">
      <c r="A267" s="18">
        <v>263</v>
      </c>
      <c r="B267" s="19">
        <v>256</v>
      </c>
      <c r="C267" s="37" t="s">
        <v>207</v>
      </c>
      <c r="D267" s="50" t="s">
        <v>85</v>
      </c>
      <c r="E267" s="23"/>
      <c r="F267" s="40"/>
      <c r="G267" s="23"/>
      <c r="H267" s="23"/>
      <c r="I267" s="23"/>
      <c r="J267" s="23">
        <v>94.2</v>
      </c>
      <c r="K267" s="23"/>
      <c r="L267" s="23"/>
      <c r="M267" s="23"/>
      <c r="N267" s="41"/>
      <c r="O267" s="41"/>
      <c r="P267" s="23"/>
      <c r="Q267" s="23"/>
      <c r="R267" s="23"/>
      <c r="S267" s="23"/>
      <c r="T267" s="23"/>
      <c r="U267" s="47">
        <f t="shared" si="17"/>
        <v>94.2</v>
      </c>
      <c r="V267" s="48">
        <f t="shared" si="18"/>
        <v>1</v>
      </c>
      <c r="W267" s="49">
        <f t="shared" si="19"/>
        <v>-1353.7975182695118</v>
      </c>
      <c r="X267" s="23">
        <f t="shared" si="20"/>
        <v>94.2</v>
      </c>
    </row>
    <row r="268" spans="1:24" ht="409.5">
      <c r="A268" s="18">
        <v>264</v>
      </c>
      <c r="B268" s="19">
        <v>257</v>
      </c>
      <c r="C268" s="39" t="s">
        <v>208</v>
      </c>
      <c r="D268" s="51" t="s">
        <v>209</v>
      </c>
      <c r="E268" s="23"/>
      <c r="F268" s="40"/>
      <c r="G268" s="23"/>
      <c r="H268" s="23"/>
      <c r="I268" s="23">
        <v>94.18</v>
      </c>
      <c r="J268" s="23"/>
      <c r="K268" s="23"/>
      <c r="L268" s="23"/>
      <c r="M268" s="23"/>
      <c r="N268" s="41"/>
      <c r="O268" s="41"/>
      <c r="P268" s="23"/>
      <c r="Q268" s="23"/>
      <c r="R268" s="23"/>
      <c r="S268" s="23"/>
      <c r="T268" s="23"/>
      <c r="U268" s="47">
        <f t="shared" si="17"/>
        <v>94.18</v>
      </c>
      <c r="V268" s="48">
        <f t="shared" si="18"/>
        <v>1</v>
      </c>
      <c r="W268" s="49">
        <f t="shared" si="19"/>
        <v>-1353.8175182695118</v>
      </c>
      <c r="X268" s="23">
        <f t="shared" si="20"/>
        <v>94.18</v>
      </c>
    </row>
    <row r="269" spans="1:24" ht="409.5">
      <c r="A269" s="18">
        <v>265</v>
      </c>
      <c r="B269" s="19">
        <v>258</v>
      </c>
      <c r="C269" s="37" t="s">
        <v>254</v>
      </c>
      <c r="D269" s="50" t="s">
        <v>48</v>
      </c>
      <c r="E269" s="23"/>
      <c r="F269" s="40"/>
      <c r="G269" s="23"/>
      <c r="H269" s="23"/>
      <c r="I269" s="23"/>
      <c r="J269" s="23"/>
      <c r="K269" s="23">
        <v>94.02</v>
      </c>
      <c r="L269" s="23"/>
      <c r="M269" s="23"/>
      <c r="N269" s="41"/>
      <c r="O269" s="41"/>
      <c r="P269" s="23"/>
      <c r="Q269" s="23"/>
      <c r="R269" s="23"/>
      <c r="S269" s="23"/>
      <c r="T269" s="23"/>
      <c r="U269" s="47">
        <f t="shared" si="17"/>
        <v>94.02</v>
      </c>
      <c r="V269" s="48">
        <f t="shared" si="18"/>
        <v>1</v>
      </c>
      <c r="W269" s="49">
        <f t="shared" si="19"/>
        <v>-1353.9775182695118</v>
      </c>
      <c r="X269" s="23">
        <f t="shared" si="20"/>
        <v>94.02</v>
      </c>
    </row>
    <row r="270" spans="1:24" ht="409.5">
      <c r="A270" s="18">
        <v>266</v>
      </c>
      <c r="B270" s="19">
        <v>259</v>
      </c>
      <c r="C270" s="37" t="s">
        <v>210</v>
      </c>
      <c r="D270" s="50" t="s">
        <v>211</v>
      </c>
      <c r="E270" s="23">
        <v>93.99970665884422</v>
      </c>
      <c r="F270" s="40"/>
      <c r="G270" s="23"/>
      <c r="H270" s="23"/>
      <c r="I270" s="23"/>
      <c r="J270" s="23"/>
      <c r="K270" s="23"/>
      <c r="L270" s="23"/>
      <c r="M270" s="23"/>
      <c r="N270" s="41"/>
      <c r="O270" s="41"/>
      <c r="P270" s="23"/>
      <c r="Q270" s="23"/>
      <c r="R270" s="23"/>
      <c r="S270" s="23"/>
      <c r="T270" s="23"/>
      <c r="U270" s="47">
        <f t="shared" si="17"/>
        <v>93.99970665884422</v>
      </c>
      <c r="V270" s="48">
        <f t="shared" si="18"/>
        <v>1</v>
      </c>
      <c r="W270" s="49">
        <f t="shared" si="19"/>
        <v>-1353.9978116106677</v>
      </c>
      <c r="X270" s="23">
        <f t="shared" si="20"/>
        <v>93.99970665884422</v>
      </c>
    </row>
    <row r="271" spans="1:24" ht="409.5">
      <c r="A271" s="18">
        <v>267</v>
      </c>
      <c r="B271" s="19">
        <v>325</v>
      </c>
      <c r="C271" s="37" t="s">
        <v>270</v>
      </c>
      <c r="D271" s="50" t="s">
        <v>86</v>
      </c>
      <c r="E271" s="23">
        <v>64.35054773082942</v>
      </c>
      <c r="F271" s="40"/>
      <c r="G271" s="23"/>
      <c r="H271" s="23"/>
      <c r="I271" s="23"/>
      <c r="J271" s="23"/>
      <c r="K271" s="23"/>
      <c r="L271" s="23"/>
      <c r="M271" s="23"/>
      <c r="N271" s="41"/>
      <c r="O271" s="41"/>
      <c r="P271" s="23"/>
      <c r="Q271" s="23"/>
      <c r="R271" s="23"/>
      <c r="S271" s="23"/>
      <c r="T271" s="23">
        <v>28.81</v>
      </c>
      <c r="U271" s="47">
        <f t="shared" si="17"/>
        <v>93.16054773082942</v>
      </c>
      <c r="V271" s="48">
        <f t="shared" si="18"/>
        <v>2</v>
      </c>
      <c r="W271" s="49">
        <f t="shared" si="19"/>
        <v>-1354.8369705386824</v>
      </c>
      <c r="X271" s="23">
        <f t="shared" si="20"/>
        <v>46.58027386541471</v>
      </c>
    </row>
    <row r="272" spans="1:24" ht="409.5">
      <c r="A272" s="18">
        <v>268</v>
      </c>
      <c r="B272" s="19">
        <v>260</v>
      </c>
      <c r="C272" s="39" t="s">
        <v>214</v>
      </c>
      <c r="D272" s="51" t="s">
        <v>215</v>
      </c>
      <c r="E272" s="23"/>
      <c r="F272" s="40"/>
      <c r="G272" s="23">
        <v>92.24</v>
      </c>
      <c r="H272" s="23"/>
      <c r="I272" s="23"/>
      <c r="J272" s="23"/>
      <c r="K272" s="23"/>
      <c r="L272" s="23"/>
      <c r="M272" s="23"/>
      <c r="N272" s="41"/>
      <c r="O272" s="41"/>
      <c r="P272" s="23"/>
      <c r="Q272" s="23"/>
      <c r="R272" s="23"/>
      <c r="S272" s="23"/>
      <c r="T272" s="23"/>
      <c r="U272" s="47">
        <f t="shared" si="17"/>
        <v>92.24</v>
      </c>
      <c r="V272" s="48">
        <f t="shared" si="18"/>
        <v>1</v>
      </c>
      <c r="W272" s="49">
        <f t="shared" si="19"/>
        <v>-1355.7575182695118</v>
      </c>
      <c r="X272" s="23">
        <f t="shared" si="20"/>
        <v>92.24</v>
      </c>
    </row>
    <row r="273" spans="1:24" ht="409.5">
      <c r="A273" s="18">
        <v>269</v>
      </c>
      <c r="B273" s="19">
        <v>261</v>
      </c>
      <c r="C273" s="37" t="s">
        <v>431</v>
      </c>
      <c r="D273" s="50" t="s">
        <v>167</v>
      </c>
      <c r="E273" s="23"/>
      <c r="F273" s="40"/>
      <c r="G273" s="23"/>
      <c r="H273" s="23"/>
      <c r="I273" s="23"/>
      <c r="J273" s="23"/>
      <c r="K273" s="23">
        <v>92.19</v>
      </c>
      <c r="L273" s="23"/>
      <c r="M273" s="23"/>
      <c r="N273" s="41"/>
      <c r="O273" s="41"/>
      <c r="P273" s="23"/>
      <c r="Q273" s="23"/>
      <c r="R273" s="23"/>
      <c r="S273" s="23"/>
      <c r="T273" s="23"/>
      <c r="U273" s="47">
        <f t="shared" si="17"/>
        <v>92.19</v>
      </c>
      <c r="V273" s="48">
        <f t="shared" si="18"/>
        <v>1</v>
      </c>
      <c r="W273" s="49">
        <f t="shared" si="19"/>
        <v>-1355.8075182695118</v>
      </c>
      <c r="X273" s="23">
        <f t="shared" si="20"/>
        <v>92.19</v>
      </c>
    </row>
    <row r="274" spans="1:24" ht="409.5">
      <c r="A274" s="18">
        <v>270</v>
      </c>
      <c r="B274" s="19">
        <v>262</v>
      </c>
      <c r="C274" s="37" t="s">
        <v>115</v>
      </c>
      <c r="D274" s="50" t="s">
        <v>296</v>
      </c>
      <c r="E274" s="23"/>
      <c r="F274" s="40"/>
      <c r="G274" s="23"/>
      <c r="H274" s="23"/>
      <c r="I274" s="23">
        <v>51.45</v>
      </c>
      <c r="J274" s="23"/>
      <c r="K274" s="23"/>
      <c r="L274" s="23"/>
      <c r="M274" s="23"/>
      <c r="N274" s="41"/>
      <c r="O274" s="41"/>
      <c r="P274" s="23"/>
      <c r="Q274" s="23"/>
      <c r="R274" s="20"/>
      <c r="S274" s="23">
        <v>40.61</v>
      </c>
      <c r="T274" s="23"/>
      <c r="U274" s="47">
        <f t="shared" si="17"/>
        <v>92.06</v>
      </c>
      <c r="V274" s="48">
        <f t="shared" si="18"/>
        <v>2</v>
      </c>
      <c r="W274" s="49">
        <f t="shared" si="19"/>
        <v>-1355.9375182695119</v>
      </c>
      <c r="X274" s="23">
        <f t="shared" si="20"/>
        <v>46.03</v>
      </c>
    </row>
    <row r="275" spans="1:24" ht="409.5">
      <c r="A275" s="18">
        <v>271</v>
      </c>
      <c r="B275" s="19">
        <v>263</v>
      </c>
      <c r="C275" s="37" t="s">
        <v>216</v>
      </c>
      <c r="D275" s="50" t="s">
        <v>28</v>
      </c>
      <c r="E275" s="23">
        <v>91.85943315201831</v>
      </c>
      <c r="F275" s="40"/>
      <c r="G275" s="23"/>
      <c r="H275" s="23"/>
      <c r="I275" s="23"/>
      <c r="J275" s="23"/>
      <c r="K275" s="23"/>
      <c r="L275" s="23"/>
      <c r="M275" s="23"/>
      <c r="N275" s="41"/>
      <c r="O275" s="41"/>
      <c r="P275" s="23"/>
      <c r="Q275" s="23"/>
      <c r="R275" s="23"/>
      <c r="S275" s="23"/>
      <c r="T275" s="23"/>
      <c r="U275" s="47">
        <f t="shared" si="17"/>
        <v>91.85943315201831</v>
      </c>
      <c r="V275" s="48">
        <f t="shared" si="18"/>
        <v>1</v>
      </c>
      <c r="W275" s="49">
        <f t="shared" si="19"/>
        <v>-1356.1380851174936</v>
      </c>
      <c r="X275" s="23">
        <f t="shared" si="20"/>
        <v>91.85943315201831</v>
      </c>
    </row>
    <row r="276" spans="1:24" ht="409.5">
      <c r="A276" s="18">
        <v>272</v>
      </c>
      <c r="B276" s="19">
        <v>264</v>
      </c>
      <c r="C276" s="37" t="s">
        <v>217</v>
      </c>
      <c r="D276" s="50" t="s">
        <v>153</v>
      </c>
      <c r="E276" s="23"/>
      <c r="F276" s="40"/>
      <c r="G276" s="23"/>
      <c r="H276" s="23"/>
      <c r="I276" s="23"/>
      <c r="J276" s="23">
        <v>91.46</v>
      </c>
      <c r="K276" s="23"/>
      <c r="L276" s="23"/>
      <c r="M276" s="23"/>
      <c r="N276" s="41"/>
      <c r="O276" s="41"/>
      <c r="P276" s="23"/>
      <c r="Q276" s="23"/>
      <c r="R276" s="23"/>
      <c r="S276" s="23"/>
      <c r="T276" s="23"/>
      <c r="U276" s="47">
        <f t="shared" si="17"/>
        <v>91.46</v>
      </c>
      <c r="V276" s="48">
        <f t="shared" si="18"/>
        <v>1</v>
      </c>
      <c r="W276" s="49">
        <f t="shared" si="19"/>
        <v>-1356.5375182695118</v>
      </c>
      <c r="X276" s="23">
        <f t="shared" si="20"/>
        <v>91.46</v>
      </c>
    </row>
    <row r="277" spans="1:24" ht="409.5">
      <c r="A277" s="18">
        <v>273</v>
      </c>
      <c r="B277" s="19">
        <v>265</v>
      </c>
      <c r="C277" s="37" t="s">
        <v>218</v>
      </c>
      <c r="D277" s="50" t="s">
        <v>20</v>
      </c>
      <c r="E277" s="23"/>
      <c r="F277" s="40"/>
      <c r="G277" s="23"/>
      <c r="H277" s="23"/>
      <c r="I277" s="23"/>
      <c r="J277" s="23">
        <v>91.43</v>
      </c>
      <c r="K277" s="23"/>
      <c r="L277" s="23"/>
      <c r="M277" s="23"/>
      <c r="N277" s="41"/>
      <c r="O277" s="41"/>
      <c r="P277" s="23"/>
      <c r="Q277" s="23"/>
      <c r="R277" s="23"/>
      <c r="S277" s="23"/>
      <c r="T277" s="23"/>
      <c r="U277" s="47">
        <f t="shared" si="17"/>
        <v>91.43</v>
      </c>
      <c r="V277" s="48">
        <f t="shared" si="18"/>
        <v>1</v>
      </c>
      <c r="W277" s="49">
        <f t="shared" si="19"/>
        <v>-1356.5675182695118</v>
      </c>
      <c r="X277" s="23">
        <f t="shared" si="20"/>
        <v>91.43</v>
      </c>
    </row>
    <row r="278" spans="1:24" ht="409.5">
      <c r="A278" s="18">
        <v>274</v>
      </c>
      <c r="B278" s="19">
        <v>266</v>
      </c>
      <c r="C278" s="39" t="s">
        <v>219</v>
      </c>
      <c r="D278" s="51" t="s">
        <v>58</v>
      </c>
      <c r="E278" s="23"/>
      <c r="F278" s="40">
        <v>91.04</v>
      </c>
      <c r="G278" s="23"/>
      <c r="H278" s="23"/>
      <c r="I278" s="23"/>
      <c r="J278" s="23"/>
      <c r="K278" s="23"/>
      <c r="L278" s="23"/>
      <c r="M278" s="23"/>
      <c r="N278" s="41"/>
      <c r="O278" s="41"/>
      <c r="P278" s="23"/>
      <c r="Q278" s="23"/>
      <c r="R278" s="23"/>
      <c r="S278" s="23"/>
      <c r="T278" s="23"/>
      <c r="U278" s="47">
        <f t="shared" si="17"/>
        <v>91.04</v>
      </c>
      <c r="V278" s="48">
        <f t="shared" si="18"/>
        <v>1</v>
      </c>
      <c r="W278" s="49">
        <f t="shared" si="19"/>
        <v>-1356.9575182695119</v>
      </c>
      <c r="X278" s="23">
        <f t="shared" si="20"/>
        <v>91.04</v>
      </c>
    </row>
    <row r="279" spans="1:24" ht="409.5">
      <c r="A279" s="18">
        <v>275</v>
      </c>
      <c r="B279" s="19">
        <v>267</v>
      </c>
      <c r="C279" s="37" t="s">
        <v>274</v>
      </c>
      <c r="D279" s="50" t="s">
        <v>372</v>
      </c>
      <c r="E279" s="23"/>
      <c r="F279" s="40"/>
      <c r="G279" s="23"/>
      <c r="H279" s="23"/>
      <c r="I279" s="23"/>
      <c r="J279" s="23"/>
      <c r="K279" s="23"/>
      <c r="L279" s="23"/>
      <c r="M279" s="23">
        <v>90.92</v>
      </c>
      <c r="N279" s="41"/>
      <c r="O279" s="41"/>
      <c r="P279" s="23"/>
      <c r="Q279" s="23"/>
      <c r="R279" s="23"/>
      <c r="S279" s="23"/>
      <c r="T279" s="23"/>
      <c r="U279" s="47">
        <f t="shared" si="17"/>
        <v>90.92</v>
      </c>
      <c r="V279" s="48">
        <f t="shared" si="18"/>
        <v>1</v>
      </c>
      <c r="W279" s="49">
        <f t="shared" si="19"/>
        <v>-1357.0775182695118</v>
      </c>
      <c r="X279" s="23">
        <f t="shared" si="20"/>
        <v>90.92</v>
      </c>
    </row>
    <row r="280" spans="1:24" ht="409.5">
      <c r="A280" s="18">
        <v>276</v>
      </c>
      <c r="B280" s="19">
        <v>268</v>
      </c>
      <c r="C280" s="37" t="s">
        <v>356</v>
      </c>
      <c r="D280" s="50" t="s">
        <v>48</v>
      </c>
      <c r="E280" s="23"/>
      <c r="F280" s="40"/>
      <c r="G280" s="23"/>
      <c r="H280" s="23"/>
      <c r="I280" s="23"/>
      <c r="J280" s="23"/>
      <c r="K280" s="23">
        <v>90.9</v>
      </c>
      <c r="L280" s="23"/>
      <c r="M280" s="23"/>
      <c r="N280" s="41"/>
      <c r="O280" s="41"/>
      <c r="P280" s="23"/>
      <c r="Q280" s="23"/>
      <c r="R280" s="23"/>
      <c r="S280" s="23"/>
      <c r="T280" s="23"/>
      <c r="U280" s="47">
        <f t="shared" si="17"/>
        <v>90.9</v>
      </c>
      <c r="V280" s="48">
        <f t="shared" si="18"/>
        <v>1</v>
      </c>
      <c r="W280" s="49">
        <f t="shared" si="19"/>
        <v>-1357.0975182695117</v>
      </c>
      <c r="X280" s="23">
        <f t="shared" si="20"/>
        <v>90.9</v>
      </c>
    </row>
    <row r="281" spans="1:24" ht="409.5">
      <c r="A281" s="18">
        <v>277</v>
      </c>
      <c r="B281" s="19">
        <v>269</v>
      </c>
      <c r="C281" s="38" t="s">
        <v>220</v>
      </c>
      <c r="D281" s="52" t="s">
        <v>221</v>
      </c>
      <c r="E281" s="23">
        <v>90.70621468926554</v>
      </c>
      <c r="F281" s="40"/>
      <c r="G281" s="23"/>
      <c r="H281" s="23"/>
      <c r="I281" s="23"/>
      <c r="J281" s="23"/>
      <c r="K281" s="23"/>
      <c r="L281" s="23"/>
      <c r="M281" s="23"/>
      <c r="N281" s="41"/>
      <c r="O281" s="41"/>
      <c r="P281" s="23"/>
      <c r="Q281" s="23"/>
      <c r="R281" s="23"/>
      <c r="S281" s="23"/>
      <c r="T281" s="23"/>
      <c r="U281" s="47">
        <f t="shared" si="17"/>
        <v>90.70621468926554</v>
      </c>
      <c r="V281" s="48">
        <f t="shared" si="18"/>
        <v>1</v>
      </c>
      <c r="W281" s="49">
        <f t="shared" si="19"/>
        <v>-1357.2913035802462</v>
      </c>
      <c r="X281" s="23">
        <f t="shared" si="20"/>
        <v>90.70621468926554</v>
      </c>
    </row>
    <row r="282" spans="1:24" ht="409.5">
      <c r="A282" s="18">
        <v>278</v>
      </c>
      <c r="B282" s="19">
        <v>270</v>
      </c>
      <c r="C282" s="37" t="s">
        <v>117</v>
      </c>
      <c r="D282" s="50" t="s">
        <v>222</v>
      </c>
      <c r="E282" s="23"/>
      <c r="F282" s="40">
        <v>90.6</v>
      </c>
      <c r="G282" s="23"/>
      <c r="H282" s="23"/>
      <c r="I282" s="23"/>
      <c r="J282" s="23"/>
      <c r="K282" s="23"/>
      <c r="L282" s="23"/>
      <c r="M282" s="23"/>
      <c r="N282" s="41"/>
      <c r="O282" s="41"/>
      <c r="P282" s="23"/>
      <c r="Q282" s="23"/>
      <c r="R282" s="23"/>
      <c r="S282" s="23"/>
      <c r="T282" s="23"/>
      <c r="U282" s="47">
        <f t="shared" si="17"/>
        <v>90.6</v>
      </c>
      <c r="V282" s="48">
        <f t="shared" si="18"/>
        <v>1</v>
      </c>
      <c r="W282" s="49">
        <f t="shared" si="19"/>
        <v>-1357.397518269512</v>
      </c>
      <c r="X282" s="23">
        <f t="shared" si="20"/>
        <v>90.6</v>
      </c>
    </row>
    <row r="283" spans="1:24" ht="409.5">
      <c r="A283" s="18">
        <v>279</v>
      </c>
      <c r="B283" s="19">
        <v>271</v>
      </c>
      <c r="C283" s="37" t="s">
        <v>452</v>
      </c>
      <c r="D283" s="50" t="s">
        <v>153</v>
      </c>
      <c r="E283" s="23"/>
      <c r="F283" s="40"/>
      <c r="G283" s="23"/>
      <c r="H283" s="23"/>
      <c r="I283" s="23"/>
      <c r="J283" s="23"/>
      <c r="K283" s="23"/>
      <c r="L283" s="23"/>
      <c r="M283" s="23">
        <v>90.38</v>
      </c>
      <c r="N283" s="41"/>
      <c r="O283" s="41"/>
      <c r="P283" s="23"/>
      <c r="Q283" s="23"/>
      <c r="R283" s="23"/>
      <c r="S283" s="23"/>
      <c r="T283" s="23"/>
      <c r="U283" s="47">
        <f t="shared" si="17"/>
        <v>90.38</v>
      </c>
      <c r="V283" s="48">
        <f t="shared" si="18"/>
        <v>1</v>
      </c>
      <c r="W283" s="49">
        <f t="shared" si="19"/>
        <v>-1357.617518269512</v>
      </c>
      <c r="X283" s="23">
        <f t="shared" si="20"/>
        <v>90.38</v>
      </c>
    </row>
    <row r="284" spans="1:24" ht="409.5">
      <c r="A284" s="18">
        <v>280</v>
      </c>
      <c r="B284" s="19">
        <v>272</v>
      </c>
      <c r="C284" s="37" t="s">
        <v>165</v>
      </c>
      <c r="D284" s="50" t="s">
        <v>58</v>
      </c>
      <c r="E284" s="23"/>
      <c r="F284" s="40"/>
      <c r="G284" s="23"/>
      <c r="H284" s="23"/>
      <c r="I284" s="23"/>
      <c r="J284" s="23">
        <v>90.28</v>
      </c>
      <c r="K284" s="23"/>
      <c r="L284" s="23"/>
      <c r="M284" s="23"/>
      <c r="N284" s="41"/>
      <c r="O284" s="41"/>
      <c r="P284" s="23"/>
      <c r="Q284" s="23"/>
      <c r="R284" s="23"/>
      <c r="S284" s="23"/>
      <c r="T284" s="23"/>
      <c r="U284" s="47">
        <f t="shared" si="17"/>
        <v>90.28</v>
      </c>
      <c r="V284" s="48">
        <f t="shared" si="18"/>
        <v>1</v>
      </c>
      <c r="W284" s="49">
        <f t="shared" si="19"/>
        <v>-1357.7175182695119</v>
      </c>
      <c r="X284" s="23">
        <f t="shared" si="20"/>
        <v>90.28</v>
      </c>
    </row>
    <row r="285" spans="1:24" ht="409.5">
      <c r="A285" s="18">
        <v>281</v>
      </c>
      <c r="B285" s="19">
        <v>273</v>
      </c>
      <c r="C285" s="37" t="s">
        <v>223</v>
      </c>
      <c r="D285" s="50" t="s">
        <v>181</v>
      </c>
      <c r="E285" s="23">
        <v>89.27777777777777</v>
      </c>
      <c r="F285" s="40"/>
      <c r="G285" s="23"/>
      <c r="H285" s="23"/>
      <c r="I285" s="23"/>
      <c r="J285" s="23"/>
      <c r="K285" s="23"/>
      <c r="L285" s="23"/>
      <c r="M285" s="23"/>
      <c r="N285" s="41"/>
      <c r="O285" s="41"/>
      <c r="P285" s="23"/>
      <c r="Q285" s="23"/>
      <c r="R285" s="23"/>
      <c r="S285" s="23"/>
      <c r="T285" s="23"/>
      <c r="U285" s="47">
        <f t="shared" si="17"/>
        <v>89.27777777777777</v>
      </c>
      <c r="V285" s="48">
        <f t="shared" si="18"/>
        <v>1</v>
      </c>
      <c r="W285" s="49">
        <f t="shared" si="19"/>
        <v>-1358.719740491734</v>
      </c>
      <c r="X285" s="23">
        <f t="shared" si="20"/>
        <v>89.27777777777777</v>
      </c>
    </row>
    <row r="286" spans="1:24" ht="409.5">
      <c r="A286" s="18">
        <v>282</v>
      </c>
      <c r="B286" s="19">
        <v>274</v>
      </c>
      <c r="C286" s="37" t="s">
        <v>224</v>
      </c>
      <c r="D286" s="50" t="s">
        <v>44</v>
      </c>
      <c r="E286" s="23">
        <v>89.2076047737996</v>
      </c>
      <c r="F286" s="40"/>
      <c r="G286" s="23"/>
      <c r="H286" s="23"/>
      <c r="I286" s="23"/>
      <c r="J286" s="23"/>
      <c r="K286" s="23"/>
      <c r="L286" s="23"/>
      <c r="M286" s="23"/>
      <c r="N286" s="41"/>
      <c r="O286" s="41"/>
      <c r="P286" s="23"/>
      <c r="Q286" s="23"/>
      <c r="R286" s="23"/>
      <c r="S286" s="23"/>
      <c r="T286" s="23"/>
      <c r="U286" s="47">
        <f t="shared" si="17"/>
        <v>89.2076047737996</v>
      </c>
      <c r="V286" s="48">
        <f t="shared" si="18"/>
        <v>1</v>
      </c>
      <c r="W286" s="49">
        <f t="shared" si="19"/>
        <v>-1358.7899134957122</v>
      </c>
      <c r="X286" s="23">
        <f t="shared" si="20"/>
        <v>89.2076047737996</v>
      </c>
    </row>
    <row r="287" spans="1:24" ht="409.5">
      <c r="A287" s="18">
        <v>283</v>
      </c>
      <c r="B287" s="19">
        <v>275</v>
      </c>
      <c r="C287" s="38" t="s">
        <v>225</v>
      </c>
      <c r="D287" s="52" t="s">
        <v>37</v>
      </c>
      <c r="E287" s="23">
        <v>89.2076047737996</v>
      </c>
      <c r="F287" s="40"/>
      <c r="G287" s="23"/>
      <c r="H287" s="23"/>
      <c r="I287" s="23"/>
      <c r="J287" s="23"/>
      <c r="K287" s="23"/>
      <c r="L287" s="23"/>
      <c r="M287" s="23"/>
      <c r="N287" s="41"/>
      <c r="O287" s="41"/>
      <c r="P287" s="23"/>
      <c r="Q287" s="23"/>
      <c r="R287" s="23"/>
      <c r="S287" s="23"/>
      <c r="T287" s="23"/>
      <c r="U287" s="47">
        <f t="shared" si="17"/>
        <v>89.2076047737996</v>
      </c>
      <c r="V287" s="48">
        <f t="shared" si="18"/>
        <v>1</v>
      </c>
      <c r="W287" s="49">
        <f t="shared" si="19"/>
        <v>-1358.7899134957122</v>
      </c>
      <c r="X287" s="23">
        <f t="shared" si="20"/>
        <v>89.2076047737996</v>
      </c>
    </row>
    <row r="288" spans="1:24" ht="409.5">
      <c r="A288" s="18">
        <v>284</v>
      </c>
      <c r="B288" s="19">
        <v>276</v>
      </c>
      <c r="C288" s="38" t="s">
        <v>226</v>
      </c>
      <c r="D288" s="52" t="s">
        <v>150</v>
      </c>
      <c r="E288" s="23"/>
      <c r="F288" s="40"/>
      <c r="G288" s="23"/>
      <c r="H288" s="23"/>
      <c r="I288" s="23"/>
      <c r="J288" s="23">
        <v>89.06</v>
      </c>
      <c r="K288" s="23"/>
      <c r="L288" s="23"/>
      <c r="M288" s="23"/>
      <c r="N288" s="41"/>
      <c r="O288" s="41"/>
      <c r="P288" s="23"/>
      <c r="Q288" s="23"/>
      <c r="R288" s="23"/>
      <c r="S288" s="23"/>
      <c r="T288" s="23"/>
      <c r="U288" s="47">
        <f t="shared" si="17"/>
        <v>89.06</v>
      </c>
      <c r="V288" s="48">
        <f t="shared" si="18"/>
        <v>1</v>
      </c>
      <c r="W288" s="49">
        <f t="shared" si="19"/>
        <v>-1358.9375182695119</v>
      </c>
      <c r="X288" s="23">
        <f t="shared" si="20"/>
        <v>89.06</v>
      </c>
    </row>
    <row r="289" spans="1:24" ht="409.5">
      <c r="A289" s="18">
        <v>285</v>
      </c>
      <c r="B289" s="19">
        <v>277</v>
      </c>
      <c r="C289" s="37" t="s">
        <v>227</v>
      </c>
      <c r="D289" s="50" t="s">
        <v>20</v>
      </c>
      <c r="E289" s="23">
        <v>88.76587520706792</v>
      </c>
      <c r="F289" s="40"/>
      <c r="G289" s="23"/>
      <c r="H289" s="23"/>
      <c r="I289" s="23"/>
      <c r="J289" s="23"/>
      <c r="K289" s="23"/>
      <c r="L289" s="23"/>
      <c r="M289" s="23"/>
      <c r="N289" s="41"/>
      <c r="O289" s="41"/>
      <c r="P289" s="23"/>
      <c r="Q289" s="23"/>
      <c r="R289" s="23"/>
      <c r="S289" s="23"/>
      <c r="T289" s="23"/>
      <c r="U289" s="47">
        <f t="shared" si="17"/>
        <v>88.76587520706792</v>
      </c>
      <c r="V289" s="48">
        <f t="shared" si="18"/>
        <v>1</v>
      </c>
      <c r="W289" s="49">
        <f t="shared" si="19"/>
        <v>-1359.231643062444</v>
      </c>
      <c r="X289" s="23">
        <f t="shared" si="20"/>
        <v>88.76587520706792</v>
      </c>
    </row>
    <row r="290" spans="1:24" ht="409.5">
      <c r="A290" s="18">
        <v>286</v>
      </c>
      <c r="B290" s="19">
        <v>278</v>
      </c>
      <c r="C290" s="37" t="s">
        <v>229</v>
      </c>
      <c r="D290" s="50" t="s">
        <v>230</v>
      </c>
      <c r="E290" s="23"/>
      <c r="F290" s="40"/>
      <c r="G290" s="23"/>
      <c r="H290" s="23"/>
      <c r="I290" s="23">
        <v>88.73</v>
      </c>
      <c r="J290" s="23"/>
      <c r="K290" s="23"/>
      <c r="L290" s="23"/>
      <c r="M290" s="23"/>
      <c r="N290" s="41"/>
      <c r="O290" s="41"/>
      <c r="P290" s="23"/>
      <c r="Q290" s="23"/>
      <c r="R290" s="23"/>
      <c r="S290" s="23"/>
      <c r="T290" s="23"/>
      <c r="U290" s="47">
        <f t="shared" si="17"/>
        <v>88.73</v>
      </c>
      <c r="V290" s="48">
        <f t="shared" si="18"/>
        <v>1</v>
      </c>
      <c r="W290" s="49">
        <f t="shared" si="19"/>
        <v>-1359.2675182695118</v>
      </c>
      <c r="X290" s="23">
        <f t="shared" si="20"/>
        <v>88.73</v>
      </c>
    </row>
    <row r="291" spans="1:24" ht="409.5">
      <c r="A291" s="18">
        <v>287</v>
      </c>
      <c r="B291" s="19">
        <v>279</v>
      </c>
      <c r="C291" s="38" t="s">
        <v>231</v>
      </c>
      <c r="D291" s="52" t="s">
        <v>133</v>
      </c>
      <c r="E291" s="23">
        <v>88.62734288864388</v>
      </c>
      <c r="F291" s="40"/>
      <c r="G291" s="23"/>
      <c r="H291" s="23"/>
      <c r="I291" s="23"/>
      <c r="J291" s="23"/>
      <c r="K291" s="23"/>
      <c r="L291" s="23"/>
      <c r="M291" s="23"/>
      <c r="N291" s="41"/>
      <c r="O291" s="41"/>
      <c r="P291" s="23"/>
      <c r="Q291" s="23"/>
      <c r="R291" s="23"/>
      <c r="S291" s="23"/>
      <c r="T291" s="23"/>
      <c r="U291" s="47">
        <f t="shared" si="17"/>
        <v>88.62734288864388</v>
      </c>
      <c r="V291" s="48">
        <f t="shared" si="18"/>
        <v>1</v>
      </c>
      <c r="W291" s="49">
        <f t="shared" si="19"/>
        <v>-1359.370175380868</v>
      </c>
      <c r="X291" s="23">
        <f t="shared" si="20"/>
        <v>88.62734288864388</v>
      </c>
    </row>
    <row r="292" spans="1:24" ht="409.5">
      <c r="A292" s="18">
        <v>288</v>
      </c>
      <c r="B292" s="19">
        <v>280</v>
      </c>
      <c r="C292" s="37" t="s">
        <v>232</v>
      </c>
      <c r="D292" s="50" t="s">
        <v>20</v>
      </c>
      <c r="E292" s="23"/>
      <c r="F292" s="40"/>
      <c r="G292" s="23">
        <v>88.09</v>
      </c>
      <c r="H292" s="23"/>
      <c r="I292" s="23"/>
      <c r="J292" s="23"/>
      <c r="K292" s="23"/>
      <c r="L292" s="23"/>
      <c r="M292" s="23"/>
      <c r="N292" s="41"/>
      <c r="O292" s="41"/>
      <c r="P292" s="23"/>
      <c r="Q292" s="23"/>
      <c r="R292" s="23"/>
      <c r="S292" s="23"/>
      <c r="T292" s="23"/>
      <c r="U292" s="47">
        <f t="shared" si="17"/>
        <v>88.09</v>
      </c>
      <c r="V292" s="48">
        <f t="shared" si="18"/>
        <v>1</v>
      </c>
      <c r="W292" s="49">
        <f t="shared" si="19"/>
        <v>-1359.907518269512</v>
      </c>
      <c r="X292" s="23">
        <f t="shared" si="20"/>
        <v>88.09</v>
      </c>
    </row>
    <row r="293" spans="1:24" ht="409.5">
      <c r="A293" s="18">
        <v>289</v>
      </c>
      <c r="B293" s="19">
        <v>281</v>
      </c>
      <c r="C293" s="37" t="s">
        <v>470</v>
      </c>
      <c r="D293" s="50" t="s">
        <v>366</v>
      </c>
      <c r="E293" s="23"/>
      <c r="F293" s="40"/>
      <c r="G293" s="23"/>
      <c r="H293" s="23"/>
      <c r="I293" s="23"/>
      <c r="J293" s="23"/>
      <c r="K293" s="23"/>
      <c r="L293" s="23"/>
      <c r="M293" s="23"/>
      <c r="N293" s="41"/>
      <c r="O293" s="41">
        <v>87.33</v>
      </c>
      <c r="P293" s="23"/>
      <c r="Q293" s="23"/>
      <c r="R293" s="23"/>
      <c r="S293" s="23"/>
      <c r="T293" s="23"/>
      <c r="U293" s="47">
        <f t="shared" si="17"/>
        <v>87.33</v>
      </c>
      <c r="V293" s="48">
        <f t="shared" si="18"/>
        <v>1</v>
      </c>
      <c r="W293" s="49">
        <f t="shared" si="19"/>
        <v>-1360.667518269512</v>
      </c>
      <c r="X293" s="23">
        <f t="shared" si="20"/>
        <v>87.33</v>
      </c>
    </row>
    <row r="294" spans="1:24" ht="409.5">
      <c r="A294" s="18">
        <v>290</v>
      </c>
      <c r="B294" s="19">
        <v>282</v>
      </c>
      <c r="C294" s="37" t="s">
        <v>444</v>
      </c>
      <c r="D294" s="50" t="s">
        <v>42</v>
      </c>
      <c r="E294" s="23"/>
      <c r="F294" s="40"/>
      <c r="G294" s="23"/>
      <c r="H294" s="23"/>
      <c r="I294" s="23"/>
      <c r="J294" s="23"/>
      <c r="K294" s="23"/>
      <c r="L294" s="23">
        <v>86.93</v>
      </c>
      <c r="M294" s="23"/>
      <c r="N294" s="41"/>
      <c r="O294" s="41"/>
      <c r="P294" s="23"/>
      <c r="Q294" s="23"/>
      <c r="R294" s="23"/>
      <c r="S294" s="23"/>
      <c r="T294" s="23"/>
      <c r="U294" s="47">
        <f t="shared" si="17"/>
        <v>86.93</v>
      </c>
      <c r="V294" s="48">
        <f t="shared" si="18"/>
        <v>1</v>
      </c>
      <c r="W294" s="49">
        <f t="shared" si="19"/>
        <v>-1361.0675182695118</v>
      </c>
      <c r="X294" s="23">
        <f t="shared" si="20"/>
        <v>86.93</v>
      </c>
    </row>
    <row r="295" spans="1:24" ht="409.5">
      <c r="A295" s="18">
        <v>291</v>
      </c>
      <c r="B295" s="19">
        <v>283</v>
      </c>
      <c r="C295" s="37" t="s">
        <v>218</v>
      </c>
      <c r="D295" s="50" t="s">
        <v>26</v>
      </c>
      <c r="E295" s="23"/>
      <c r="F295" s="40"/>
      <c r="G295" s="23"/>
      <c r="H295" s="23"/>
      <c r="I295" s="23"/>
      <c r="J295" s="23">
        <v>86.73</v>
      </c>
      <c r="K295" s="23"/>
      <c r="L295" s="23"/>
      <c r="M295" s="23"/>
      <c r="N295" s="41"/>
      <c r="O295" s="41"/>
      <c r="P295" s="23"/>
      <c r="Q295" s="23"/>
      <c r="R295" s="23"/>
      <c r="S295" s="23"/>
      <c r="T295" s="23"/>
      <c r="U295" s="47">
        <f t="shared" si="17"/>
        <v>86.73</v>
      </c>
      <c r="V295" s="48">
        <f t="shared" si="18"/>
        <v>1</v>
      </c>
      <c r="W295" s="49">
        <f t="shared" si="19"/>
        <v>-1361.2675182695118</v>
      </c>
      <c r="X295" s="23">
        <f t="shared" si="20"/>
        <v>86.73</v>
      </c>
    </row>
    <row r="296" spans="1:24" ht="409.5">
      <c r="A296" s="18">
        <v>292</v>
      </c>
      <c r="B296" s="19">
        <v>284</v>
      </c>
      <c r="C296" s="37" t="s">
        <v>262</v>
      </c>
      <c r="D296" s="50" t="s">
        <v>406</v>
      </c>
      <c r="E296" s="23"/>
      <c r="F296" s="40"/>
      <c r="G296" s="23"/>
      <c r="H296" s="23"/>
      <c r="I296" s="23"/>
      <c r="J296" s="23"/>
      <c r="K296" s="23"/>
      <c r="L296" s="23"/>
      <c r="M296" s="23"/>
      <c r="N296" s="41"/>
      <c r="O296" s="41"/>
      <c r="P296" s="23"/>
      <c r="Q296" s="23"/>
      <c r="R296" s="23"/>
      <c r="S296" s="23">
        <v>85.83</v>
      </c>
      <c r="T296" s="23"/>
      <c r="U296" s="47">
        <f t="shared" si="17"/>
        <v>85.83</v>
      </c>
      <c r="V296" s="48">
        <f t="shared" si="18"/>
        <v>1</v>
      </c>
      <c r="W296" s="49">
        <f t="shared" si="19"/>
        <v>-1362.167518269512</v>
      </c>
      <c r="X296" s="23">
        <f t="shared" si="20"/>
        <v>85.83</v>
      </c>
    </row>
    <row r="297" spans="1:24" ht="409.5">
      <c r="A297" s="18">
        <v>293</v>
      </c>
      <c r="B297" s="19">
        <v>285</v>
      </c>
      <c r="C297" s="37" t="s">
        <v>45</v>
      </c>
      <c r="D297" s="50" t="s">
        <v>140</v>
      </c>
      <c r="E297" s="23"/>
      <c r="F297" s="40">
        <v>85.68</v>
      </c>
      <c r="G297" s="23"/>
      <c r="H297" s="23"/>
      <c r="I297" s="23"/>
      <c r="J297" s="23"/>
      <c r="K297" s="23"/>
      <c r="L297" s="23"/>
      <c r="M297" s="23"/>
      <c r="N297" s="41"/>
      <c r="O297" s="41"/>
      <c r="P297" s="23"/>
      <c r="Q297" s="23"/>
      <c r="R297" s="23"/>
      <c r="S297" s="23"/>
      <c r="T297" s="23"/>
      <c r="U297" s="47">
        <f t="shared" si="17"/>
        <v>85.68</v>
      </c>
      <c r="V297" s="48">
        <f t="shared" si="18"/>
        <v>1</v>
      </c>
      <c r="W297" s="49">
        <f t="shared" si="19"/>
        <v>-1362.3175182695118</v>
      </c>
      <c r="X297" s="23">
        <f t="shared" si="20"/>
        <v>85.68</v>
      </c>
    </row>
    <row r="298" spans="1:24" ht="409.5">
      <c r="A298" s="18">
        <v>294</v>
      </c>
      <c r="B298" s="19">
        <v>286</v>
      </c>
      <c r="C298" s="37" t="s">
        <v>236</v>
      </c>
      <c r="D298" s="50" t="s">
        <v>35</v>
      </c>
      <c r="E298" s="23">
        <v>84.96837111228255</v>
      </c>
      <c r="F298" s="40"/>
      <c r="G298" s="23"/>
      <c r="H298" s="23"/>
      <c r="I298" s="23"/>
      <c r="J298" s="23"/>
      <c r="K298" s="23"/>
      <c r="L298" s="23"/>
      <c r="M298" s="23"/>
      <c r="N298" s="41"/>
      <c r="O298" s="41"/>
      <c r="P298" s="23"/>
      <c r="Q298" s="23"/>
      <c r="R298" s="23"/>
      <c r="S298" s="23"/>
      <c r="T298" s="23"/>
      <c r="U298" s="47">
        <f t="shared" si="17"/>
        <v>84.96837111228255</v>
      </c>
      <c r="V298" s="48">
        <f t="shared" si="18"/>
        <v>1</v>
      </c>
      <c r="W298" s="49">
        <f t="shared" si="19"/>
        <v>-1363.0291471572293</v>
      </c>
      <c r="X298" s="23">
        <f t="shared" si="20"/>
        <v>84.96837111228255</v>
      </c>
    </row>
    <row r="299" spans="1:24" ht="409.5">
      <c r="A299" s="18">
        <v>295</v>
      </c>
      <c r="B299" s="19">
        <v>287</v>
      </c>
      <c r="C299" s="37" t="s">
        <v>239</v>
      </c>
      <c r="D299" s="50" t="s">
        <v>129</v>
      </c>
      <c r="E299" s="23">
        <v>84.52817824377458</v>
      </c>
      <c r="F299" s="40"/>
      <c r="G299" s="23"/>
      <c r="H299" s="23"/>
      <c r="I299" s="23"/>
      <c r="J299" s="23"/>
      <c r="K299" s="23"/>
      <c r="L299" s="23"/>
      <c r="M299" s="23"/>
      <c r="N299" s="41"/>
      <c r="O299" s="41"/>
      <c r="P299" s="23"/>
      <c r="Q299" s="23"/>
      <c r="R299" s="23"/>
      <c r="S299" s="23"/>
      <c r="T299" s="23"/>
      <c r="U299" s="47">
        <f t="shared" si="17"/>
        <v>84.52817824377458</v>
      </c>
      <c r="V299" s="48">
        <f t="shared" si="18"/>
        <v>1</v>
      </c>
      <c r="W299" s="49">
        <f t="shared" si="19"/>
        <v>-1363.4693400257372</v>
      </c>
      <c r="X299" s="23">
        <f t="shared" si="20"/>
        <v>84.52817824377458</v>
      </c>
    </row>
    <row r="300" spans="1:24" ht="409.5">
      <c r="A300" s="18">
        <v>296</v>
      </c>
      <c r="B300" s="19">
        <v>288</v>
      </c>
      <c r="C300" s="37" t="s">
        <v>245</v>
      </c>
      <c r="D300" s="50" t="s">
        <v>14</v>
      </c>
      <c r="E300" s="23">
        <v>83.92819979188346</v>
      </c>
      <c r="F300" s="40"/>
      <c r="G300" s="23"/>
      <c r="H300" s="23"/>
      <c r="I300" s="23"/>
      <c r="J300" s="23"/>
      <c r="K300" s="23"/>
      <c r="L300" s="23"/>
      <c r="M300" s="23"/>
      <c r="N300" s="41"/>
      <c r="O300" s="41"/>
      <c r="P300" s="23"/>
      <c r="Q300" s="23"/>
      <c r="R300" s="23"/>
      <c r="S300" s="23"/>
      <c r="T300" s="23"/>
      <c r="U300" s="47">
        <f t="shared" si="17"/>
        <v>83.92819979188346</v>
      </c>
      <c r="V300" s="48">
        <f t="shared" si="18"/>
        <v>1</v>
      </c>
      <c r="W300" s="49">
        <f t="shared" si="19"/>
        <v>-1364.0693184776283</v>
      </c>
      <c r="X300" s="23">
        <f t="shared" si="20"/>
        <v>83.92819979188346</v>
      </c>
    </row>
    <row r="301" spans="1:24" ht="409.5">
      <c r="A301" s="18">
        <v>297</v>
      </c>
      <c r="B301" s="19">
        <v>338</v>
      </c>
      <c r="C301" s="37" t="s">
        <v>519</v>
      </c>
      <c r="D301" s="50" t="s">
        <v>83</v>
      </c>
      <c r="E301" s="23"/>
      <c r="F301" s="40"/>
      <c r="G301" s="23"/>
      <c r="H301" s="23"/>
      <c r="I301" s="23"/>
      <c r="J301" s="23"/>
      <c r="K301" s="23"/>
      <c r="L301" s="23"/>
      <c r="M301" s="23"/>
      <c r="N301" s="41"/>
      <c r="O301" s="41"/>
      <c r="P301" s="23"/>
      <c r="Q301" s="23"/>
      <c r="R301" s="23"/>
      <c r="S301" s="23">
        <v>57.74</v>
      </c>
      <c r="T301" s="23">
        <v>25.26</v>
      </c>
      <c r="U301" s="47">
        <f t="shared" si="17"/>
        <v>83</v>
      </c>
      <c r="V301" s="48">
        <f t="shared" si="18"/>
        <v>2</v>
      </c>
      <c r="W301" s="49">
        <f t="shared" si="19"/>
        <v>-1364.9975182695118</v>
      </c>
      <c r="X301" s="23">
        <f t="shared" si="20"/>
        <v>41.5</v>
      </c>
    </row>
    <row r="302" spans="1:24" ht="409.5">
      <c r="A302" s="18">
        <v>298</v>
      </c>
      <c r="B302" s="19">
        <v>289</v>
      </c>
      <c r="C302" s="37" t="s">
        <v>129</v>
      </c>
      <c r="D302" s="50" t="s">
        <v>20</v>
      </c>
      <c r="E302" s="23"/>
      <c r="F302" s="40"/>
      <c r="G302" s="23"/>
      <c r="H302" s="23"/>
      <c r="I302" s="23"/>
      <c r="J302" s="23">
        <v>82.97</v>
      </c>
      <c r="K302" s="23"/>
      <c r="L302" s="23"/>
      <c r="M302" s="23"/>
      <c r="N302" s="41"/>
      <c r="O302" s="41"/>
      <c r="P302" s="23"/>
      <c r="Q302" s="23"/>
      <c r="R302" s="23"/>
      <c r="S302" s="23"/>
      <c r="T302" s="23"/>
      <c r="U302" s="47">
        <f t="shared" si="17"/>
        <v>82.97</v>
      </c>
      <c r="V302" s="48">
        <f t="shared" si="18"/>
        <v>1</v>
      </c>
      <c r="W302" s="49">
        <f t="shared" si="19"/>
        <v>-1365.0275182695118</v>
      </c>
      <c r="X302" s="23">
        <f t="shared" si="20"/>
        <v>82.97</v>
      </c>
    </row>
    <row r="303" spans="1:24" ht="409.5">
      <c r="A303" s="18">
        <v>299</v>
      </c>
      <c r="B303" s="19">
        <v>290</v>
      </c>
      <c r="C303" s="37" t="s">
        <v>460</v>
      </c>
      <c r="D303" s="50" t="s">
        <v>24</v>
      </c>
      <c r="E303" s="23"/>
      <c r="F303" s="40"/>
      <c r="G303" s="23"/>
      <c r="H303" s="23"/>
      <c r="I303" s="23"/>
      <c r="J303" s="23"/>
      <c r="K303" s="23"/>
      <c r="L303" s="23"/>
      <c r="M303" s="23"/>
      <c r="N303" s="41">
        <v>82.47</v>
      </c>
      <c r="O303" s="41"/>
      <c r="P303" s="23"/>
      <c r="Q303" s="23"/>
      <c r="R303" s="23"/>
      <c r="S303" s="23"/>
      <c r="T303" s="23"/>
      <c r="U303" s="47">
        <f t="shared" si="17"/>
        <v>82.47</v>
      </c>
      <c r="V303" s="48">
        <f t="shared" si="18"/>
        <v>1</v>
      </c>
      <c r="W303" s="49">
        <f t="shared" si="19"/>
        <v>-1365.5275182695118</v>
      </c>
      <c r="X303" s="23">
        <f t="shared" si="20"/>
        <v>82.47</v>
      </c>
    </row>
    <row r="304" spans="1:24" ht="409.5">
      <c r="A304" s="18">
        <v>300</v>
      </c>
      <c r="B304" s="19">
        <v>291</v>
      </c>
      <c r="C304" s="39" t="s">
        <v>430</v>
      </c>
      <c r="D304" s="51" t="s">
        <v>266</v>
      </c>
      <c r="E304" s="23"/>
      <c r="F304" s="40"/>
      <c r="G304" s="23"/>
      <c r="H304" s="23"/>
      <c r="I304" s="23"/>
      <c r="J304" s="23"/>
      <c r="K304" s="23">
        <v>82.17</v>
      </c>
      <c r="L304" s="23"/>
      <c r="M304" s="23"/>
      <c r="N304" s="41"/>
      <c r="O304" s="41"/>
      <c r="P304" s="23"/>
      <c r="Q304" s="23"/>
      <c r="R304" s="23"/>
      <c r="S304" s="23"/>
      <c r="T304" s="23"/>
      <c r="U304" s="47">
        <f t="shared" si="17"/>
        <v>82.17</v>
      </c>
      <c r="V304" s="48">
        <f t="shared" si="18"/>
        <v>1</v>
      </c>
      <c r="W304" s="49">
        <f t="shared" si="19"/>
        <v>-1365.8275182695118</v>
      </c>
      <c r="X304" s="23">
        <f t="shared" si="20"/>
        <v>82.17</v>
      </c>
    </row>
    <row r="305" spans="1:24" ht="409.5">
      <c r="A305" s="18">
        <v>301</v>
      </c>
      <c r="B305" s="53">
        <v>292</v>
      </c>
      <c r="C305" s="37" t="s">
        <v>437</v>
      </c>
      <c r="D305" s="50" t="s">
        <v>28</v>
      </c>
      <c r="E305" s="23"/>
      <c r="F305" s="40"/>
      <c r="G305" s="23"/>
      <c r="H305" s="23"/>
      <c r="I305" s="23"/>
      <c r="J305" s="23"/>
      <c r="K305" s="23">
        <v>81.91</v>
      </c>
      <c r="L305" s="23"/>
      <c r="M305" s="23"/>
      <c r="N305" s="41"/>
      <c r="O305" s="41"/>
      <c r="P305" s="23"/>
      <c r="Q305" s="23"/>
      <c r="R305" s="23"/>
      <c r="S305" s="23"/>
      <c r="T305" s="23"/>
      <c r="U305" s="47">
        <f t="shared" si="17"/>
        <v>81.91</v>
      </c>
      <c r="V305" s="48">
        <f t="shared" si="18"/>
        <v>1</v>
      </c>
      <c r="W305" s="49">
        <f t="shared" si="19"/>
        <v>-1366.0875182695117</v>
      </c>
      <c r="X305" s="23">
        <f t="shared" si="20"/>
        <v>81.91</v>
      </c>
    </row>
    <row r="306" spans="1:24" ht="409.5">
      <c r="A306" s="18">
        <v>302</v>
      </c>
      <c r="B306" s="53">
        <v>293</v>
      </c>
      <c r="C306" s="38" t="s">
        <v>188</v>
      </c>
      <c r="D306" s="52" t="s">
        <v>246</v>
      </c>
      <c r="E306" s="23"/>
      <c r="F306" s="40"/>
      <c r="G306" s="23"/>
      <c r="H306" s="23"/>
      <c r="I306" s="23"/>
      <c r="J306" s="23">
        <v>81.5</v>
      </c>
      <c r="K306" s="23"/>
      <c r="L306" s="23"/>
      <c r="M306" s="23"/>
      <c r="N306" s="41"/>
      <c r="O306" s="41"/>
      <c r="P306" s="23"/>
      <c r="Q306" s="23"/>
      <c r="R306" s="23"/>
      <c r="S306" s="23"/>
      <c r="T306" s="23"/>
      <c r="U306" s="47">
        <f t="shared" si="17"/>
        <v>81.5</v>
      </c>
      <c r="V306" s="48">
        <f t="shared" si="18"/>
        <v>1</v>
      </c>
      <c r="W306" s="49">
        <f t="shared" si="19"/>
        <v>-1366.4975182695118</v>
      </c>
      <c r="X306" s="23">
        <f t="shared" si="20"/>
        <v>81.5</v>
      </c>
    </row>
    <row r="307" spans="1:24" ht="409.5">
      <c r="A307" s="18">
        <v>303</v>
      </c>
      <c r="B307" s="53">
        <v>294</v>
      </c>
      <c r="C307" s="39" t="s">
        <v>248</v>
      </c>
      <c r="D307" s="51" t="s">
        <v>167</v>
      </c>
      <c r="E307" s="23"/>
      <c r="F307" s="40"/>
      <c r="G307" s="23"/>
      <c r="H307" s="23"/>
      <c r="I307" s="23">
        <v>80.09</v>
      </c>
      <c r="J307" s="23"/>
      <c r="K307" s="23"/>
      <c r="L307" s="23"/>
      <c r="M307" s="23"/>
      <c r="N307" s="41"/>
      <c r="O307" s="41"/>
      <c r="P307" s="23"/>
      <c r="Q307" s="23"/>
      <c r="R307" s="23"/>
      <c r="S307" s="23"/>
      <c r="T307" s="23"/>
      <c r="U307" s="47">
        <f t="shared" si="17"/>
        <v>80.09</v>
      </c>
      <c r="V307" s="48">
        <f t="shared" si="18"/>
        <v>1</v>
      </c>
      <c r="W307" s="49">
        <f t="shared" si="19"/>
        <v>-1367.907518269512</v>
      </c>
      <c r="X307" s="23">
        <f t="shared" si="20"/>
        <v>80.09</v>
      </c>
    </row>
    <row r="308" spans="1:24" ht="409.5">
      <c r="A308" s="18">
        <v>304</v>
      </c>
      <c r="B308" s="53">
        <v>295</v>
      </c>
      <c r="C308" s="39" t="s">
        <v>141</v>
      </c>
      <c r="D308" s="51" t="s">
        <v>48</v>
      </c>
      <c r="E308" s="23"/>
      <c r="F308" s="40"/>
      <c r="G308" s="23"/>
      <c r="H308" s="23"/>
      <c r="I308" s="23"/>
      <c r="J308" s="23"/>
      <c r="K308" s="23"/>
      <c r="L308" s="23">
        <v>80.06</v>
      </c>
      <c r="M308" s="23"/>
      <c r="N308" s="41"/>
      <c r="O308" s="41"/>
      <c r="P308" s="23"/>
      <c r="Q308" s="23"/>
      <c r="R308" s="23"/>
      <c r="S308" s="23"/>
      <c r="T308" s="23"/>
      <c r="U308" s="47">
        <f t="shared" si="17"/>
        <v>80.06</v>
      </c>
      <c r="V308" s="48">
        <f t="shared" si="18"/>
        <v>1</v>
      </c>
      <c r="W308" s="49">
        <f t="shared" si="19"/>
        <v>-1367.9375182695119</v>
      </c>
      <c r="X308" s="23">
        <f t="shared" si="20"/>
        <v>80.06</v>
      </c>
    </row>
    <row r="309" spans="1:24" ht="409.5">
      <c r="A309" s="18">
        <v>305</v>
      </c>
      <c r="B309" s="53">
        <v>296</v>
      </c>
      <c r="C309" s="37" t="s">
        <v>358</v>
      </c>
      <c r="D309" s="50" t="s">
        <v>37</v>
      </c>
      <c r="E309" s="23"/>
      <c r="F309" s="40"/>
      <c r="G309" s="23"/>
      <c r="H309" s="23"/>
      <c r="I309" s="23"/>
      <c r="J309" s="23"/>
      <c r="K309" s="23">
        <v>80</v>
      </c>
      <c r="L309" s="23"/>
      <c r="M309" s="23"/>
      <c r="N309" s="41"/>
      <c r="O309" s="41"/>
      <c r="P309" s="23"/>
      <c r="Q309" s="23"/>
      <c r="R309" s="23"/>
      <c r="S309" s="23"/>
      <c r="T309" s="23"/>
      <c r="U309" s="47">
        <f t="shared" si="17"/>
        <v>80</v>
      </c>
      <c r="V309" s="48">
        <f t="shared" si="18"/>
        <v>1</v>
      </c>
      <c r="W309" s="49">
        <f t="shared" si="19"/>
        <v>-1367.9975182695118</v>
      </c>
      <c r="X309" s="23">
        <f t="shared" si="20"/>
        <v>80</v>
      </c>
    </row>
    <row r="310" spans="1:24" ht="409.5">
      <c r="A310" s="18">
        <v>306</v>
      </c>
      <c r="B310" s="53">
        <v>297</v>
      </c>
      <c r="C310" s="38" t="s">
        <v>250</v>
      </c>
      <c r="D310" s="52" t="s">
        <v>251</v>
      </c>
      <c r="E310" s="23"/>
      <c r="F310" s="40"/>
      <c r="G310" s="23"/>
      <c r="H310" s="23"/>
      <c r="I310" s="23"/>
      <c r="J310" s="23">
        <v>79.57</v>
      </c>
      <c r="K310" s="23"/>
      <c r="L310" s="23"/>
      <c r="M310" s="23"/>
      <c r="N310" s="41"/>
      <c r="O310" s="41"/>
      <c r="P310" s="23"/>
      <c r="Q310" s="23"/>
      <c r="R310" s="23"/>
      <c r="S310" s="23"/>
      <c r="T310" s="23"/>
      <c r="U310" s="47">
        <f t="shared" si="17"/>
        <v>79.57</v>
      </c>
      <c r="V310" s="48">
        <f t="shared" si="18"/>
        <v>1</v>
      </c>
      <c r="W310" s="49">
        <f t="shared" si="19"/>
        <v>-1368.427518269512</v>
      </c>
      <c r="X310" s="23">
        <f t="shared" si="20"/>
        <v>79.57</v>
      </c>
    </row>
    <row r="311" spans="1:24" ht="409.5">
      <c r="A311" s="18">
        <v>307</v>
      </c>
      <c r="B311" s="53">
        <v>298</v>
      </c>
      <c r="C311" s="37" t="s">
        <v>252</v>
      </c>
      <c r="D311" s="50" t="s">
        <v>32</v>
      </c>
      <c r="E311" s="23"/>
      <c r="F311" s="40">
        <v>79.43</v>
      </c>
      <c r="G311" s="23"/>
      <c r="H311" s="23"/>
      <c r="I311" s="23"/>
      <c r="J311" s="23"/>
      <c r="K311" s="23"/>
      <c r="L311" s="23"/>
      <c r="M311" s="23"/>
      <c r="N311" s="41"/>
      <c r="O311" s="41"/>
      <c r="P311" s="23"/>
      <c r="Q311" s="23"/>
      <c r="R311" s="23"/>
      <c r="S311" s="23"/>
      <c r="T311" s="23"/>
      <c r="U311" s="47">
        <f t="shared" si="17"/>
        <v>79.43</v>
      </c>
      <c r="V311" s="48">
        <f t="shared" si="18"/>
        <v>1</v>
      </c>
      <c r="W311" s="49">
        <f t="shared" si="19"/>
        <v>-1368.5675182695118</v>
      </c>
      <c r="X311" s="23">
        <f t="shared" si="20"/>
        <v>79.43</v>
      </c>
    </row>
    <row r="312" spans="1:24" ht="409.5">
      <c r="A312" s="18">
        <v>308</v>
      </c>
      <c r="B312" s="53">
        <v>300</v>
      </c>
      <c r="C312" s="37" t="s">
        <v>253</v>
      </c>
      <c r="D312" s="50" t="s">
        <v>58</v>
      </c>
      <c r="E312" s="23"/>
      <c r="F312" s="40"/>
      <c r="G312" s="23">
        <v>78.51</v>
      </c>
      <c r="H312" s="23"/>
      <c r="I312" s="23"/>
      <c r="J312" s="23"/>
      <c r="K312" s="23"/>
      <c r="L312" s="23"/>
      <c r="M312" s="23"/>
      <c r="N312" s="41"/>
      <c r="O312" s="41"/>
      <c r="P312" s="23"/>
      <c r="Q312" s="23"/>
      <c r="R312" s="23"/>
      <c r="S312" s="23"/>
      <c r="T312" s="23"/>
      <c r="U312" s="47">
        <f t="shared" si="17"/>
        <v>78.51</v>
      </c>
      <c r="V312" s="48">
        <f t="shared" si="18"/>
        <v>1</v>
      </c>
      <c r="W312" s="49">
        <f t="shared" si="19"/>
        <v>-1369.4875182695118</v>
      </c>
      <c r="X312" s="23">
        <f t="shared" si="20"/>
        <v>78.51</v>
      </c>
    </row>
    <row r="313" spans="1:24" ht="409.5">
      <c r="A313" s="18">
        <v>309</v>
      </c>
      <c r="B313" s="53">
        <v>301</v>
      </c>
      <c r="C313" s="39" t="s">
        <v>502</v>
      </c>
      <c r="D313" s="51" t="s">
        <v>48</v>
      </c>
      <c r="E313" s="23"/>
      <c r="F313" s="40"/>
      <c r="G313" s="448"/>
      <c r="H313" s="23"/>
      <c r="I313" s="23"/>
      <c r="J313" s="23"/>
      <c r="K313" s="23"/>
      <c r="L313" s="23"/>
      <c r="M313" s="23"/>
      <c r="N313" s="41"/>
      <c r="O313" s="41"/>
      <c r="P313" s="23"/>
      <c r="Q313" s="23"/>
      <c r="R313" s="23">
        <v>78.06</v>
      </c>
      <c r="S313" s="23"/>
      <c r="T313" s="23"/>
      <c r="U313" s="47">
        <f t="shared" si="17"/>
        <v>78.06</v>
      </c>
      <c r="V313" s="48">
        <f t="shared" si="18"/>
        <v>1</v>
      </c>
      <c r="W313" s="49">
        <f t="shared" si="19"/>
        <v>-1369.9375182695119</v>
      </c>
      <c r="X313" s="23">
        <f t="shared" si="20"/>
        <v>78.06</v>
      </c>
    </row>
    <row r="314" spans="1:24" ht="409.5">
      <c r="A314" s="18">
        <v>310</v>
      </c>
      <c r="B314" s="53">
        <v>342</v>
      </c>
      <c r="C314" s="38" t="s">
        <v>159</v>
      </c>
      <c r="D314" s="52" t="s">
        <v>273</v>
      </c>
      <c r="E314" s="23"/>
      <c r="F314" s="40"/>
      <c r="G314" s="23"/>
      <c r="H314" s="23"/>
      <c r="I314" s="23">
        <v>31.91</v>
      </c>
      <c r="J314" s="23"/>
      <c r="K314" s="23"/>
      <c r="L314" s="23"/>
      <c r="M314" s="23"/>
      <c r="N314" s="41"/>
      <c r="O314" s="41"/>
      <c r="P314" s="23"/>
      <c r="Q314" s="23"/>
      <c r="R314" s="23"/>
      <c r="S314" s="23">
        <v>24.6</v>
      </c>
      <c r="T314" s="23">
        <v>21.12</v>
      </c>
      <c r="U314" s="47">
        <f t="shared" si="17"/>
        <v>77.63000000000001</v>
      </c>
      <c r="V314" s="48">
        <f t="shared" si="18"/>
        <v>3</v>
      </c>
      <c r="W314" s="49">
        <f t="shared" si="19"/>
        <v>-1370.3675182695117</v>
      </c>
      <c r="X314" s="23">
        <f t="shared" si="20"/>
        <v>25.87666666666667</v>
      </c>
    </row>
    <row r="315" spans="1:24" ht="409.5">
      <c r="A315" s="18">
        <v>311</v>
      </c>
      <c r="B315" s="53">
        <v>302</v>
      </c>
      <c r="C315" s="37" t="s">
        <v>432</v>
      </c>
      <c r="D315" s="50" t="s">
        <v>288</v>
      </c>
      <c r="E315" s="23"/>
      <c r="F315" s="40"/>
      <c r="G315" s="23"/>
      <c r="H315" s="23"/>
      <c r="I315" s="23"/>
      <c r="J315" s="23"/>
      <c r="K315" s="23">
        <v>77.42</v>
      </c>
      <c r="L315" s="23"/>
      <c r="M315" s="23"/>
      <c r="N315" s="41"/>
      <c r="O315" s="41"/>
      <c r="P315" s="23"/>
      <c r="Q315" s="23"/>
      <c r="R315" s="23"/>
      <c r="S315" s="23"/>
      <c r="T315" s="23"/>
      <c r="U315" s="47">
        <f t="shared" si="17"/>
        <v>77.42</v>
      </c>
      <c r="V315" s="48">
        <f t="shared" si="18"/>
        <v>1</v>
      </c>
      <c r="W315" s="49">
        <f t="shared" si="19"/>
        <v>-1370.5775182695118</v>
      </c>
      <c r="X315" s="23">
        <f t="shared" si="20"/>
        <v>77.42</v>
      </c>
    </row>
    <row r="316" spans="1:24" ht="409.5">
      <c r="A316" s="18">
        <v>312</v>
      </c>
      <c r="B316" s="53">
        <v>303</v>
      </c>
      <c r="C316" s="37" t="s">
        <v>365</v>
      </c>
      <c r="D316" s="50" t="s">
        <v>366</v>
      </c>
      <c r="E316" s="23"/>
      <c r="F316" s="40"/>
      <c r="G316" s="23"/>
      <c r="H316" s="23"/>
      <c r="I316" s="23"/>
      <c r="J316" s="23"/>
      <c r="K316" s="23"/>
      <c r="L316" s="23">
        <v>77.32</v>
      </c>
      <c r="M316" s="23"/>
      <c r="N316" s="41"/>
      <c r="O316" s="41"/>
      <c r="P316" s="23"/>
      <c r="Q316" s="23"/>
      <c r="R316" s="23"/>
      <c r="S316" s="23"/>
      <c r="T316" s="23"/>
      <c r="U316" s="47">
        <f t="shared" si="17"/>
        <v>77.32</v>
      </c>
      <c r="V316" s="48">
        <f t="shared" si="18"/>
        <v>1</v>
      </c>
      <c r="W316" s="49">
        <f t="shared" si="19"/>
        <v>-1370.677518269512</v>
      </c>
      <c r="X316" s="23">
        <f t="shared" si="20"/>
        <v>77.32</v>
      </c>
    </row>
    <row r="317" spans="1:24" ht="409.5">
      <c r="A317" s="18">
        <v>313</v>
      </c>
      <c r="B317" s="53">
        <v>305</v>
      </c>
      <c r="C317" s="37" t="s">
        <v>434</v>
      </c>
      <c r="D317" s="50" t="s">
        <v>221</v>
      </c>
      <c r="E317" s="23"/>
      <c r="F317" s="40"/>
      <c r="G317" s="23"/>
      <c r="H317" s="23"/>
      <c r="I317" s="23"/>
      <c r="J317" s="23"/>
      <c r="K317" s="23">
        <v>76.71</v>
      </c>
      <c r="L317" s="23"/>
      <c r="M317" s="23"/>
      <c r="N317" s="41"/>
      <c r="O317" s="41"/>
      <c r="P317" s="23"/>
      <c r="Q317" s="23"/>
      <c r="R317" s="23"/>
      <c r="S317" s="23"/>
      <c r="T317" s="23"/>
      <c r="U317" s="47">
        <f t="shared" si="17"/>
        <v>76.71</v>
      </c>
      <c r="V317" s="48">
        <f t="shared" si="18"/>
        <v>1</v>
      </c>
      <c r="W317" s="49">
        <f t="shared" si="19"/>
        <v>-1371.2875182695118</v>
      </c>
      <c r="X317" s="23">
        <f t="shared" si="20"/>
        <v>76.71</v>
      </c>
    </row>
    <row r="318" spans="1:24" ht="409.5">
      <c r="A318" s="18">
        <v>314</v>
      </c>
      <c r="B318" s="53">
        <v>306</v>
      </c>
      <c r="C318" s="37" t="s">
        <v>255</v>
      </c>
      <c r="D318" s="50" t="s">
        <v>139</v>
      </c>
      <c r="E318" s="23"/>
      <c r="F318" s="40"/>
      <c r="G318" s="23"/>
      <c r="H318" s="23">
        <v>75.99</v>
      </c>
      <c r="I318" s="23"/>
      <c r="J318" s="23"/>
      <c r="K318" s="23"/>
      <c r="L318" s="23"/>
      <c r="M318" s="23"/>
      <c r="N318" s="41"/>
      <c r="O318" s="41"/>
      <c r="P318" s="23"/>
      <c r="Q318" s="23"/>
      <c r="R318" s="23"/>
      <c r="S318" s="23"/>
      <c r="T318" s="23"/>
      <c r="U318" s="47">
        <f t="shared" si="17"/>
        <v>75.99</v>
      </c>
      <c r="V318" s="48">
        <f t="shared" si="18"/>
        <v>1</v>
      </c>
      <c r="W318" s="49">
        <f t="shared" si="19"/>
        <v>-1372.0075182695118</v>
      </c>
      <c r="X318" s="23">
        <f t="shared" si="20"/>
        <v>75.99</v>
      </c>
    </row>
    <row r="319" spans="1:24" ht="409.5">
      <c r="A319" s="18">
        <v>315</v>
      </c>
      <c r="B319" s="53">
        <v>372</v>
      </c>
      <c r="C319" s="38" t="s">
        <v>411</v>
      </c>
      <c r="D319" s="52" t="s">
        <v>406</v>
      </c>
      <c r="E319" s="23"/>
      <c r="F319" s="40"/>
      <c r="G319" s="23"/>
      <c r="H319" s="23"/>
      <c r="I319" s="23"/>
      <c r="J319" s="23"/>
      <c r="K319" s="23"/>
      <c r="L319" s="23"/>
      <c r="M319" s="23"/>
      <c r="N319" s="41"/>
      <c r="O319" s="41"/>
      <c r="P319" s="23"/>
      <c r="Q319" s="23"/>
      <c r="R319" s="23"/>
      <c r="S319" s="23"/>
      <c r="T319" s="23">
        <v>74.96</v>
      </c>
      <c r="U319" s="47">
        <f t="shared" si="17"/>
        <v>74.96</v>
      </c>
      <c r="V319" s="48">
        <f t="shared" si="18"/>
        <v>1</v>
      </c>
      <c r="W319" s="49">
        <f t="shared" si="19"/>
        <v>-1373.0375182695118</v>
      </c>
      <c r="X319" s="23">
        <f t="shared" si="20"/>
        <v>74.96</v>
      </c>
    </row>
    <row r="320" spans="1:24" ht="409.5">
      <c r="A320" s="18">
        <v>316</v>
      </c>
      <c r="B320" s="53">
        <v>307</v>
      </c>
      <c r="C320" s="37" t="s">
        <v>157</v>
      </c>
      <c r="D320" s="50" t="s">
        <v>123</v>
      </c>
      <c r="E320" s="23"/>
      <c r="F320" s="40"/>
      <c r="G320" s="23">
        <v>74</v>
      </c>
      <c r="H320" s="23"/>
      <c r="I320" s="23"/>
      <c r="J320" s="23"/>
      <c r="K320" s="23"/>
      <c r="L320" s="23"/>
      <c r="M320" s="23"/>
      <c r="N320" s="41"/>
      <c r="O320" s="41"/>
      <c r="P320" s="23"/>
      <c r="Q320" s="23"/>
      <c r="R320" s="23"/>
      <c r="S320" s="23"/>
      <c r="T320" s="23"/>
      <c r="U320" s="47">
        <f t="shared" si="17"/>
        <v>74</v>
      </c>
      <c r="V320" s="48">
        <f t="shared" si="18"/>
        <v>1</v>
      </c>
      <c r="W320" s="49">
        <f t="shared" si="19"/>
        <v>-1373.9975182695118</v>
      </c>
      <c r="X320" s="23">
        <f t="shared" si="20"/>
        <v>74</v>
      </c>
    </row>
    <row r="321" spans="1:24" ht="409.5">
      <c r="A321" s="18">
        <v>317</v>
      </c>
      <c r="B321" s="53">
        <v>308</v>
      </c>
      <c r="C321" s="37" t="s">
        <v>151</v>
      </c>
      <c r="D321" s="50" t="s">
        <v>86</v>
      </c>
      <c r="E321" s="23"/>
      <c r="F321" s="40"/>
      <c r="G321" s="23"/>
      <c r="H321" s="23"/>
      <c r="I321" s="23">
        <v>73.27</v>
      </c>
      <c r="J321" s="23"/>
      <c r="K321" s="23"/>
      <c r="L321" s="23"/>
      <c r="M321" s="23"/>
      <c r="N321" s="41"/>
      <c r="O321" s="41"/>
      <c r="P321" s="23"/>
      <c r="Q321" s="23"/>
      <c r="R321" s="20"/>
      <c r="S321" s="23"/>
      <c r="T321" s="23"/>
      <c r="U321" s="47">
        <f t="shared" si="17"/>
        <v>73.27</v>
      </c>
      <c r="V321" s="48">
        <f t="shared" si="18"/>
        <v>1</v>
      </c>
      <c r="W321" s="49">
        <f t="shared" si="19"/>
        <v>-1374.7275182695118</v>
      </c>
      <c r="X321" s="23">
        <f t="shared" si="20"/>
        <v>73.27</v>
      </c>
    </row>
    <row r="322" spans="1:24" ht="409.5">
      <c r="A322" s="18">
        <v>318</v>
      </c>
      <c r="B322" s="53">
        <v>309</v>
      </c>
      <c r="C322" s="39" t="s">
        <v>257</v>
      </c>
      <c r="D322" s="51" t="s">
        <v>14</v>
      </c>
      <c r="E322" s="23"/>
      <c r="F322" s="40"/>
      <c r="G322" s="23">
        <v>72.97</v>
      </c>
      <c r="H322" s="23"/>
      <c r="I322" s="23"/>
      <c r="J322" s="23"/>
      <c r="K322" s="23"/>
      <c r="L322" s="23"/>
      <c r="M322" s="23"/>
      <c r="N322" s="41"/>
      <c r="O322" s="41"/>
      <c r="P322" s="23"/>
      <c r="Q322" s="23"/>
      <c r="R322" s="23"/>
      <c r="S322" s="23"/>
      <c r="T322" s="23"/>
      <c r="U322" s="47">
        <f t="shared" si="17"/>
        <v>72.97</v>
      </c>
      <c r="V322" s="48">
        <f t="shared" si="18"/>
        <v>1</v>
      </c>
      <c r="W322" s="49">
        <f t="shared" si="19"/>
        <v>-1375.0275182695118</v>
      </c>
      <c r="X322" s="23">
        <f t="shared" si="20"/>
        <v>72.97</v>
      </c>
    </row>
    <row r="323" spans="1:24" ht="409.5">
      <c r="A323" s="18">
        <v>319</v>
      </c>
      <c r="B323" s="53">
        <v>310</v>
      </c>
      <c r="C323" s="37" t="s">
        <v>258</v>
      </c>
      <c r="D323" s="50" t="s">
        <v>150</v>
      </c>
      <c r="E323" s="23"/>
      <c r="F323" s="40"/>
      <c r="G323" s="23"/>
      <c r="H323" s="23"/>
      <c r="I323" s="23">
        <v>72.82</v>
      </c>
      <c r="J323" s="23"/>
      <c r="K323" s="23"/>
      <c r="L323" s="23"/>
      <c r="M323" s="23"/>
      <c r="N323" s="41"/>
      <c r="O323" s="41"/>
      <c r="P323" s="23"/>
      <c r="Q323" s="23"/>
      <c r="R323" s="23"/>
      <c r="S323" s="23"/>
      <c r="T323" s="23"/>
      <c r="U323" s="47">
        <f t="shared" si="17"/>
        <v>72.82</v>
      </c>
      <c r="V323" s="48">
        <f t="shared" si="18"/>
        <v>1</v>
      </c>
      <c r="W323" s="49">
        <f t="shared" si="19"/>
        <v>-1375.177518269512</v>
      </c>
      <c r="X323" s="23">
        <f t="shared" si="20"/>
        <v>72.82</v>
      </c>
    </row>
    <row r="324" spans="1:24" ht="409.5">
      <c r="A324" s="18">
        <v>320</v>
      </c>
      <c r="B324" s="53">
        <v>359</v>
      </c>
      <c r="C324" s="37" t="s">
        <v>298</v>
      </c>
      <c r="D324" s="50" t="s">
        <v>20</v>
      </c>
      <c r="E324" s="23"/>
      <c r="F324" s="40"/>
      <c r="G324" s="23"/>
      <c r="H324" s="23"/>
      <c r="I324" s="23">
        <v>45.55</v>
      </c>
      <c r="J324" s="23"/>
      <c r="K324" s="23"/>
      <c r="L324" s="23"/>
      <c r="M324" s="23"/>
      <c r="N324" s="41"/>
      <c r="O324" s="41"/>
      <c r="P324" s="23"/>
      <c r="Q324" s="23"/>
      <c r="R324" s="23"/>
      <c r="S324" s="23"/>
      <c r="T324" s="23">
        <v>27.04</v>
      </c>
      <c r="U324" s="47">
        <f t="shared" si="17"/>
        <v>72.59</v>
      </c>
      <c r="V324" s="48">
        <f t="shared" si="18"/>
        <v>2</v>
      </c>
      <c r="W324" s="49">
        <f t="shared" si="19"/>
        <v>-1375.407518269512</v>
      </c>
      <c r="X324" s="23">
        <f t="shared" si="20"/>
        <v>36.295</v>
      </c>
    </row>
    <row r="325" spans="1:24" ht="409.5">
      <c r="A325" s="18">
        <v>321</v>
      </c>
      <c r="B325" s="53">
        <v>373</v>
      </c>
      <c r="C325" s="38" t="s">
        <v>530</v>
      </c>
      <c r="D325" s="52" t="s">
        <v>20</v>
      </c>
      <c r="E325" s="23"/>
      <c r="F325" s="40"/>
      <c r="G325" s="23"/>
      <c r="H325" s="23"/>
      <c r="I325" s="23"/>
      <c r="J325" s="23"/>
      <c r="K325" s="23"/>
      <c r="L325" s="23"/>
      <c r="M325" s="23"/>
      <c r="N325" s="41"/>
      <c r="O325" s="41"/>
      <c r="P325" s="23"/>
      <c r="Q325" s="23"/>
      <c r="R325" s="23"/>
      <c r="S325" s="23"/>
      <c r="T325" s="23">
        <v>72.01</v>
      </c>
      <c r="U325" s="47">
        <f aca="true" t="shared" si="21" ref="U325:U388">SUM(E325:T325)</f>
        <v>72.01</v>
      </c>
      <c r="V325" s="48">
        <f aca="true" t="shared" si="22" ref="V325:V383">COUNTA(E325:T325)</f>
        <v>1</v>
      </c>
      <c r="W325" s="49">
        <f aca="true" t="shared" si="23" ref="W325:W383">U325-$U$5</f>
        <v>-1375.9875182695118</v>
      </c>
      <c r="X325" s="23">
        <f aca="true" t="shared" si="24" ref="X325:X383">AVERAGE(E325:T325)</f>
        <v>72.01</v>
      </c>
    </row>
    <row r="326" spans="1:24" ht="409.5">
      <c r="A326" s="18">
        <v>322</v>
      </c>
      <c r="B326" s="53">
        <v>311</v>
      </c>
      <c r="C326" s="37" t="s">
        <v>439</v>
      </c>
      <c r="D326" s="50" t="s">
        <v>421</v>
      </c>
      <c r="E326" s="23"/>
      <c r="F326" s="40"/>
      <c r="G326" s="23"/>
      <c r="H326" s="23"/>
      <c r="I326" s="23"/>
      <c r="J326" s="23"/>
      <c r="K326" s="23">
        <v>71.89</v>
      </c>
      <c r="L326" s="23"/>
      <c r="M326" s="23"/>
      <c r="N326" s="41"/>
      <c r="O326" s="41"/>
      <c r="P326" s="23"/>
      <c r="Q326" s="23"/>
      <c r="R326" s="23"/>
      <c r="S326" s="23"/>
      <c r="T326" s="23"/>
      <c r="U326" s="47">
        <f t="shared" si="21"/>
        <v>71.89</v>
      </c>
      <c r="V326" s="48">
        <f t="shared" si="22"/>
        <v>1</v>
      </c>
      <c r="W326" s="49">
        <f t="shared" si="23"/>
        <v>-1376.1075182695117</v>
      </c>
      <c r="X326" s="23">
        <f t="shared" si="24"/>
        <v>71.89</v>
      </c>
    </row>
    <row r="327" spans="1:24" ht="409.5">
      <c r="A327" s="18">
        <v>323</v>
      </c>
      <c r="B327" s="53">
        <v>312</v>
      </c>
      <c r="C327" s="37" t="s">
        <v>516</v>
      </c>
      <c r="D327" s="50" t="s">
        <v>230</v>
      </c>
      <c r="E327" s="23"/>
      <c r="F327" s="40"/>
      <c r="G327" s="23"/>
      <c r="H327" s="23"/>
      <c r="I327" s="23"/>
      <c r="J327" s="23"/>
      <c r="K327" s="23"/>
      <c r="L327" s="23"/>
      <c r="M327" s="23"/>
      <c r="N327" s="41"/>
      <c r="O327" s="41"/>
      <c r="P327" s="23"/>
      <c r="Q327" s="23"/>
      <c r="R327" s="23"/>
      <c r="S327" s="23">
        <v>70.94</v>
      </c>
      <c r="T327" s="23"/>
      <c r="U327" s="47">
        <f t="shared" si="21"/>
        <v>70.94</v>
      </c>
      <c r="V327" s="48">
        <f t="shared" si="22"/>
        <v>1</v>
      </c>
      <c r="W327" s="49">
        <f t="shared" si="23"/>
        <v>-1377.0575182695118</v>
      </c>
      <c r="X327" s="23">
        <f t="shared" si="24"/>
        <v>70.94</v>
      </c>
    </row>
    <row r="328" spans="1:24" ht="409.5">
      <c r="A328" s="18">
        <v>324</v>
      </c>
      <c r="B328" s="53">
        <v>313</v>
      </c>
      <c r="C328" s="37" t="s">
        <v>446</v>
      </c>
      <c r="D328" s="50" t="s">
        <v>447</v>
      </c>
      <c r="E328" s="23"/>
      <c r="F328" s="40"/>
      <c r="G328" s="23"/>
      <c r="H328" s="23"/>
      <c r="I328" s="23"/>
      <c r="J328" s="23"/>
      <c r="K328" s="23"/>
      <c r="L328" s="23">
        <v>70.23</v>
      </c>
      <c r="M328" s="23"/>
      <c r="N328" s="41"/>
      <c r="O328" s="41"/>
      <c r="P328" s="23"/>
      <c r="Q328" s="23"/>
      <c r="R328" s="23"/>
      <c r="S328" s="23"/>
      <c r="T328" s="23"/>
      <c r="U328" s="47">
        <f t="shared" si="21"/>
        <v>70.23</v>
      </c>
      <c r="V328" s="48">
        <f t="shared" si="22"/>
        <v>1</v>
      </c>
      <c r="W328" s="49">
        <f t="shared" si="23"/>
        <v>-1377.7675182695118</v>
      </c>
      <c r="X328" s="23">
        <f t="shared" si="24"/>
        <v>70.23</v>
      </c>
    </row>
    <row r="329" spans="1:24" ht="409.5">
      <c r="A329" s="18">
        <v>325</v>
      </c>
      <c r="B329" s="53">
        <v>314</v>
      </c>
      <c r="C329" s="37" t="s">
        <v>264</v>
      </c>
      <c r="D329" s="50" t="s">
        <v>58</v>
      </c>
      <c r="E329" s="23"/>
      <c r="F329" s="40"/>
      <c r="G329" s="23"/>
      <c r="H329" s="23"/>
      <c r="I329" s="23"/>
      <c r="J329" s="23"/>
      <c r="K329" s="23">
        <v>69.59</v>
      </c>
      <c r="L329" s="23"/>
      <c r="M329" s="23"/>
      <c r="N329" s="41"/>
      <c r="O329" s="41"/>
      <c r="P329" s="23"/>
      <c r="Q329" s="23"/>
      <c r="R329" s="23"/>
      <c r="S329" s="23"/>
      <c r="T329" s="23"/>
      <c r="U329" s="47">
        <f t="shared" si="21"/>
        <v>69.59</v>
      </c>
      <c r="V329" s="48">
        <f t="shared" si="22"/>
        <v>1</v>
      </c>
      <c r="W329" s="49">
        <f t="shared" si="23"/>
        <v>-1378.407518269512</v>
      </c>
      <c r="X329" s="23">
        <f t="shared" si="24"/>
        <v>69.59</v>
      </c>
    </row>
    <row r="330" spans="1:24" ht="409.5">
      <c r="A330" s="18">
        <v>326</v>
      </c>
      <c r="B330" s="53">
        <v>315</v>
      </c>
      <c r="C330" s="37" t="s">
        <v>433</v>
      </c>
      <c r="D330" s="50" t="s">
        <v>278</v>
      </c>
      <c r="E330" s="23"/>
      <c r="F330" s="40"/>
      <c r="G330" s="23"/>
      <c r="H330" s="23"/>
      <c r="I330" s="23"/>
      <c r="J330" s="23"/>
      <c r="K330" s="23">
        <v>69.53</v>
      </c>
      <c r="L330" s="23"/>
      <c r="M330" s="23"/>
      <c r="N330" s="41"/>
      <c r="O330" s="41"/>
      <c r="P330" s="23"/>
      <c r="Q330" s="23"/>
      <c r="R330" s="23"/>
      <c r="S330" s="23"/>
      <c r="T330" s="23"/>
      <c r="U330" s="47">
        <f t="shared" si="21"/>
        <v>69.53</v>
      </c>
      <c r="V330" s="48">
        <f t="shared" si="22"/>
        <v>1</v>
      </c>
      <c r="W330" s="49">
        <f t="shared" si="23"/>
        <v>-1378.4675182695119</v>
      </c>
      <c r="X330" s="23">
        <f t="shared" si="24"/>
        <v>69.53</v>
      </c>
    </row>
    <row r="331" spans="1:24" ht="409.5">
      <c r="A331" s="18">
        <v>327</v>
      </c>
      <c r="B331" s="53">
        <v>316</v>
      </c>
      <c r="C331" s="37" t="s">
        <v>184</v>
      </c>
      <c r="D331" s="50" t="s">
        <v>261</v>
      </c>
      <c r="E331" s="23">
        <v>69.37513261192446</v>
      </c>
      <c r="F331" s="40"/>
      <c r="G331" s="23"/>
      <c r="H331" s="23"/>
      <c r="I331" s="23"/>
      <c r="J331" s="23"/>
      <c r="K331" s="23"/>
      <c r="L331" s="23"/>
      <c r="M331" s="23"/>
      <c r="N331" s="41"/>
      <c r="O331" s="41"/>
      <c r="P331" s="23"/>
      <c r="Q331" s="23"/>
      <c r="R331" s="23"/>
      <c r="S331" s="23"/>
      <c r="T331" s="23"/>
      <c r="U331" s="47">
        <f t="shared" si="21"/>
        <v>69.37513261192446</v>
      </c>
      <c r="V331" s="48">
        <f t="shared" si="22"/>
        <v>1</v>
      </c>
      <c r="W331" s="49">
        <f t="shared" si="23"/>
        <v>-1378.6223856575873</v>
      </c>
      <c r="X331" s="23">
        <f t="shared" si="24"/>
        <v>69.37513261192446</v>
      </c>
    </row>
    <row r="332" spans="1:24" ht="409.5">
      <c r="A332" s="18">
        <v>328</v>
      </c>
      <c r="B332" s="53">
        <v>317</v>
      </c>
      <c r="C332" s="37" t="s">
        <v>454</v>
      </c>
      <c r="D332" s="50" t="s">
        <v>415</v>
      </c>
      <c r="E332" s="23"/>
      <c r="F332" s="40"/>
      <c r="G332" s="23"/>
      <c r="H332" s="23"/>
      <c r="I332" s="23"/>
      <c r="J332" s="23"/>
      <c r="K332" s="23"/>
      <c r="L332" s="23"/>
      <c r="M332" s="23">
        <v>68.98</v>
      </c>
      <c r="N332" s="41"/>
      <c r="O332" s="41"/>
      <c r="P332" s="23"/>
      <c r="Q332" s="23"/>
      <c r="R332" s="23"/>
      <c r="S332" s="23"/>
      <c r="T332" s="23"/>
      <c r="U332" s="47">
        <f t="shared" si="21"/>
        <v>68.98</v>
      </c>
      <c r="V332" s="48">
        <f t="shared" si="22"/>
        <v>1</v>
      </c>
      <c r="W332" s="49">
        <f t="shared" si="23"/>
        <v>-1379.0175182695118</v>
      </c>
      <c r="X332" s="23">
        <f t="shared" si="24"/>
        <v>68.98</v>
      </c>
    </row>
    <row r="333" spans="1:24" ht="409.5">
      <c r="A333" s="18">
        <v>329</v>
      </c>
      <c r="B333" s="53">
        <v>318</v>
      </c>
      <c r="C333" s="37" t="s">
        <v>498</v>
      </c>
      <c r="D333" s="50" t="s">
        <v>58</v>
      </c>
      <c r="E333" s="23"/>
      <c r="F333" s="40"/>
      <c r="G333" s="23"/>
      <c r="H333" s="23"/>
      <c r="I333" s="23"/>
      <c r="J333" s="23">
        <v>68.58</v>
      </c>
      <c r="K333" s="23"/>
      <c r="L333" s="23"/>
      <c r="M333" s="23"/>
      <c r="N333" s="41"/>
      <c r="O333" s="41"/>
      <c r="P333" s="23"/>
      <c r="Q333" s="23"/>
      <c r="R333" s="23"/>
      <c r="S333" s="23"/>
      <c r="T333" s="23"/>
      <c r="U333" s="47">
        <f t="shared" si="21"/>
        <v>68.58</v>
      </c>
      <c r="V333" s="48">
        <f t="shared" si="22"/>
        <v>1</v>
      </c>
      <c r="W333" s="49">
        <f t="shared" si="23"/>
        <v>-1379.417518269512</v>
      </c>
      <c r="X333" s="23">
        <f t="shared" si="24"/>
        <v>68.58</v>
      </c>
    </row>
    <row r="334" spans="1:24" ht="409.5">
      <c r="A334" s="18">
        <v>330</v>
      </c>
      <c r="B334" s="53">
        <v>319</v>
      </c>
      <c r="C334" s="37" t="s">
        <v>265</v>
      </c>
      <c r="D334" s="50" t="s">
        <v>26</v>
      </c>
      <c r="E334" s="23"/>
      <c r="F334" s="40"/>
      <c r="G334" s="23"/>
      <c r="H334" s="23"/>
      <c r="I334" s="23">
        <v>68.27</v>
      </c>
      <c r="J334" s="23"/>
      <c r="K334" s="23"/>
      <c r="L334" s="23"/>
      <c r="M334" s="23"/>
      <c r="N334" s="41"/>
      <c r="O334" s="41"/>
      <c r="P334" s="23"/>
      <c r="Q334" s="23"/>
      <c r="R334" s="23"/>
      <c r="S334" s="23"/>
      <c r="T334" s="23"/>
      <c r="U334" s="47">
        <f t="shared" si="21"/>
        <v>68.27</v>
      </c>
      <c r="V334" s="48">
        <f t="shared" si="22"/>
        <v>1</v>
      </c>
      <c r="W334" s="49">
        <f t="shared" si="23"/>
        <v>-1379.7275182695118</v>
      </c>
      <c r="X334" s="23">
        <f t="shared" si="24"/>
        <v>68.27</v>
      </c>
    </row>
    <row r="335" spans="1:24" ht="409.5">
      <c r="A335" s="18">
        <v>331</v>
      </c>
      <c r="B335" s="53">
        <v>320</v>
      </c>
      <c r="C335" s="37" t="s">
        <v>367</v>
      </c>
      <c r="D335" s="50" t="s">
        <v>273</v>
      </c>
      <c r="E335" s="23"/>
      <c r="F335" s="40"/>
      <c r="G335" s="23"/>
      <c r="H335" s="23"/>
      <c r="I335" s="23"/>
      <c r="J335" s="23"/>
      <c r="K335" s="23"/>
      <c r="L335" s="23">
        <v>67.41</v>
      </c>
      <c r="M335" s="23"/>
      <c r="N335" s="41"/>
      <c r="O335" s="41"/>
      <c r="P335" s="23"/>
      <c r="Q335" s="23"/>
      <c r="R335" s="23"/>
      <c r="S335" s="23"/>
      <c r="T335" s="23"/>
      <c r="U335" s="47">
        <f t="shared" si="21"/>
        <v>67.41</v>
      </c>
      <c r="V335" s="48">
        <f t="shared" si="22"/>
        <v>1</v>
      </c>
      <c r="W335" s="49">
        <f t="shared" si="23"/>
        <v>-1380.5875182695117</v>
      </c>
      <c r="X335" s="23">
        <f t="shared" si="24"/>
        <v>67.41</v>
      </c>
    </row>
    <row r="336" spans="1:24" ht="409.5">
      <c r="A336" s="18">
        <v>332</v>
      </c>
      <c r="B336" s="53">
        <v>321</v>
      </c>
      <c r="C336" s="37" t="s">
        <v>503</v>
      </c>
      <c r="D336" s="50" t="s">
        <v>20</v>
      </c>
      <c r="E336" s="23"/>
      <c r="F336" s="40"/>
      <c r="G336" s="23"/>
      <c r="H336" s="23"/>
      <c r="I336" s="23"/>
      <c r="J336" s="23"/>
      <c r="K336" s="23"/>
      <c r="L336" s="23"/>
      <c r="M336" s="23"/>
      <c r="N336" s="41"/>
      <c r="O336" s="41"/>
      <c r="P336" s="23"/>
      <c r="Q336" s="23"/>
      <c r="R336" s="23">
        <v>67.33</v>
      </c>
      <c r="S336" s="23"/>
      <c r="T336" s="23"/>
      <c r="U336" s="47">
        <f t="shared" si="21"/>
        <v>67.33</v>
      </c>
      <c r="V336" s="48">
        <f t="shared" si="22"/>
        <v>1</v>
      </c>
      <c r="W336" s="49">
        <f t="shared" si="23"/>
        <v>-1380.667518269512</v>
      </c>
      <c r="X336" s="23">
        <f t="shared" si="24"/>
        <v>67.33</v>
      </c>
    </row>
    <row r="337" spans="1:24" ht="409.5">
      <c r="A337" s="18">
        <v>333</v>
      </c>
      <c r="B337" s="53">
        <v>323</v>
      </c>
      <c r="C337" s="37" t="s">
        <v>269</v>
      </c>
      <c r="D337" s="50" t="s">
        <v>268</v>
      </c>
      <c r="E337" s="23"/>
      <c r="F337" s="40"/>
      <c r="G337" s="23"/>
      <c r="H337" s="23"/>
      <c r="I337" s="23">
        <v>65.09</v>
      </c>
      <c r="J337" s="23"/>
      <c r="K337" s="23"/>
      <c r="L337" s="23"/>
      <c r="M337" s="23"/>
      <c r="N337" s="41"/>
      <c r="O337" s="41"/>
      <c r="P337" s="23"/>
      <c r="Q337" s="23"/>
      <c r="R337" s="23"/>
      <c r="S337" s="23"/>
      <c r="T337" s="23"/>
      <c r="U337" s="47">
        <f t="shared" si="21"/>
        <v>65.09</v>
      </c>
      <c r="V337" s="48">
        <f t="shared" si="22"/>
        <v>1</v>
      </c>
      <c r="W337" s="49">
        <f t="shared" si="23"/>
        <v>-1382.907518269512</v>
      </c>
      <c r="X337" s="23">
        <f t="shared" si="24"/>
        <v>65.09</v>
      </c>
    </row>
    <row r="338" spans="1:24" ht="409.5">
      <c r="A338" s="18">
        <v>334</v>
      </c>
      <c r="B338" s="53">
        <v>324</v>
      </c>
      <c r="C338" s="37" t="s">
        <v>517</v>
      </c>
      <c r="D338" s="50" t="s">
        <v>268</v>
      </c>
      <c r="E338" s="23"/>
      <c r="F338" s="40"/>
      <c r="G338" s="23"/>
      <c r="H338" s="23"/>
      <c r="I338" s="23"/>
      <c r="J338" s="23"/>
      <c r="K338" s="23"/>
      <c r="L338" s="23"/>
      <c r="M338" s="23"/>
      <c r="N338" s="41"/>
      <c r="O338" s="41"/>
      <c r="P338" s="23"/>
      <c r="Q338" s="23"/>
      <c r="R338" s="23"/>
      <c r="S338" s="23">
        <v>65.04</v>
      </c>
      <c r="T338" s="23"/>
      <c r="U338" s="47">
        <f t="shared" si="21"/>
        <v>65.04</v>
      </c>
      <c r="V338" s="48">
        <f t="shared" si="22"/>
        <v>1</v>
      </c>
      <c r="W338" s="49">
        <f t="shared" si="23"/>
        <v>-1382.9575182695119</v>
      </c>
      <c r="X338" s="23">
        <f t="shared" si="24"/>
        <v>65.04</v>
      </c>
    </row>
    <row r="339" spans="1:24" ht="409.5">
      <c r="A339" s="18">
        <v>335</v>
      </c>
      <c r="B339" s="53">
        <v>326</v>
      </c>
      <c r="C339" s="39" t="s">
        <v>272</v>
      </c>
      <c r="D339" s="51" t="s">
        <v>273</v>
      </c>
      <c r="E339" s="23"/>
      <c r="F339" s="40"/>
      <c r="G339" s="447"/>
      <c r="H339" s="23">
        <v>63.98</v>
      </c>
      <c r="I339" s="23"/>
      <c r="J339" s="23"/>
      <c r="K339" s="23"/>
      <c r="L339" s="23"/>
      <c r="M339" s="23"/>
      <c r="N339" s="41"/>
      <c r="O339" s="41"/>
      <c r="P339" s="23"/>
      <c r="Q339" s="23"/>
      <c r="R339" s="23"/>
      <c r="S339" s="23"/>
      <c r="T339" s="23"/>
      <c r="U339" s="47">
        <f t="shared" si="21"/>
        <v>63.98</v>
      </c>
      <c r="V339" s="48">
        <f t="shared" si="22"/>
        <v>1</v>
      </c>
      <c r="W339" s="49">
        <f t="shared" si="23"/>
        <v>-1384.0175182695118</v>
      </c>
      <c r="X339" s="23">
        <f t="shared" si="24"/>
        <v>63.98</v>
      </c>
    </row>
    <row r="340" spans="1:24" ht="409.5">
      <c r="A340" s="18">
        <v>336</v>
      </c>
      <c r="B340" s="53">
        <v>327</v>
      </c>
      <c r="C340" s="37" t="s">
        <v>427</v>
      </c>
      <c r="D340" s="50" t="s">
        <v>428</v>
      </c>
      <c r="E340" s="23"/>
      <c r="F340" s="40"/>
      <c r="G340" s="23"/>
      <c r="H340" s="23"/>
      <c r="I340" s="23"/>
      <c r="J340" s="23"/>
      <c r="K340" s="23">
        <v>63.02</v>
      </c>
      <c r="L340" s="23"/>
      <c r="M340" s="23"/>
      <c r="N340" s="41"/>
      <c r="O340" s="41"/>
      <c r="P340" s="23"/>
      <c r="Q340" s="23"/>
      <c r="R340" s="23"/>
      <c r="S340" s="23"/>
      <c r="T340" s="23"/>
      <c r="U340" s="47">
        <f t="shared" si="21"/>
        <v>63.02</v>
      </c>
      <c r="V340" s="48">
        <f t="shared" si="22"/>
        <v>1</v>
      </c>
      <c r="W340" s="49">
        <f t="shared" si="23"/>
        <v>-1384.9775182695118</v>
      </c>
      <c r="X340" s="23">
        <f t="shared" si="24"/>
        <v>63.02</v>
      </c>
    </row>
    <row r="341" spans="1:24" ht="409.5">
      <c r="A341" s="18">
        <v>337</v>
      </c>
      <c r="B341" s="53">
        <v>328</v>
      </c>
      <c r="C341" s="37" t="s">
        <v>275</v>
      </c>
      <c r="D341" s="50" t="s">
        <v>276</v>
      </c>
      <c r="E341" s="23"/>
      <c r="F341" s="40"/>
      <c r="G341" s="23"/>
      <c r="H341" s="23"/>
      <c r="I341" s="23">
        <v>62.36</v>
      </c>
      <c r="J341" s="23"/>
      <c r="K341" s="23"/>
      <c r="L341" s="23"/>
      <c r="M341" s="23"/>
      <c r="N341" s="41"/>
      <c r="O341" s="41"/>
      <c r="P341" s="23"/>
      <c r="Q341" s="23"/>
      <c r="R341" s="23"/>
      <c r="S341" s="23"/>
      <c r="T341" s="23"/>
      <c r="U341" s="47">
        <f t="shared" si="21"/>
        <v>62.36</v>
      </c>
      <c r="V341" s="48">
        <f t="shared" si="22"/>
        <v>1</v>
      </c>
      <c r="W341" s="49">
        <f t="shared" si="23"/>
        <v>-1385.637518269512</v>
      </c>
      <c r="X341" s="23">
        <f t="shared" si="24"/>
        <v>62.36</v>
      </c>
    </row>
    <row r="342" spans="1:24" ht="409.5">
      <c r="A342" s="18">
        <v>338</v>
      </c>
      <c r="B342" s="53">
        <v>329</v>
      </c>
      <c r="C342" s="37" t="s">
        <v>280</v>
      </c>
      <c r="D342" s="50" t="s">
        <v>268</v>
      </c>
      <c r="E342" s="23"/>
      <c r="F342" s="40"/>
      <c r="G342" s="23"/>
      <c r="H342" s="23"/>
      <c r="I342" s="23">
        <v>61</v>
      </c>
      <c r="J342" s="23"/>
      <c r="K342" s="23"/>
      <c r="L342" s="23"/>
      <c r="M342" s="23"/>
      <c r="N342" s="41"/>
      <c r="O342" s="41"/>
      <c r="P342" s="23"/>
      <c r="Q342" s="23"/>
      <c r="R342" s="23"/>
      <c r="S342" s="23"/>
      <c r="T342" s="23"/>
      <c r="U342" s="47">
        <f t="shared" si="21"/>
        <v>61</v>
      </c>
      <c r="V342" s="48">
        <f t="shared" si="22"/>
        <v>1</v>
      </c>
      <c r="W342" s="49">
        <f t="shared" si="23"/>
        <v>-1386.9975182695118</v>
      </c>
      <c r="X342" s="23">
        <f t="shared" si="24"/>
        <v>61</v>
      </c>
    </row>
    <row r="343" spans="1:24" ht="409.5">
      <c r="A343" s="18">
        <v>339</v>
      </c>
      <c r="B343" s="53">
        <v>374</v>
      </c>
      <c r="C343" s="38" t="s">
        <v>409</v>
      </c>
      <c r="D343" s="52" t="s">
        <v>421</v>
      </c>
      <c r="E343" s="23"/>
      <c r="F343" s="40"/>
      <c r="G343" s="23"/>
      <c r="H343" s="23"/>
      <c r="I343" s="23"/>
      <c r="J343" s="23"/>
      <c r="K343" s="23"/>
      <c r="L343" s="23"/>
      <c r="M343" s="23"/>
      <c r="N343" s="41"/>
      <c r="O343" s="41"/>
      <c r="P343" s="23"/>
      <c r="Q343" s="23"/>
      <c r="R343" s="23"/>
      <c r="S343" s="23"/>
      <c r="T343" s="23">
        <v>60.76</v>
      </c>
      <c r="U343" s="47">
        <f t="shared" si="21"/>
        <v>60.76</v>
      </c>
      <c r="V343" s="48">
        <f t="shared" si="22"/>
        <v>1</v>
      </c>
      <c r="W343" s="49">
        <f t="shared" si="23"/>
        <v>-1387.2375182695118</v>
      </c>
      <c r="X343" s="23">
        <f t="shared" si="24"/>
        <v>60.76</v>
      </c>
    </row>
    <row r="344" spans="1:24" ht="409.5">
      <c r="A344" s="18">
        <v>340</v>
      </c>
      <c r="B344" s="53">
        <v>330</v>
      </c>
      <c r="C344" s="37" t="s">
        <v>455</v>
      </c>
      <c r="D344" s="50" t="s">
        <v>114</v>
      </c>
      <c r="E344" s="23"/>
      <c r="F344" s="40"/>
      <c r="G344" s="23"/>
      <c r="H344" s="23"/>
      <c r="I344" s="23"/>
      <c r="J344" s="23"/>
      <c r="K344" s="23"/>
      <c r="L344" s="23"/>
      <c r="M344" s="23">
        <v>60.11</v>
      </c>
      <c r="N344" s="41"/>
      <c r="O344" s="41"/>
      <c r="P344" s="23"/>
      <c r="Q344" s="23"/>
      <c r="R344" s="23"/>
      <c r="S344" s="23"/>
      <c r="T344" s="23"/>
      <c r="U344" s="47">
        <f t="shared" si="21"/>
        <v>60.11</v>
      </c>
      <c r="V344" s="48">
        <f t="shared" si="22"/>
        <v>1</v>
      </c>
      <c r="W344" s="49">
        <f t="shared" si="23"/>
        <v>-1387.887518269512</v>
      </c>
      <c r="X344" s="23">
        <f t="shared" si="24"/>
        <v>60.11</v>
      </c>
    </row>
    <row r="345" spans="1:24" ht="409.5">
      <c r="A345" s="18">
        <v>341</v>
      </c>
      <c r="B345" s="53">
        <v>331</v>
      </c>
      <c r="C345" s="37" t="s">
        <v>239</v>
      </c>
      <c r="D345" s="50" t="s">
        <v>281</v>
      </c>
      <c r="E345" s="23">
        <v>59.973727124479076</v>
      </c>
      <c r="F345" s="40"/>
      <c r="G345" s="23"/>
      <c r="H345" s="23"/>
      <c r="I345" s="23"/>
      <c r="J345" s="23"/>
      <c r="K345" s="23"/>
      <c r="L345" s="23"/>
      <c r="M345" s="23"/>
      <c r="N345" s="41"/>
      <c r="O345" s="41"/>
      <c r="P345" s="23"/>
      <c r="Q345" s="23"/>
      <c r="R345" s="23"/>
      <c r="S345" s="23"/>
      <c r="T345" s="23"/>
      <c r="U345" s="47">
        <f t="shared" si="21"/>
        <v>59.973727124479076</v>
      </c>
      <c r="V345" s="48">
        <f t="shared" si="22"/>
        <v>1</v>
      </c>
      <c r="W345" s="49">
        <f t="shared" si="23"/>
        <v>-1388.0237911450326</v>
      </c>
      <c r="X345" s="23">
        <f t="shared" si="24"/>
        <v>59.973727124479076</v>
      </c>
    </row>
    <row r="346" spans="1:24" ht="409.5">
      <c r="A346" s="18">
        <v>342</v>
      </c>
      <c r="B346" s="53">
        <v>333</v>
      </c>
      <c r="C346" s="37" t="s">
        <v>504</v>
      </c>
      <c r="D346" s="50" t="s">
        <v>63</v>
      </c>
      <c r="E346" s="23"/>
      <c r="F346" s="40"/>
      <c r="G346" s="23"/>
      <c r="H346" s="23"/>
      <c r="I346" s="23"/>
      <c r="J346" s="23"/>
      <c r="K346" s="23"/>
      <c r="L346" s="23"/>
      <c r="M346" s="23"/>
      <c r="N346" s="41"/>
      <c r="O346" s="41"/>
      <c r="P346" s="23"/>
      <c r="Q346" s="23"/>
      <c r="R346" s="23">
        <v>59.51</v>
      </c>
      <c r="S346" s="23"/>
      <c r="T346" s="23"/>
      <c r="U346" s="47">
        <f t="shared" si="21"/>
        <v>59.51</v>
      </c>
      <c r="V346" s="48">
        <f t="shared" si="22"/>
        <v>1</v>
      </c>
      <c r="W346" s="49">
        <f t="shared" si="23"/>
        <v>-1388.4875182695118</v>
      </c>
      <c r="X346" s="23">
        <f t="shared" si="24"/>
        <v>59.51</v>
      </c>
    </row>
    <row r="347" spans="1:24" ht="409.5">
      <c r="A347" s="18">
        <v>343</v>
      </c>
      <c r="B347" s="53">
        <v>334</v>
      </c>
      <c r="C347" s="37" t="s">
        <v>413</v>
      </c>
      <c r="D347" s="50" t="s">
        <v>181</v>
      </c>
      <c r="E347" s="23"/>
      <c r="F347" s="40"/>
      <c r="G347" s="23"/>
      <c r="H347" s="23"/>
      <c r="I347" s="23"/>
      <c r="J347" s="23"/>
      <c r="K347" s="23"/>
      <c r="L347" s="23"/>
      <c r="M347" s="23"/>
      <c r="N347" s="41"/>
      <c r="O347" s="41"/>
      <c r="P347" s="23"/>
      <c r="Q347" s="23"/>
      <c r="R347" s="23"/>
      <c r="S347" s="23">
        <v>59.15</v>
      </c>
      <c r="T347" s="23"/>
      <c r="U347" s="47">
        <f t="shared" si="21"/>
        <v>59.15</v>
      </c>
      <c r="V347" s="48">
        <f t="shared" si="22"/>
        <v>1</v>
      </c>
      <c r="W347" s="49">
        <f t="shared" si="23"/>
        <v>-1388.8475182695117</v>
      </c>
      <c r="X347" s="23">
        <f t="shared" si="24"/>
        <v>59.15</v>
      </c>
    </row>
    <row r="348" spans="1:24" ht="409.5">
      <c r="A348" s="18">
        <v>344</v>
      </c>
      <c r="B348" s="53">
        <v>335</v>
      </c>
      <c r="C348" s="37" t="s">
        <v>84</v>
      </c>
      <c r="D348" s="50" t="s">
        <v>35</v>
      </c>
      <c r="E348" s="23"/>
      <c r="F348" s="40"/>
      <c r="G348" s="23"/>
      <c r="H348" s="23"/>
      <c r="I348" s="23"/>
      <c r="J348" s="23"/>
      <c r="K348" s="23">
        <v>42.65</v>
      </c>
      <c r="L348" s="23"/>
      <c r="M348" s="23"/>
      <c r="N348" s="41"/>
      <c r="O348" s="41"/>
      <c r="P348" s="23"/>
      <c r="Q348" s="23"/>
      <c r="R348" s="23"/>
      <c r="S348" s="23">
        <v>16.45</v>
      </c>
      <c r="T348" s="23"/>
      <c r="U348" s="47">
        <f t="shared" si="21"/>
        <v>59.099999999999994</v>
      </c>
      <c r="V348" s="48">
        <f t="shared" si="22"/>
        <v>2</v>
      </c>
      <c r="W348" s="49">
        <f t="shared" si="23"/>
        <v>-1388.897518269512</v>
      </c>
      <c r="X348" s="23">
        <f t="shared" si="24"/>
        <v>29.549999999999997</v>
      </c>
    </row>
    <row r="349" spans="1:24" ht="409.5">
      <c r="A349" s="18">
        <v>345</v>
      </c>
      <c r="B349" s="53">
        <v>336</v>
      </c>
      <c r="C349" s="37" t="s">
        <v>505</v>
      </c>
      <c r="D349" s="50" t="s">
        <v>50</v>
      </c>
      <c r="E349" s="23"/>
      <c r="F349" s="40"/>
      <c r="G349" s="23"/>
      <c r="H349" s="23"/>
      <c r="I349" s="23"/>
      <c r="J349" s="23"/>
      <c r="K349" s="23"/>
      <c r="L349" s="23"/>
      <c r="M349" s="23"/>
      <c r="N349" s="41"/>
      <c r="O349" s="41"/>
      <c r="P349" s="23"/>
      <c r="Q349" s="23"/>
      <c r="R349" s="23">
        <v>58.97</v>
      </c>
      <c r="S349" s="23"/>
      <c r="T349" s="23"/>
      <c r="U349" s="47">
        <f t="shared" si="21"/>
        <v>58.97</v>
      </c>
      <c r="V349" s="48">
        <f t="shared" si="22"/>
        <v>1</v>
      </c>
      <c r="W349" s="49">
        <f t="shared" si="23"/>
        <v>-1389.0275182695118</v>
      </c>
      <c r="X349" s="23">
        <f t="shared" si="24"/>
        <v>58.97</v>
      </c>
    </row>
    <row r="350" spans="1:24" ht="409.5">
      <c r="A350" s="18">
        <v>346</v>
      </c>
      <c r="B350" s="53">
        <v>337</v>
      </c>
      <c r="C350" s="37" t="s">
        <v>193</v>
      </c>
      <c r="D350" s="50" t="s">
        <v>129</v>
      </c>
      <c r="E350" s="23"/>
      <c r="F350" s="40"/>
      <c r="G350" s="23"/>
      <c r="H350" s="23"/>
      <c r="I350" s="23"/>
      <c r="J350" s="23"/>
      <c r="K350" s="23">
        <v>58.43</v>
      </c>
      <c r="L350" s="23"/>
      <c r="M350" s="23"/>
      <c r="N350" s="41"/>
      <c r="O350" s="41"/>
      <c r="P350" s="23"/>
      <c r="Q350" s="23"/>
      <c r="R350" s="23"/>
      <c r="S350" s="23"/>
      <c r="T350" s="23"/>
      <c r="U350" s="47">
        <f t="shared" si="21"/>
        <v>58.43</v>
      </c>
      <c r="V350" s="48">
        <f t="shared" si="22"/>
        <v>1</v>
      </c>
      <c r="W350" s="49">
        <f t="shared" si="23"/>
        <v>-1389.5675182695118</v>
      </c>
      <c r="X350" s="23">
        <f t="shared" si="24"/>
        <v>58.43</v>
      </c>
    </row>
    <row r="351" spans="1:24" ht="409.5">
      <c r="A351" s="18">
        <v>347</v>
      </c>
      <c r="B351" s="53">
        <v>339</v>
      </c>
      <c r="C351" s="37" t="s">
        <v>520</v>
      </c>
      <c r="D351" s="50" t="s">
        <v>133</v>
      </c>
      <c r="E351" s="23"/>
      <c r="F351" s="40"/>
      <c r="G351" s="23"/>
      <c r="H351" s="23"/>
      <c r="I351" s="23"/>
      <c r="J351" s="23"/>
      <c r="K351" s="23"/>
      <c r="L351" s="23"/>
      <c r="M351" s="23"/>
      <c r="N351" s="41"/>
      <c r="O351" s="41"/>
      <c r="P351" s="23"/>
      <c r="Q351" s="23"/>
      <c r="R351" s="23"/>
      <c r="S351" s="23">
        <v>57.46</v>
      </c>
      <c r="T351" s="23"/>
      <c r="U351" s="47">
        <f t="shared" si="21"/>
        <v>57.46</v>
      </c>
      <c r="V351" s="48">
        <f t="shared" si="22"/>
        <v>1</v>
      </c>
      <c r="W351" s="49">
        <f t="shared" si="23"/>
        <v>-1390.5375182695118</v>
      </c>
      <c r="X351" s="23">
        <f t="shared" si="24"/>
        <v>57.46</v>
      </c>
    </row>
    <row r="352" spans="1:24" ht="409.5">
      <c r="A352" s="18">
        <v>348</v>
      </c>
      <c r="B352" s="53">
        <v>340</v>
      </c>
      <c r="C352" s="39" t="s">
        <v>283</v>
      </c>
      <c r="D352" s="51" t="s">
        <v>284</v>
      </c>
      <c r="E352" s="23"/>
      <c r="F352" s="40"/>
      <c r="G352" s="23"/>
      <c r="H352" s="23">
        <v>57.37</v>
      </c>
      <c r="I352" s="23"/>
      <c r="J352" s="23"/>
      <c r="K352" s="23"/>
      <c r="L352" s="23"/>
      <c r="M352" s="23"/>
      <c r="N352" s="41"/>
      <c r="O352" s="41"/>
      <c r="P352" s="23"/>
      <c r="Q352" s="23"/>
      <c r="R352" s="23"/>
      <c r="S352" s="23"/>
      <c r="T352" s="23"/>
      <c r="U352" s="47">
        <f t="shared" si="21"/>
        <v>57.37</v>
      </c>
      <c r="V352" s="48">
        <f t="shared" si="22"/>
        <v>1</v>
      </c>
      <c r="W352" s="49">
        <f t="shared" si="23"/>
        <v>-1390.627518269512</v>
      </c>
      <c r="X352" s="23">
        <f t="shared" si="24"/>
        <v>57.37</v>
      </c>
    </row>
    <row r="353" spans="1:24" ht="409.5">
      <c r="A353" s="18">
        <v>349</v>
      </c>
      <c r="B353" s="53">
        <v>375</v>
      </c>
      <c r="C353" s="38" t="s">
        <v>105</v>
      </c>
      <c r="D353" s="52" t="s">
        <v>420</v>
      </c>
      <c r="E353" s="23"/>
      <c r="F353" s="40"/>
      <c r="G353" s="23"/>
      <c r="H353" s="23"/>
      <c r="I353" s="23"/>
      <c r="J353" s="23"/>
      <c r="K353" s="23"/>
      <c r="L353" s="23"/>
      <c r="M353" s="23"/>
      <c r="N353" s="41"/>
      <c r="O353" s="41"/>
      <c r="P353" s="23"/>
      <c r="Q353" s="23"/>
      <c r="R353" s="23"/>
      <c r="S353" s="23"/>
      <c r="T353" s="23">
        <v>56.62</v>
      </c>
      <c r="U353" s="47">
        <f t="shared" si="21"/>
        <v>56.62</v>
      </c>
      <c r="V353" s="48">
        <f t="shared" si="22"/>
        <v>1</v>
      </c>
      <c r="W353" s="49">
        <f t="shared" si="23"/>
        <v>-1391.377518269512</v>
      </c>
      <c r="X353" s="23">
        <f t="shared" si="24"/>
        <v>56.62</v>
      </c>
    </row>
    <row r="354" spans="1:24" ht="409.5">
      <c r="A354" s="18">
        <v>350</v>
      </c>
      <c r="B354" s="53">
        <v>343</v>
      </c>
      <c r="C354" s="37" t="s">
        <v>289</v>
      </c>
      <c r="D354" s="50" t="s">
        <v>140</v>
      </c>
      <c r="E354" s="23"/>
      <c r="F354" s="40"/>
      <c r="G354" s="23"/>
      <c r="H354" s="23"/>
      <c r="I354" s="23">
        <v>56</v>
      </c>
      <c r="J354" s="23"/>
      <c r="K354" s="23"/>
      <c r="L354" s="23"/>
      <c r="M354" s="23"/>
      <c r="N354" s="41"/>
      <c r="O354" s="41"/>
      <c r="P354" s="23"/>
      <c r="Q354" s="23"/>
      <c r="R354" s="23"/>
      <c r="S354" s="23"/>
      <c r="T354" s="23"/>
      <c r="U354" s="47">
        <f t="shared" si="21"/>
        <v>56</v>
      </c>
      <c r="V354" s="48">
        <f t="shared" si="22"/>
        <v>1</v>
      </c>
      <c r="W354" s="49">
        <f t="shared" si="23"/>
        <v>-1391.9975182695118</v>
      </c>
      <c r="X354" s="23">
        <f t="shared" si="24"/>
        <v>56</v>
      </c>
    </row>
    <row r="355" spans="1:24" ht="409.5">
      <c r="A355" s="18">
        <v>351</v>
      </c>
      <c r="B355" s="53">
        <v>344</v>
      </c>
      <c r="C355" s="37" t="s">
        <v>147</v>
      </c>
      <c r="D355" s="50" t="s">
        <v>20</v>
      </c>
      <c r="E355" s="23"/>
      <c r="F355" s="40"/>
      <c r="G355" s="23"/>
      <c r="H355" s="23"/>
      <c r="I355" s="23"/>
      <c r="J355" s="23"/>
      <c r="K355" s="23"/>
      <c r="L355" s="23"/>
      <c r="M355" s="23"/>
      <c r="N355" s="41"/>
      <c r="O355" s="41"/>
      <c r="P355" s="23"/>
      <c r="Q355" s="23"/>
      <c r="R355" s="23"/>
      <c r="S355" s="23">
        <v>55.49</v>
      </c>
      <c r="T355" s="23"/>
      <c r="U355" s="47">
        <f t="shared" si="21"/>
        <v>55.49</v>
      </c>
      <c r="V355" s="48">
        <f t="shared" si="22"/>
        <v>1</v>
      </c>
      <c r="W355" s="49">
        <f t="shared" si="23"/>
        <v>-1392.5075182695118</v>
      </c>
      <c r="X355" s="23">
        <f t="shared" si="24"/>
        <v>55.49</v>
      </c>
    </row>
    <row r="356" spans="1:24" ht="409.5">
      <c r="A356" s="18">
        <v>352</v>
      </c>
      <c r="B356" s="53">
        <v>376</v>
      </c>
      <c r="C356" s="38" t="s">
        <v>423</v>
      </c>
      <c r="D356" s="52" t="s">
        <v>181</v>
      </c>
      <c r="E356" s="23"/>
      <c r="F356" s="40"/>
      <c r="G356" s="23"/>
      <c r="H356" s="23"/>
      <c r="I356" s="23"/>
      <c r="J356" s="23"/>
      <c r="K356" s="23"/>
      <c r="L356" s="23"/>
      <c r="M356" s="23"/>
      <c r="N356" s="41"/>
      <c r="O356" s="41"/>
      <c r="P356" s="23"/>
      <c r="Q356" s="23"/>
      <c r="R356" s="23"/>
      <c r="S356" s="23"/>
      <c r="T356" s="23">
        <v>54.85</v>
      </c>
      <c r="U356" s="47">
        <f t="shared" si="21"/>
        <v>54.85</v>
      </c>
      <c r="V356" s="48">
        <f t="shared" si="22"/>
        <v>1</v>
      </c>
      <c r="W356" s="49">
        <f t="shared" si="23"/>
        <v>-1393.147518269512</v>
      </c>
      <c r="X356" s="23">
        <f t="shared" si="24"/>
        <v>54.85</v>
      </c>
    </row>
    <row r="357" spans="1:24" ht="409.5">
      <c r="A357" s="18">
        <v>353</v>
      </c>
      <c r="B357" s="53">
        <v>345</v>
      </c>
      <c r="C357" s="37" t="s">
        <v>508</v>
      </c>
      <c r="D357" s="50" t="s">
        <v>86</v>
      </c>
      <c r="E357" s="23"/>
      <c r="F357" s="40"/>
      <c r="G357" s="23"/>
      <c r="H357" s="23"/>
      <c r="I357" s="23"/>
      <c r="J357" s="23"/>
      <c r="K357" s="23"/>
      <c r="L357" s="23"/>
      <c r="M357" s="23"/>
      <c r="N357" s="41"/>
      <c r="O357" s="41"/>
      <c r="P357" s="23"/>
      <c r="Q357" s="23"/>
      <c r="R357" s="23">
        <v>54.5</v>
      </c>
      <c r="S357" s="23"/>
      <c r="T357" s="23"/>
      <c r="U357" s="47">
        <f t="shared" si="21"/>
        <v>54.5</v>
      </c>
      <c r="V357" s="48">
        <f t="shared" si="22"/>
        <v>1</v>
      </c>
      <c r="W357" s="49">
        <f t="shared" si="23"/>
        <v>-1393.4975182695118</v>
      </c>
      <c r="X357" s="23">
        <f t="shared" si="24"/>
        <v>54.5</v>
      </c>
    </row>
    <row r="358" spans="1:24" ht="409.5">
      <c r="A358" s="18">
        <v>354</v>
      </c>
      <c r="B358" s="53">
        <v>346</v>
      </c>
      <c r="C358" s="37" t="s">
        <v>258</v>
      </c>
      <c r="D358" s="50" t="s">
        <v>414</v>
      </c>
      <c r="E358" s="23"/>
      <c r="F358" s="40"/>
      <c r="G358" s="23"/>
      <c r="H358" s="23"/>
      <c r="I358" s="23"/>
      <c r="J358" s="23"/>
      <c r="K358" s="23"/>
      <c r="L358" s="23"/>
      <c r="M358" s="23"/>
      <c r="N358" s="41"/>
      <c r="O358" s="41"/>
      <c r="P358" s="23"/>
      <c r="Q358" s="23"/>
      <c r="R358" s="23"/>
      <c r="S358" s="23">
        <v>53.81</v>
      </c>
      <c r="T358" s="23"/>
      <c r="U358" s="47">
        <f t="shared" si="21"/>
        <v>53.81</v>
      </c>
      <c r="V358" s="48">
        <f t="shared" si="22"/>
        <v>1</v>
      </c>
      <c r="W358" s="49">
        <f t="shared" si="23"/>
        <v>-1394.1875182695119</v>
      </c>
      <c r="X358" s="23">
        <f t="shared" si="24"/>
        <v>53.81</v>
      </c>
    </row>
    <row r="359" spans="1:24" ht="409.5">
      <c r="A359" s="18">
        <v>355</v>
      </c>
      <c r="B359" s="53">
        <v>347</v>
      </c>
      <c r="C359" s="37" t="s">
        <v>87</v>
      </c>
      <c r="D359" s="50" t="s">
        <v>408</v>
      </c>
      <c r="E359" s="23"/>
      <c r="F359" s="40"/>
      <c r="G359" s="23"/>
      <c r="H359" s="23"/>
      <c r="I359" s="23"/>
      <c r="J359" s="23"/>
      <c r="K359" s="23"/>
      <c r="L359" s="23"/>
      <c r="M359" s="23"/>
      <c r="N359" s="41"/>
      <c r="O359" s="41"/>
      <c r="P359" s="23"/>
      <c r="Q359" s="23"/>
      <c r="R359" s="23"/>
      <c r="S359" s="23">
        <v>53.81</v>
      </c>
      <c r="T359" s="23"/>
      <c r="U359" s="47">
        <f t="shared" si="21"/>
        <v>53.81</v>
      </c>
      <c r="V359" s="48">
        <f t="shared" si="22"/>
        <v>1</v>
      </c>
      <c r="W359" s="49">
        <f t="shared" si="23"/>
        <v>-1394.1875182695119</v>
      </c>
      <c r="X359" s="23">
        <f t="shared" si="24"/>
        <v>53.81</v>
      </c>
    </row>
    <row r="360" spans="1:24" ht="409.5">
      <c r="A360" s="18">
        <v>356</v>
      </c>
      <c r="B360" s="53">
        <v>348</v>
      </c>
      <c r="C360" s="37" t="s">
        <v>291</v>
      </c>
      <c r="D360" s="50" t="s">
        <v>292</v>
      </c>
      <c r="E360" s="23"/>
      <c r="F360" s="40"/>
      <c r="G360" s="23"/>
      <c r="H360" s="23"/>
      <c r="I360" s="23">
        <v>53.27</v>
      </c>
      <c r="J360" s="23"/>
      <c r="K360" s="23"/>
      <c r="L360" s="23"/>
      <c r="M360" s="23"/>
      <c r="N360" s="41"/>
      <c r="O360" s="41"/>
      <c r="P360" s="23"/>
      <c r="Q360" s="23"/>
      <c r="R360" s="23"/>
      <c r="S360" s="23"/>
      <c r="T360" s="23"/>
      <c r="U360" s="47">
        <f t="shared" si="21"/>
        <v>53.27</v>
      </c>
      <c r="V360" s="48">
        <f t="shared" si="22"/>
        <v>1</v>
      </c>
      <c r="W360" s="49">
        <f t="shared" si="23"/>
        <v>-1394.7275182695118</v>
      </c>
      <c r="X360" s="23">
        <f t="shared" si="24"/>
        <v>53.27</v>
      </c>
    </row>
    <row r="361" spans="1:24" ht="409.5">
      <c r="A361" s="18">
        <v>357</v>
      </c>
      <c r="B361" s="53">
        <v>350</v>
      </c>
      <c r="C361" s="37" t="s">
        <v>59</v>
      </c>
      <c r="D361" s="50" t="s">
        <v>155</v>
      </c>
      <c r="E361" s="23"/>
      <c r="F361" s="40"/>
      <c r="G361" s="23"/>
      <c r="H361" s="23"/>
      <c r="I361" s="23"/>
      <c r="J361" s="23"/>
      <c r="K361" s="23">
        <v>52.83</v>
      </c>
      <c r="L361" s="23"/>
      <c r="M361" s="23"/>
      <c r="N361" s="41"/>
      <c r="O361" s="41"/>
      <c r="P361" s="23"/>
      <c r="Q361" s="23"/>
      <c r="R361" s="23"/>
      <c r="S361" s="23"/>
      <c r="T361" s="23"/>
      <c r="U361" s="47">
        <f t="shared" si="21"/>
        <v>52.83</v>
      </c>
      <c r="V361" s="48">
        <f t="shared" si="22"/>
        <v>1</v>
      </c>
      <c r="W361" s="49">
        <f t="shared" si="23"/>
        <v>-1395.167518269512</v>
      </c>
      <c r="X361" s="23">
        <f t="shared" si="24"/>
        <v>52.83</v>
      </c>
    </row>
    <row r="362" spans="1:24" ht="409.5">
      <c r="A362" s="18">
        <v>358</v>
      </c>
      <c r="B362" s="53">
        <v>352</v>
      </c>
      <c r="C362" s="37" t="s">
        <v>295</v>
      </c>
      <c r="D362" s="50" t="s">
        <v>243</v>
      </c>
      <c r="E362" s="23"/>
      <c r="F362" s="40"/>
      <c r="G362" s="23"/>
      <c r="H362" s="23">
        <v>52.26</v>
      </c>
      <c r="I362" s="23"/>
      <c r="J362" s="23"/>
      <c r="K362" s="23"/>
      <c r="L362" s="23"/>
      <c r="M362" s="23"/>
      <c r="N362" s="41"/>
      <c r="O362" s="41"/>
      <c r="P362" s="23"/>
      <c r="Q362" s="23"/>
      <c r="R362" s="23"/>
      <c r="S362" s="23"/>
      <c r="T362" s="23"/>
      <c r="U362" s="47">
        <f t="shared" si="21"/>
        <v>52.26</v>
      </c>
      <c r="V362" s="48">
        <f t="shared" si="22"/>
        <v>1</v>
      </c>
      <c r="W362" s="49">
        <f t="shared" si="23"/>
        <v>-1395.7375182695118</v>
      </c>
      <c r="X362" s="23">
        <f t="shared" si="24"/>
        <v>52.26</v>
      </c>
    </row>
    <row r="363" spans="1:24" ht="409.5">
      <c r="A363" s="18">
        <v>359</v>
      </c>
      <c r="B363" s="53">
        <v>353</v>
      </c>
      <c r="C363" s="37" t="s">
        <v>509</v>
      </c>
      <c r="D363" s="50" t="s">
        <v>102</v>
      </c>
      <c r="E363" s="23"/>
      <c r="F363" s="40"/>
      <c r="G363" s="23"/>
      <c r="H363" s="23"/>
      <c r="I363" s="23"/>
      <c r="J363" s="23"/>
      <c r="K363" s="23"/>
      <c r="L363" s="23"/>
      <c r="M363" s="23"/>
      <c r="N363" s="41"/>
      <c r="O363" s="41"/>
      <c r="P363" s="23"/>
      <c r="Q363" s="23"/>
      <c r="R363" s="23">
        <v>51.62</v>
      </c>
      <c r="S363" s="23"/>
      <c r="T363" s="23"/>
      <c r="U363" s="47">
        <f t="shared" si="21"/>
        <v>51.62</v>
      </c>
      <c r="V363" s="48">
        <f t="shared" si="22"/>
        <v>1</v>
      </c>
      <c r="W363" s="49">
        <f t="shared" si="23"/>
        <v>-1396.377518269512</v>
      </c>
      <c r="X363" s="23">
        <f t="shared" si="24"/>
        <v>51.62</v>
      </c>
    </row>
    <row r="364" spans="1:24" ht="409.5">
      <c r="A364" s="18">
        <v>360</v>
      </c>
      <c r="B364" s="53">
        <v>354</v>
      </c>
      <c r="C364" s="37" t="s">
        <v>456</v>
      </c>
      <c r="D364" s="50" t="s">
        <v>44</v>
      </c>
      <c r="E364" s="23"/>
      <c r="F364" s="40"/>
      <c r="G364" s="23"/>
      <c r="H364" s="23"/>
      <c r="I364" s="23"/>
      <c r="J364" s="23"/>
      <c r="K364" s="23"/>
      <c r="L364" s="23"/>
      <c r="M364" s="23">
        <v>51.39</v>
      </c>
      <c r="N364" s="41"/>
      <c r="O364" s="41"/>
      <c r="P364" s="23"/>
      <c r="Q364" s="23"/>
      <c r="R364" s="23"/>
      <c r="S364" s="23"/>
      <c r="T364" s="23"/>
      <c r="U364" s="47">
        <f t="shared" si="21"/>
        <v>51.39</v>
      </c>
      <c r="V364" s="48">
        <f t="shared" si="22"/>
        <v>1</v>
      </c>
      <c r="W364" s="49">
        <f t="shared" si="23"/>
        <v>-1396.6075182695117</v>
      </c>
      <c r="X364" s="23">
        <f t="shared" si="24"/>
        <v>51.39</v>
      </c>
    </row>
    <row r="365" spans="1:24" ht="409.5">
      <c r="A365" s="18">
        <v>361</v>
      </c>
      <c r="B365" s="53">
        <v>355</v>
      </c>
      <c r="C365" s="37" t="s">
        <v>267</v>
      </c>
      <c r="D365" s="50" t="s">
        <v>412</v>
      </c>
      <c r="E365" s="23"/>
      <c r="F365" s="40"/>
      <c r="G365" s="23"/>
      <c r="H365" s="23"/>
      <c r="I365" s="23"/>
      <c r="J365" s="23"/>
      <c r="K365" s="23"/>
      <c r="L365" s="23"/>
      <c r="M365" s="23"/>
      <c r="N365" s="41"/>
      <c r="O365" s="41"/>
      <c r="P365" s="23"/>
      <c r="Q365" s="23"/>
      <c r="R365" s="23"/>
      <c r="S365" s="23">
        <v>50.44</v>
      </c>
      <c r="T365" s="23"/>
      <c r="U365" s="47">
        <f t="shared" si="21"/>
        <v>50.44</v>
      </c>
      <c r="V365" s="48">
        <f t="shared" si="22"/>
        <v>1</v>
      </c>
      <c r="W365" s="49">
        <f t="shared" si="23"/>
        <v>-1397.5575182695118</v>
      </c>
      <c r="X365" s="23">
        <f t="shared" si="24"/>
        <v>50.44</v>
      </c>
    </row>
    <row r="366" spans="1:24" ht="409.5">
      <c r="A366" s="18">
        <v>362</v>
      </c>
      <c r="B366" s="53">
        <v>356</v>
      </c>
      <c r="C366" s="37" t="s">
        <v>142</v>
      </c>
      <c r="D366" s="50" t="s">
        <v>215</v>
      </c>
      <c r="E366" s="23"/>
      <c r="F366" s="40"/>
      <c r="G366" s="23"/>
      <c r="H366" s="23"/>
      <c r="I366" s="23">
        <v>49.18</v>
      </c>
      <c r="J366" s="23"/>
      <c r="K366" s="23"/>
      <c r="L366" s="23"/>
      <c r="M366" s="23"/>
      <c r="N366" s="41"/>
      <c r="O366" s="41"/>
      <c r="P366" s="23"/>
      <c r="Q366" s="23"/>
      <c r="R366" s="23"/>
      <c r="S366" s="23"/>
      <c r="T366" s="23"/>
      <c r="U366" s="47">
        <f t="shared" si="21"/>
        <v>49.18</v>
      </c>
      <c r="V366" s="48">
        <f t="shared" si="22"/>
        <v>1</v>
      </c>
      <c r="W366" s="49">
        <f t="shared" si="23"/>
        <v>-1398.8175182695118</v>
      </c>
      <c r="X366" s="23">
        <f t="shared" si="24"/>
        <v>49.18</v>
      </c>
    </row>
    <row r="367" spans="1:24" ht="409.5">
      <c r="A367" s="18">
        <v>363</v>
      </c>
      <c r="B367" s="53">
        <v>357</v>
      </c>
      <c r="C367" s="37" t="s">
        <v>297</v>
      </c>
      <c r="D367" s="50" t="s">
        <v>278</v>
      </c>
      <c r="E367" s="23"/>
      <c r="F367" s="40"/>
      <c r="G367" s="23"/>
      <c r="H367" s="23"/>
      <c r="I367" s="23">
        <v>46.91</v>
      </c>
      <c r="J367" s="23"/>
      <c r="K367" s="23"/>
      <c r="L367" s="23"/>
      <c r="M367" s="23"/>
      <c r="N367" s="41"/>
      <c r="O367" s="41"/>
      <c r="P367" s="23"/>
      <c r="Q367" s="23"/>
      <c r="R367" s="23"/>
      <c r="S367" s="23"/>
      <c r="T367" s="23"/>
      <c r="U367" s="47">
        <f t="shared" si="21"/>
        <v>46.91</v>
      </c>
      <c r="V367" s="48">
        <f t="shared" si="22"/>
        <v>1</v>
      </c>
      <c r="W367" s="49">
        <f t="shared" si="23"/>
        <v>-1401.0875182695117</v>
      </c>
      <c r="X367" s="23">
        <f t="shared" si="24"/>
        <v>46.91</v>
      </c>
    </row>
    <row r="368" spans="1:24" ht="409.5">
      <c r="A368" s="18">
        <v>364</v>
      </c>
      <c r="B368" s="53">
        <v>358</v>
      </c>
      <c r="C368" s="37" t="s">
        <v>522</v>
      </c>
      <c r="D368" s="50" t="s">
        <v>523</v>
      </c>
      <c r="E368" s="23"/>
      <c r="F368" s="40"/>
      <c r="G368" s="23"/>
      <c r="H368" s="23"/>
      <c r="I368" s="23"/>
      <c r="J368" s="23"/>
      <c r="K368" s="23"/>
      <c r="L368" s="23"/>
      <c r="M368" s="23"/>
      <c r="N368" s="41"/>
      <c r="O368" s="41"/>
      <c r="P368" s="23"/>
      <c r="Q368" s="23"/>
      <c r="R368" s="23"/>
      <c r="S368" s="23">
        <v>46.22</v>
      </c>
      <c r="T368" s="23"/>
      <c r="U368" s="47">
        <f t="shared" si="21"/>
        <v>46.22</v>
      </c>
      <c r="V368" s="48">
        <f t="shared" si="22"/>
        <v>1</v>
      </c>
      <c r="W368" s="49">
        <f t="shared" si="23"/>
        <v>-1401.7775182695118</v>
      </c>
      <c r="X368" s="23">
        <f t="shared" si="24"/>
        <v>46.22</v>
      </c>
    </row>
    <row r="369" spans="1:24" ht="409.5">
      <c r="A369" s="18">
        <v>365</v>
      </c>
      <c r="B369" s="53">
        <v>366</v>
      </c>
      <c r="C369" s="37" t="s">
        <v>149</v>
      </c>
      <c r="D369" s="50" t="s">
        <v>415</v>
      </c>
      <c r="E369" s="23"/>
      <c r="F369" s="40"/>
      <c r="G369" s="23"/>
      <c r="H369" s="23"/>
      <c r="I369" s="23"/>
      <c r="J369" s="23"/>
      <c r="K369" s="23"/>
      <c r="L369" s="23"/>
      <c r="M369" s="23"/>
      <c r="N369" s="41"/>
      <c r="O369" s="41"/>
      <c r="P369" s="23"/>
      <c r="Q369" s="23"/>
      <c r="R369" s="23"/>
      <c r="S369" s="23">
        <v>34.15</v>
      </c>
      <c r="T369" s="23">
        <v>11.65</v>
      </c>
      <c r="U369" s="47">
        <f t="shared" si="21"/>
        <v>45.8</v>
      </c>
      <c r="V369" s="48">
        <f t="shared" si="22"/>
        <v>2</v>
      </c>
      <c r="W369" s="49">
        <f t="shared" si="23"/>
        <v>-1402.1975182695119</v>
      </c>
      <c r="X369" s="23">
        <f t="shared" si="24"/>
        <v>22.9</v>
      </c>
    </row>
    <row r="370" spans="1:24" ht="409.5">
      <c r="A370" s="18">
        <v>366</v>
      </c>
      <c r="B370" s="53">
        <v>360</v>
      </c>
      <c r="C370" s="37" t="s">
        <v>512</v>
      </c>
      <c r="D370" s="50" t="s">
        <v>58</v>
      </c>
      <c r="E370" s="23"/>
      <c r="F370" s="40"/>
      <c r="G370" s="23"/>
      <c r="H370" s="23"/>
      <c r="I370" s="23"/>
      <c r="J370" s="23"/>
      <c r="K370" s="23"/>
      <c r="L370" s="23"/>
      <c r="M370" s="23"/>
      <c r="N370" s="41"/>
      <c r="O370" s="41"/>
      <c r="P370" s="23"/>
      <c r="Q370" s="23"/>
      <c r="R370" s="23">
        <v>44.79</v>
      </c>
      <c r="S370" s="23"/>
      <c r="T370" s="23"/>
      <c r="U370" s="47">
        <f t="shared" si="21"/>
        <v>44.79</v>
      </c>
      <c r="V370" s="48">
        <f t="shared" si="22"/>
        <v>1</v>
      </c>
      <c r="W370" s="49">
        <f t="shared" si="23"/>
        <v>-1403.2075182695119</v>
      </c>
      <c r="X370" s="23">
        <f t="shared" si="24"/>
        <v>44.79</v>
      </c>
    </row>
    <row r="371" spans="1:24" ht="409.5">
      <c r="A371" s="18">
        <v>367</v>
      </c>
      <c r="B371" s="53">
        <v>361</v>
      </c>
      <c r="C371" s="37" t="s">
        <v>524</v>
      </c>
      <c r="D371" s="37" t="s">
        <v>387</v>
      </c>
      <c r="E371" s="23"/>
      <c r="F371" s="40"/>
      <c r="G371" s="23"/>
      <c r="H371" s="23"/>
      <c r="I371" s="23"/>
      <c r="J371" s="23"/>
      <c r="K371" s="23"/>
      <c r="L371" s="23"/>
      <c r="M371" s="23"/>
      <c r="N371" s="41"/>
      <c r="O371" s="41"/>
      <c r="P371" s="23"/>
      <c r="Q371" s="23"/>
      <c r="R371" s="23"/>
      <c r="S371" s="23">
        <v>43.13</v>
      </c>
      <c r="T371" s="23"/>
      <c r="U371" s="47">
        <f t="shared" si="21"/>
        <v>43.13</v>
      </c>
      <c r="V371" s="48">
        <f t="shared" si="22"/>
        <v>1</v>
      </c>
      <c r="W371" s="49">
        <f t="shared" si="23"/>
        <v>-1404.8675182695117</v>
      </c>
      <c r="X371" s="23">
        <f t="shared" si="24"/>
        <v>43.13</v>
      </c>
    </row>
    <row r="372" spans="1:24" ht="409.5">
      <c r="A372" s="18">
        <v>368</v>
      </c>
      <c r="B372" s="53">
        <v>362</v>
      </c>
      <c r="C372" s="37" t="s">
        <v>132</v>
      </c>
      <c r="D372" s="37" t="s">
        <v>102</v>
      </c>
      <c r="E372" s="23"/>
      <c r="F372" s="40"/>
      <c r="G372" s="23"/>
      <c r="H372" s="23"/>
      <c r="I372" s="23"/>
      <c r="J372" s="23"/>
      <c r="K372" s="23"/>
      <c r="L372" s="23"/>
      <c r="M372" s="23"/>
      <c r="N372" s="41"/>
      <c r="O372" s="41"/>
      <c r="P372" s="23"/>
      <c r="Q372" s="23"/>
      <c r="R372" s="23"/>
      <c r="S372" s="23">
        <v>41.45</v>
      </c>
      <c r="T372" s="23"/>
      <c r="U372" s="47">
        <f t="shared" si="21"/>
        <v>41.45</v>
      </c>
      <c r="V372" s="48">
        <f t="shared" si="22"/>
        <v>1</v>
      </c>
      <c r="W372" s="49">
        <f t="shared" si="23"/>
        <v>-1406.5475182695118</v>
      </c>
      <c r="X372" s="23">
        <f t="shared" si="24"/>
        <v>41.45</v>
      </c>
    </row>
    <row r="373" spans="1:24" ht="409.5">
      <c r="A373" s="18">
        <v>369</v>
      </c>
      <c r="B373" s="53">
        <v>363</v>
      </c>
      <c r="C373" s="39" t="s">
        <v>38</v>
      </c>
      <c r="D373" s="39" t="s">
        <v>261</v>
      </c>
      <c r="E373" s="23"/>
      <c r="F373" s="40"/>
      <c r="G373" s="23"/>
      <c r="H373" s="23"/>
      <c r="I373" s="23"/>
      <c r="J373" s="23"/>
      <c r="K373" s="23">
        <v>40.13</v>
      </c>
      <c r="L373" s="23"/>
      <c r="M373" s="23"/>
      <c r="N373" s="41"/>
      <c r="O373" s="41"/>
      <c r="P373" s="23"/>
      <c r="Q373" s="23"/>
      <c r="R373" s="23"/>
      <c r="S373" s="23"/>
      <c r="T373" s="23"/>
      <c r="U373" s="47">
        <f t="shared" si="21"/>
        <v>40.13</v>
      </c>
      <c r="V373" s="48">
        <f t="shared" si="22"/>
        <v>1</v>
      </c>
      <c r="W373" s="49">
        <f t="shared" si="23"/>
        <v>-1407.8675182695117</v>
      </c>
      <c r="X373" s="23">
        <f t="shared" si="24"/>
        <v>40.13</v>
      </c>
    </row>
    <row r="374" spans="1:24" ht="409.5">
      <c r="A374" s="18">
        <v>370</v>
      </c>
      <c r="B374" s="53">
        <v>364</v>
      </c>
      <c r="C374" s="37" t="s">
        <v>360</v>
      </c>
      <c r="D374" s="37" t="s">
        <v>124</v>
      </c>
      <c r="E374" s="23"/>
      <c r="F374" s="40"/>
      <c r="G374" s="23"/>
      <c r="H374" s="23"/>
      <c r="I374" s="23"/>
      <c r="J374" s="23"/>
      <c r="K374" s="23">
        <v>39.45</v>
      </c>
      <c r="L374" s="23"/>
      <c r="M374" s="23"/>
      <c r="N374" s="41"/>
      <c r="O374" s="41"/>
      <c r="P374" s="23"/>
      <c r="Q374" s="23"/>
      <c r="R374" s="23"/>
      <c r="S374" s="23"/>
      <c r="T374" s="23"/>
      <c r="U374" s="47">
        <f t="shared" si="21"/>
        <v>39.45</v>
      </c>
      <c r="V374" s="48">
        <f t="shared" si="22"/>
        <v>1</v>
      </c>
      <c r="W374" s="49">
        <f t="shared" si="23"/>
        <v>-1408.5475182695118</v>
      </c>
      <c r="X374" s="23">
        <f t="shared" si="24"/>
        <v>39.45</v>
      </c>
    </row>
    <row r="375" spans="1:24" ht="409.5">
      <c r="A375" s="18">
        <v>371</v>
      </c>
      <c r="B375" s="53">
        <v>365</v>
      </c>
      <c r="C375" s="37" t="s">
        <v>84</v>
      </c>
      <c r="D375" s="50" t="s">
        <v>52</v>
      </c>
      <c r="E375" s="23"/>
      <c r="F375" s="40"/>
      <c r="G375" s="23"/>
      <c r="H375" s="23"/>
      <c r="I375" s="23"/>
      <c r="J375" s="23"/>
      <c r="K375" s="23"/>
      <c r="L375" s="23"/>
      <c r="M375" s="23"/>
      <c r="N375" s="41"/>
      <c r="O375" s="41"/>
      <c r="P375" s="23"/>
      <c r="Q375" s="23"/>
      <c r="R375" s="23"/>
      <c r="S375" s="23">
        <v>35.83</v>
      </c>
      <c r="T375" s="23"/>
      <c r="U375" s="47">
        <f t="shared" si="21"/>
        <v>35.83</v>
      </c>
      <c r="V375" s="48">
        <f t="shared" si="22"/>
        <v>1</v>
      </c>
      <c r="W375" s="49">
        <f t="shared" si="23"/>
        <v>-1412.167518269512</v>
      </c>
      <c r="X375" s="23">
        <f t="shared" si="24"/>
        <v>35.83</v>
      </c>
    </row>
    <row r="376" spans="1:24" ht="409.5">
      <c r="A376" s="18">
        <v>372</v>
      </c>
      <c r="B376" s="53">
        <v>367</v>
      </c>
      <c r="C376" s="37" t="s">
        <v>526</v>
      </c>
      <c r="D376" s="50" t="s">
        <v>421</v>
      </c>
      <c r="E376" s="23"/>
      <c r="F376" s="40"/>
      <c r="G376" s="23"/>
      <c r="H376" s="23"/>
      <c r="I376" s="23"/>
      <c r="J376" s="23"/>
      <c r="K376" s="23"/>
      <c r="L376" s="23"/>
      <c r="M376" s="23"/>
      <c r="N376" s="41"/>
      <c r="O376" s="41"/>
      <c r="P376" s="23"/>
      <c r="Q376" s="23"/>
      <c r="R376" s="23"/>
      <c r="S376" s="23">
        <v>33.58</v>
      </c>
      <c r="T376" s="23"/>
      <c r="U376" s="47">
        <f t="shared" si="21"/>
        <v>33.58</v>
      </c>
      <c r="V376" s="48">
        <f t="shared" si="22"/>
        <v>1</v>
      </c>
      <c r="W376" s="49">
        <f t="shared" si="23"/>
        <v>-1414.417518269512</v>
      </c>
      <c r="X376" s="23">
        <f t="shared" si="24"/>
        <v>33.58</v>
      </c>
    </row>
    <row r="377" spans="1:24" ht="409.5">
      <c r="A377" s="18">
        <v>373</v>
      </c>
      <c r="B377" s="53">
        <v>377</v>
      </c>
      <c r="C377" s="38" t="s">
        <v>149</v>
      </c>
      <c r="D377" s="52" t="s">
        <v>532</v>
      </c>
      <c r="E377" s="23"/>
      <c r="F377" s="40"/>
      <c r="G377" s="23"/>
      <c r="H377" s="23"/>
      <c r="I377" s="23"/>
      <c r="J377" s="23"/>
      <c r="K377" s="23"/>
      <c r="L377" s="23"/>
      <c r="M377" s="23"/>
      <c r="N377" s="41"/>
      <c r="O377" s="41"/>
      <c r="P377" s="23"/>
      <c r="Q377" s="23"/>
      <c r="R377" s="23"/>
      <c r="S377" s="23"/>
      <c r="T377" s="23">
        <v>32.36</v>
      </c>
      <c r="U377" s="47">
        <f t="shared" si="21"/>
        <v>32.36</v>
      </c>
      <c r="V377" s="48">
        <f t="shared" si="22"/>
        <v>1</v>
      </c>
      <c r="W377" s="49">
        <f t="shared" si="23"/>
        <v>-1415.637518269512</v>
      </c>
      <c r="X377" s="23">
        <f t="shared" si="24"/>
        <v>32.36</v>
      </c>
    </row>
    <row r="378" spans="1:24" ht="409.5">
      <c r="A378" s="18">
        <v>374</v>
      </c>
      <c r="B378" s="53">
        <v>378</v>
      </c>
      <c r="C378" s="38" t="s">
        <v>533</v>
      </c>
      <c r="D378" s="52" t="s">
        <v>140</v>
      </c>
      <c r="E378" s="23"/>
      <c r="F378" s="40"/>
      <c r="G378" s="23"/>
      <c r="H378" s="23"/>
      <c r="I378" s="23"/>
      <c r="J378" s="23"/>
      <c r="K378" s="23"/>
      <c r="L378" s="23"/>
      <c r="M378" s="23"/>
      <c r="N378" s="41"/>
      <c r="O378" s="41"/>
      <c r="P378" s="23"/>
      <c r="Q378" s="23"/>
      <c r="R378" s="23"/>
      <c r="S378" s="23"/>
      <c r="T378" s="23">
        <v>31.18</v>
      </c>
      <c r="U378" s="47">
        <f t="shared" si="21"/>
        <v>31.18</v>
      </c>
      <c r="V378" s="48">
        <f t="shared" si="22"/>
        <v>1</v>
      </c>
      <c r="W378" s="49">
        <f t="shared" si="23"/>
        <v>-1416.8175182695118</v>
      </c>
      <c r="X378" s="23">
        <f t="shared" si="24"/>
        <v>31.18</v>
      </c>
    </row>
    <row r="379" spans="1:24" ht="409.5">
      <c r="A379" s="18">
        <v>375</v>
      </c>
      <c r="B379" s="53">
        <v>368</v>
      </c>
      <c r="C379" s="37" t="s">
        <v>424</v>
      </c>
      <c r="D379" s="50" t="s">
        <v>150</v>
      </c>
      <c r="E379" s="23"/>
      <c r="F379" s="40"/>
      <c r="G379" s="23"/>
      <c r="H379" s="23"/>
      <c r="I379" s="23"/>
      <c r="J379" s="23"/>
      <c r="K379" s="23"/>
      <c r="L379" s="23"/>
      <c r="M379" s="23"/>
      <c r="N379" s="41"/>
      <c r="O379" s="41"/>
      <c r="P379" s="23"/>
      <c r="Q379" s="23"/>
      <c r="R379" s="23"/>
      <c r="S379" s="23">
        <v>27.97</v>
      </c>
      <c r="T379" s="23"/>
      <c r="U379" s="47">
        <f t="shared" si="21"/>
        <v>27.97</v>
      </c>
      <c r="V379" s="48">
        <f t="shared" si="22"/>
        <v>1</v>
      </c>
      <c r="W379" s="49">
        <f t="shared" si="23"/>
        <v>-1420.0275182695118</v>
      </c>
      <c r="X379" s="23">
        <f t="shared" si="24"/>
        <v>27.97</v>
      </c>
    </row>
    <row r="380" spans="1:24" ht="409.5">
      <c r="A380" s="18">
        <v>376</v>
      </c>
      <c r="B380" s="53">
        <v>369</v>
      </c>
      <c r="C380" s="38" t="s">
        <v>302</v>
      </c>
      <c r="D380" s="52" t="s">
        <v>107</v>
      </c>
      <c r="E380" s="23"/>
      <c r="F380" s="40"/>
      <c r="G380" s="23"/>
      <c r="H380" s="23"/>
      <c r="I380" s="23">
        <v>20.09</v>
      </c>
      <c r="J380" s="23"/>
      <c r="K380" s="23"/>
      <c r="L380" s="23"/>
      <c r="M380" s="23"/>
      <c r="N380" s="41"/>
      <c r="O380" s="41"/>
      <c r="P380" s="23"/>
      <c r="Q380" s="23"/>
      <c r="R380" s="23"/>
      <c r="S380" s="23"/>
      <c r="T380" s="23"/>
      <c r="U380" s="47">
        <f t="shared" si="21"/>
        <v>20.09</v>
      </c>
      <c r="V380" s="48">
        <f t="shared" si="22"/>
        <v>1</v>
      </c>
      <c r="W380" s="49">
        <f t="shared" si="23"/>
        <v>-1427.907518269512</v>
      </c>
      <c r="X380" s="23">
        <f t="shared" si="24"/>
        <v>20.09</v>
      </c>
    </row>
    <row r="381" spans="1:24" ht="409.5">
      <c r="A381" s="18">
        <v>377</v>
      </c>
      <c r="B381" s="53">
        <v>370</v>
      </c>
      <c r="C381" s="37" t="s">
        <v>524</v>
      </c>
      <c r="D381" s="50" t="s">
        <v>528</v>
      </c>
      <c r="E381" s="23"/>
      <c r="F381" s="40"/>
      <c r="G381" s="23"/>
      <c r="H381" s="23"/>
      <c r="I381" s="23"/>
      <c r="J381" s="23"/>
      <c r="K381" s="23"/>
      <c r="L381" s="23"/>
      <c r="M381" s="23"/>
      <c r="N381" s="41"/>
      <c r="O381" s="41"/>
      <c r="P381" s="23"/>
      <c r="Q381" s="23"/>
      <c r="R381" s="23"/>
      <c r="S381" s="23">
        <v>19.26</v>
      </c>
      <c r="T381" s="23"/>
      <c r="U381" s="47">
        <f t="shared" si="21"/>
        <v>19.26</v>
      </c>
      <c r="V381" s="48">
        <f t="shared" si="22"/>
        <v>1</v>
      </c>
      <c r="W381" s="49">
        <f t="shared" si="23"/>
        <v>-1428.7375182695118</v>
      </c>
      <c r="X381" s="23">
        <f t="shared" si="24"/>
        <v>19.26</v>
      </c>
    </row>
    <row r="382" spans="1:24" ht="409.5">
      <c r="A382" s="18">
        <v>378</v>
      </c>
      <c r="B382" s="53">
        <v>379</v>
      </c>
      <c r="C382" s="38" t="s">
        <v>138</v>
      </c>
      <c r="D382" s="52" t="s">
        <v>139</v>
      </c>
      <c r="E382" s="23"/>
      <c r="F382" s="40"/>
      <c r="G382" s="23"/>
      <c r="H382" s="23"/>
      <c r="I382" s="23"/>
      <c r="J382" s="23"/>
      <c r="K382" s="23"/>
      <c r="L382" s="23"/>
      <c r="M382" s="23"/>
      <c r="N382" s="41"/>
      <c r="O382" s="41"/>
      <c r="P382" s="23"/>
      <c r="Q382" s="23"/>
      <c r="R382" s="23"/>
      <c r="S382" s="23"/>
      <c r="T382" s="23">
        <v>15.2</v>
      </c>
      <c r="U382" s="47">
        <f t="shared" si="21"/>
        <v>15.2</v>
      </c>
      <c r="V382" s="48">
        <f t="shared" si="22"/>
        <v>1</v>
      </c>
      <c r="W382" s="49">
        <f t="shared" si="23"/>
        <v>-1432.7975182695118</v>
      </c>
      <c r="X382" s="23">
        <f t="shared" si="24"/>
        <v>15.2</v>
      </c>
    </row>
    <row r="383" spans="1:24" ht="409.5">
      <c r="A383" s="18">
        <v>379</v>
      </c>
      <c r="B383" s="53">
        <v>380</v>
      </c>
      <c r="C383" s="38" t="s">
        <v>530</v>
      </c>
      <c r="D383" s="52" t="s">
        <v>139</v>
      </c>
      <c r="E383" s="23"/>
      <c r="F383" s="40"/>
      <c r="G383" s="23"/>
      <c r="H383" s="23"/>
      <c r="I383" s="23"/>
      <c r="J383" s="23"/>
      <c r="K383" s="23"/>
      <c r="L383" s="23"/>
      <c r="M383" s="23"/>
      <c r="N383" s="41"/>
      <c r="O383" s="41"/>
      <c r="P383" s="23"/>
      <c r="Q383" s="23"/>
      <c r="R383" s="23"/>
      <c r="S383" s="23"/>
      <c r="T383" s="23">
        <v>5.73</v>
      </c>
      <c r="U383" s="47">
        <f t="shared" si="21"/>
        <v>5.73</v>
      </c>
      <c r="V383" s="48">
        <f t="shared" si="22"/>
        <v>1</v>
      </c>
      <c r="W383" s="49">
        <f t="shared" si="23"/>
        <v>-1442.2675182695118</v>
      </c>
      <c r="X383" s="23">
        <f t="shared" si="24"/>
        <v>5.73</v>
      </c>
    </row>
  </sheetData>
  <sheetProtection selectLockedCells="1" selectUnlockedCells="1"/>
  <mergeCells count="7">
    <mergeCell ref="A1:W1"/>
    <mergeCell ref="A2:B2"/>
    <mergeCell ref="U2:U4"/>
    <mergeCell ref="V2:V4"/>
    <mergeCell ref="W2:W4"/>
    <mergeCell ref="X2:X4"/>
    <mergeCell ref="A3:D4"/>
  </mergeCells>
  <conditionalFormatting sqref="E5:T5">
    <cfRule type="top10" priority="43" dxfId="0" stopIfTrue="1" rank="12"/>
  </conditionalFormatting>
  <conditionalFormatting sqref="E6:T6">
    <cfRule type="top10" priority="42" dxfId="0" stopIfTrue="1" rank="12"/>
  </conditionalFormatting>
  <conditionalFormatting sqref="E7:T7">
    <cfRule type="top10" priority="41" dxfId="0" stopIfTrue="1" rank="12"/>
  </conditionalFormatting>
  <conditionalFormatting sqref="E8:T8">
    <cfRule type="top10" priority="40" dxfId="0" stopIfTrue="1" rank="12"/>
  </conditionalFormatting>
  <conditionalFormatting sqref="E9:T9">
    <cfRule type="top10" priority="39" dxfId="0" stopIfTrue="1" rank="12"/>
  </conditionalFormatting>
  <conditionalFormatting sqref="E10:T10">
    <cfRule type="top10" priority="38" dxfId="0" stopIfTrue="1" rank="12"/>
  </conditionalFormatting>
  <conditionalFormatting sqref="E11:T11">
    <cfRule type="top10" priority="37" dxfId="0" stopIfTrue="1" rank="12"/>
  </conditionalFormatting>
  <conditionalFormatting sqref="E12:Q12 S12:T12">
    <cfRule type="top10" priority="36" dxfId="0" stopIfTrue="1" rank="12"/>
  </conditionalFormatting>
  <conditionalFormatting sqref="E13:T13">
    <cfRule type="top10" priority="34" dxfId="0" stopIfTrue="1" rank="12"/>
  </conditionalFormatting>
  <conditionalFormatting sqref="E14:T14">
    <cfRule type="top10" priority="33" dxfId="0" stopIfTrue="1" rank="12"/>
  </conditionalFormatting>
  <conditionalFormatting sqref="E15:T15">
    <cfRule type="top10" priority="32" dxfId="0" stopIfTrue="1" rank="12"/>
  </conditionalFormatting>
  <conditionalFormatting sqref="E16:T16">
    <cfRule type="top10" priority="31" dxfId="0" stopIfTrue="1" rank="12"/>
  </conditionalFormatting>
  <conditionalFormatting sqref="E17:T17">
    <cfRule type="top10" priority="30" dxfId="0" stopIfTrue="1" rank="12"/>
  </conditionalFormatting>
  <conditionalFormatting sqref="E18:T18">
    <cfRule type="top10" priority="29" dxfId="0" stopIfTrue="1" rank="12"/>
  </conditionalFormatting>
  <conditionalFormatting sqref="E19:T19">
    <cfRule type="top10" priority="28" dxfId="0" stopIfTrue="1" rank="12"/>
  </conditionalFormatting>
  <conditionalFormatting sqref="E20:T20">
    <cfRule type="top10" priority="27" dxfId="0" stopIfTrue="1" rank="12"/>
  </conditionalFormatting>
  <conditionalFormatting sqref="E21:T21">
    <cfRule type="top10" priority="26" dxfId="0" stopIfTrue="1" rank="12"/>
  </conditionalFormatting>
  <conditionalFormatting sqref="E22:T22">
    <cfRule type="top10" priority="25" dxfId="0" stopIfTrue="1" rank="12"/>
  </conditionalFormatting>
  <conditionalFormatting sqref="E23:T23">
    <cfRule type="top10" priority="24" dxfId="0" stopIfTrue="1" rank="12"/>
  </conditionalFormatting>
  <conditionalFormatting sqref="E24:T24">
    <cfRule type="top10" priority="23" dxfId="0" stopIfTrue="1" rank="12"/>
  </conditionalFormatting>
  <conditionalFormatting sqref="E25:T25">
    <cfRule type="top10" priority="22" dxfId="0" stopIfTrue="1" rank="12"/>
  </conditionalFormatting>
  <conditionalFormatting sqref="E26:T26">
    <cfRule type="top10" priority="21" dxfId="0" stopIfTrue="1" rank="12"/>
  </conditionalFormatting>
  <conditionalFormatting sqref="E27:T27">
    <cfRule type="top10" priority="20" dxfId="0" stopIfTrue="1" rank="12"/>
  </conditionalFormatting>
  <conditionalFormatting sqref="E28:T28">
    <cfRule type="top10" priority="19" dxfId="0" stopIfTrue="1" rank="12"/>
  </conditionalFormatting>
  <conditionalFormatting sqref="E29:T29">
    <cfRule type="top10" priority="18" dxfId="0" stopIfTrue="1" rank="12"/>
  </conditionalFormatting>
  <conditionalFormatting sqref="E30:T30">
    <cfRule type="top10" priority="17" dxfId="0" stopIfTrue="1" rank="12"/>
  </conditionalFormatting>
  <conditionalFormatting sqref="E31:T31">
    <cfRule type="top10" priority="16" dxfId="0" stopIfTrue="1" rank="12"/>
  </conditionalFormatting>
  <conditionalFormatting sqref="E32:Q32 S32:T32 R12">
    <cfRule type="top10" priority="15" dxfId="0" stopIfTrue="1" rank="12"/>
  </conditionalFormatting>
  <conditionalFormatting sqref="E33:T33">
    <cfRule type="top10" priority="14" dxfId="0" stopIfTrue="1" rank="12"/>
  </conditionalFormatting>
  <conditionalFormatting sqref="E34:T34">
    <cfRule type="top10" priority="13" dxfId="0" stopIfTrue="1" rank="12"/>
  </conditionalFormatting>
  <conditionalFormatting sqref="E35:T35">
    <cfRule type="top10" priority="12" dxfId="0" stopIfTrue="1" rank="12"/>
  </conditionalFormatting>
  <conditionalFormatting sqref="E36:T36">
    <cfRule type="top10" priority="11" dxfId="0" stopIfTrue="1" rank="12"/>
  </conditionalFormatting>
  <conditionalFormatting sqref="E37:T37">
    <cfRule type="top10" priority="10" dxfId="0" stopIfTrue="1" rank="12"/>
  </conditionalFormatting>
  <conditionalFormatting sqref="E38:T38">
    <cfRule type="top10" priority="9" dxfId="0" stopIfTrue="1" rank="12"/>
  </conditionalFormatting>
  <conditionalFormatting sqref="E39:S39">
    <cfRule type="top10" priority="8" dxfId="0" stopIfTrue="1" rank="12"/>
  </conditionalFormatting>
  <conditionalFormatting sqref="E42:S42">
    <cfRule type="top10" priority="7" dxfId="0" stopIfTrue="1" rank="12"/>
  </conditionalFormatting>
  <conditionalFormatting sqref="E46:T46">
    <cfRule type="top10" priority="6" dxfId="0" stopIfTrue="1" rank="12"/>
  </conditionalFormatting>
  <conditionalFormatting sqref="E40:T40">
    <cfRule type="top10" priority="5" dxfId="0" stopIfTrue="1" rank="12"/>
  </conditionalFormatting>
  <conditionalFormatting sqref="E41:T41">
    <cfRule type="top10" priority="4" dxfId="0" stopIfTrue="1" rank="12"/>
  </conditionalFormatting>
  <conditionalFormatting sqref="E43:T43">
    <cfRule type="top10" priority="3" dxfId="0" stopIfTrue="1" rank="12"/>
  </conditionalFormatting>
  <conditionalFormatting sqref="E44:T44">
    <cfRule type="top10" priority="2" dxfId="0" stopIfTrue="1" rank="12"/>
  </conditionalFormatting>
  <conditionalFormatting sqref="E45:T45">
    <cfRule type="top10" priority="1" dxfId="0" stopIfTrue="1" rank="12"/>
  </conditionalFormatting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10"/>
  <sheetViews>
    <sheetView zoomScale="160" zoomScaleNormal="160" zoomScalePageLayoutView="0" workbookViewId="0" topLeftCell="A1">
      <pane xSplit="4" ySplit="4" topLeftCell="E10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A110"/>
    </sheetView>
  </sheetViews>
  <sheetFormatPr defaultColWidth="9.00390625" defaultRowHeight="12.75" outlineLevelCol="1"/>
  <cols>
    <col min="1" max="1" width="3.125" style="0" customWidth="1"/>
    <col min="2" max="2" width="2.625" style="54" customWidth="1"/>
    <col min="3" max="3" width="12.625" style="0" customWidth="1"/>
    <col min="4" max="4" width="9.375" style="0" customWidth="1"/>
    <col min="5" max="5" width="3.875" style="0" customWidth="1" outlineLevel="1"/>
    <col min="6" max="6" width="3.875" style="55" customWidth="1" outlineLevel="1"/>
    <col min="7" max="8" width="3.875" style="0" customWidth="1" outlineLevel="1"/>
    <col min="9" max="9" width="3.875" style="56" customWidth="1" outlineLevel="1"/>
    <col min="10" max="11" width="3.875" style="0" customWidth="1" outlineLevel="1"/>
    <col min="12" max="12" width="3.375" style="0" customWidth="1" outlineLevel="1"/>
    <col min="13" max="13" width="3.125" style="0" customWidth="1" outlineLevel="1"/>
    <col min="14" max="14" width="3.125" style="57" customWidth="1" outlineLevel="1"/>
    <col min="15" max="18" width="3.125" style="0" customWidth="1" outlineLevel="1"/>
    <col min="19" max="19" width="3.125" style="56" customWidth="1" outlineLevel="1"/>
    <col min="20" max="20" width="3.125" style="56" customWidth="1"/>
    <col min="21" max="21" width="5.75390625" style="56" customWidth="1"/>
    <col min="22" max="22" width="1.875" style="54" customWidth="1"/>
    <col min="23" max="23" width="4.875" style="54" customWidth="1"/>
    <col min="24" max="24" width="4.125" style="54" customWidth="1"/>
  </cols>
  <sheetData>
    <row r="1" spans="1:22" ht="27" customHeight="1">
      <c r="A1" s="541" t="s">
        <v>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</row>
    <row r="2" spans="1:24" ht="13.5" customHeight="1">
      <c r="A2" s="58"/>
      <c r="B2" s="59"/>
      <c r="C2" s="60">
        <f>AVERAGE(E2:T2)</f>
        <v>17.4375</v>
      </c>
      <c r="D2" s="61"/>
      <c r="E2" s="62">
        <f>COUNTA(F5:F49)</f>
        <v>12</v>
      </c>
      <c r="F2" s="62">
        <f aca="true" t="shared" si="0" ref="F2:T2">COUNTA(F5:F62)</f>
        <v>13</v>
      </c>
      <c r="G2" s="62">
        <f t="shared" si="0"/>
        <v>23</v>
      </c>
      <c r="H2" s="63">
        <f t="shared" si="0"/>
        <v>18</v>
      </c>
      <c r="I2" s="63">
        <f t="shared" si="0"/>
        <v>32</v>
      </c>
      <c r="J2" s="63">
        <f t="shared" si="0"/>
        <v>19</v>
      </c>
      <c r="K2" s="63">
        <f t="shared" si="0"/>
        <v>21</v>
      </c>
      <c r="L2" s="63">
        <f t="shared" si="0"/>
        <v>13</v>
      </c>
      <c r="M2" s="63">
        <f t="shared" si="0"/>
        <v>12</v>
      </c>
      <c r="N2" s="63">
        <f t="shared" si="0"/>
        <v>11</v>
      </c>
      <c r="O2" s="63">
        <f t="shared" si="0"/>
        <v>8</v>
      </c>
      <c r="P2" s="63">
        <f t="shared" si="0"/>
        <v>11</v>
      </c>
      <c r="Q2" s="63">
        <f t="shared" si="0"/>
        <v>9</v>
      </c>
      <c r="R2" s="63">
        <f t="shared" si="0"/>
        <v>19</v>
      </c>
      <c r="S2" s="63">
        <f t="shared" si="0"/>
        <v>30</v>
      </c>
      <c r="T2" s="63">
        <f t="shared" si="0"/>
        <v>28</v>
      </c>
      <c r="U2" s="542" t="s">
        <v>2</v>
      </c>
      <c r="V2" s="543" t="s">
        <v>3</v>
      </c>
      <c r="W2" s="543" t="s">
        <v>4</v>
      </c>
      <c r="X2" s="544" t="s">
        <v>5</v>
      </c>
    </row>
    <row r="3" spans="1:24" ht="79.5" customHeight="1">
      <c r="A3" s="545" t="s">
        <v>6</v>
      </c>
      <c r="B3" s="545"/>
      <c r="C3" s="545"/>
      <c r="D3" s="545"/>
      <c r="E3" s="64" t="s">
        <v>7</v>
      </c>
      <c r="F3" s="65" t="s">
        <v>8</v>
      </c>
      <c r="G3" s="66" t="s">
        <v>9</v>
      </c>
      <c r="H3" s="66" t="s">
        <v>10</v>
      </c>
      <c r="I3" s="66" t="s">
        <v>303</v>
      </c>
      <c r="J3" s="66" t="s">
        <v>12</v>
      </c>
      <c r="K3" s="66" t="s">
        <v>425</v>
      </c>
      <c r="L3" s="67" t="s">
        <v>450</v>
      </c>
      <c r="M3" s="66" t="s">
        <v>458</v>
      </c>
      <c r="N3" s="66" t="s">
        <v>461</v>
      </c>
      <c r="O3" s="66" t="s">
        <v>471</v>
      </c>
      <c r="P3" s="66" t="s">
        <v>490</v>
      </c>
      <c r="Q3" s="66" t="s">
        <v>497</v>
      </c>
      <c r="R3" s="66" t="s">
        <v>515</v>
      </c>
      <c r="S3" s="68" t="s">
        <v>529</v>
      </c>
      <c r="T3" s="69" t="s">
        <v>535</v>
      </c>
      <c r="U3" s="542"/>
      <c r="V3" s="543"/>
      <c r="W3" s="543"/>
      <c r="X3" s="544"/>
    </row>
    <row r="4" spans="1:24" ht="15" customHeight="1">
      <c r="A4" s="545"/>
      <c r="B4" s="545"/>
      <c r="C4" s="545"/>
      <c r="D4" s="545"/>
      <c r="E4" s="70">
        <v>1</v>
      </c>
      <c r="F4" s="70">
        <v>2</v>
      </c>
      <c r="G4" s="71">
        <v>3</v>
      </c>
      <c r="H4" s="71">
        <v>4</v>
      </c>
      <c r="I4" s="71">
        <v>5</v>
      </c>
      <c r="J4" s="71">
        <v>6</v>
      </c>
      <c r="K4" s="71">
        <v>7</v>
      </c>
      <c r="L4" s="71">
        <v>8</v>
      </c>
      <c r="M4" s="71">
        <v>9</v>
      </c>
      <c r="N4" s="71">
        <v>10</v>
      </c>
      <c r="O4" s="71">
        <v>11</v>
      </c>
      <c r="P4" s="71">
        <v>12</v>
      </c>
      <c r="Q4" s="71">
        <v>13</v>
      </c>
      <c r="R4" s="71">
        <v>14</v>
      </c>
      <c r="S4" s="72">
        <v>15</v>
      </c>
      <c r="T4" s="71">
        <v>16</v>
      </c>
      <c r="U4" s="542"/>
      <c r="V4" s="543"/>
      <c r="W4" s="543"/>
      <c r="X4" s="544"/>
    </row>
    <row r="5" spans="1:24" ht="12.75">
      <c r="A5" s="498">
        <v>1</v>
      </c>
      <c r="B5" s="499">
        <v>1</v>
      </c>
      <c r="C5" s="500" t="s">
        <v>29</v>
      </c>
      <c r="D5" s="500" t="s">
        <v>30</v>
      </c>
      <c r="E5" s="501">
        <v>83.9076723016905</v>
      </c>
      <c r="F5" s="502">
        <v>96.26</v>
      </c>
      <c r="G5" s="501">
        <v>61.11</v>
      </c>
      <c r="H5" s="501">
        <v>59.18</v>
      </c>
      <c r="I5" s="501">
        <v>70.09</v>
      </c>
      <c r="J5" s="501">
        <v>97.54</v>
      </c>
      <c r="K5" s="501">
        <v>82.75</v>
      </c>
      <c r="L5" s="501">
        <v>84.34</v>
      </c>
      <c r="M5" s="501">
        <v>83.3</v>
      </c>
      <c r="N5" s="503">
        <v>92.75</v>
      </c>
      <c r="O5" s="503">
        <v>115.76</v>
      </c>
      <c r="P5" s="501">
        <v>107.27</v>
      </c>
      <c r="Q5" s="501">
        <v>115.84</v>
      </c>
      <c r="R5" s="501">
        <v>66.02</v>
      </c>
      <c r="S5" s="501">
        <v>54.09</v>
      </c>
      <c r="T5" s="501">
        <v>72.6</v>
      </c>
      <c r="U5" s="504">
        <f aca="true" t="shared" si="1" ref="U5:U36">SUM(E5:T5)</f>
        <v>1342.8076723016904</v>
      </c>
      <c r="V5" s="505">
        <f aca="true" t="shared" si="2" ref="V5:V36">COUNTA(E5:T5)</f>
        <v>16</v>
      </c>
      <c r="W5" s="506">
        <f aca="true" t="shared" si="3" ref="W5:W40">U5-$U$5</f>
        <v>0</v>
      </c>
      <c r="X5" s="501">
        <f aca="true" t="shared" si="4" ref="X5:X36">AVERAGE(E5:T5)</f>
        <v>83.92547951885565</v>
      </c>
    </row>
    <row r="6" spans="1:24" ht="12.75">
      <c r="A6" s="498">
        <v>2</v>
      </c>
      <c r="B6" s="499">
        <v>3</v>
      </c>
      <c r="C6" s="507" t="s">
        <v>55</v>
      </c>
      <c r="D6" s="507" t="s">
        <v>56</v>
      </c>
      <c r="E6" s="501">
        <v>66.67920309005896</v>
      </c>
      <c r="F6" s="502">
        <v>66.93</v>
      </c>
      <c r="G6" s="501">
        <v>47.96</v>
      </c>
      <c r="H6" s="501">
        <v>53.91</v>
      </c>
      <c r="I6" s="501">
        <v>74.64</v>
      </c>
      <c r="J6" s="501">
        <v>82.82</v>
      </c>
      <c r="K6" s="501">
        <v>69.07</v>
      </c>
      <c r="L6" s="501">
        <v>67.93</v>
      </c>
      <c r="M6" s="501">
        <v>73.92</v>
      </c>
      <c r="N6" s="503">
        <v>78.44</v>
      </c>
      <c r="O6" s="503">
        <v>98.1</v>
      </c>
      <c r="P6" s="501">
        <v>98.88</v>
      </c>
      <c r="Q6" s="501">
        <v>101.75</v>
      </c>
      <c r="R6" s="501">
        <v>59.21</v>
      </c>
      <c r="S6" s="501">
        <v>70.38</v>
      </c>
      <c r="T6" s="501">
        <v>69.64</v>
      </c>
      <c r="U6" s="504">
        <f t="shared" si="1"/>
        <v>1180.259203090059</v>
      </c>
      <c r="V6" s="505">
        <f t="shared" si="2"/>
        <v>16</v>
      </c>
      <c r="W6" s="506">
        <f t="shared" si="3"/>
        <v>-162.54846921163153</v>
      </c>
      <c r="X6" s="501">
        <f t="shared" si="4"/>
        <v>73.76620019312868</v>
      </c>
    </row>
    <row r="7" spans="1:24" ht="13.5" thickBot="1">
      <c r="A7" s="498">
        <v>3</v>
      </c>
      <c r="B7" s="526">
        <v>2</v>
      </c>
      <c r="C7" s="527" t="s">
        <v>41</v>
      </c>
      <c r="D7" s="527" t="s">
        <v>42</v>
      </c>
      <c r="E7" s="528">
        <v>63.52623456790123</v>
      </c>
      <c r="F7" s="529">
        <v>90.54</v>
      </c>
      <c r="G7" s="528">
        <v>52.31</v>
      </c>
      <c r="H7" s="528">
        <v>57.45</v>
      </c>
      <c r="I7" s="528">
        <v>72.82</v>
      </c>
      <c r="J7" s="528">
        <v>88.39</v>
      </c>
      <c r="K7" s="528">
        <v>68.42</v>
      </c>
      <c r="L7" s="528">
        <v>71.64</v>
      </c>
      <c r="M7" s="528">
        <v>73.19</v>
      </c>
      <c r="N7" s="530">
        <v>85.28</v>
      </c>
      <c r="O7" s="530">
        <v>106.76</v>
      </c>
      <c r="P7" s="528">
        <v>100.49</v>
      </c>
      <c r="Q7" s="528">
        <v>104.05</v>
      </c>
      <c r="R7" s="528">
        <v>55.73</v>
      </c>
      <c r="S7" s="528">
        <v>55.49</v>
      </c>
      <c r="T7" s="528">
        <v>34.14</v>
      </c>
      <c r="U7" s="531">
        <f t="shared" si="1"/>
        <v>1180.2262345679012</v>
      </c>
      <c r="V7" s="532">
        <f t="shared" si="2"/>
        <v>16</v>
      </c>
      <c r="W7" s="533">
        <f t="shared" si="3"/>
        <v>-162.58143773378924</v>
      </c>
      <c r="X7" s="528">
        <f t="shared" si="4"/>
        <v>73.76413966049383</v>
      </c>
    </row>
    <row r="8" spans="1:24" ht="12.75">
      <c r="A8" s="498">
        <v>4</v>
      </c>
      <c r="B8" s="517">
        <v>5</v>
      </c>
      <c r="C8" s="518" t="s">
        <v>77</v>
      </c>
      <c r="D8" s="518" t="s">
        <v>78</v>
      </c>
      <c r="E8" s="519">
        <v>71.14344887726183</v>
      </c>
      <c r="F8" s="520"/>
      <c r="G8" s="519">
        <v>57.04</v>
      </c>
      <c r="H8" s="519">
        <v>57.48</v>
      </c>
      <c r="I8" s="519">
        <v>57.82</v>
      </c>
      <c r="J8" s="519">
        <v>82.2</v>
      </c>
      <c r="K8" s="519">
        <v>61.72</v>
      </c>
      <c r="L8" s="519">
        <v>63.83</v>
      </c>
      <c r="M8" s="519">
        <v>75.44</v>
      </c>
      <c r="N8" s="521">
        <v>85.92</v>
      </c>
      <c r="O8" s="521">
        <v>103.06</v>
      </c>
      <c r="P8" s="519">
        <v>98.9</v>
      </c>
      <c r="Q8" s="519">
        <v>99.97</v>
      </c>
      <c r="R8" s="519">
        <v>47.84</v>
      </c>
      <c r="S8" s="519">
        <v>36.67</v>
      </c>
      <c r="T8" s="519">
        <v>77.92</v>
      </c>
      <c r="U8" s="522">
        <f t="shared" si="1"/>
        <v>1076.9534488772617</v>
      </c>
      <c r="V8" s="523">
        <f t="shared" si="2"/>
        <v>15</v>
      </c>
      <c r="W8" s="524">
        <f t="shared" si="3"/>
        <v>-265.8542234244287</v>
      </c>
      <c r="X8" s="519">
        <f t="shared" si="4"/>
        <v>71.79689659181744</v>
      </c>
    </row>
    <row r="9" spans="1:24" ht="12.75">
      <c r="A9" s="498">
        <v>5</v>
      </c>
      <c r="B9" s="499">
        <v>4</v>
      </c>
      <c r="C9" s="508" t="s">
        <v>81</v>
      </c>
      <c r="D9" s="508" t="s">
        <v>37</v>
      </c>
      <c r="E9" s="501"/>
      <c r="F9" s="502">
        <v>74.52</v>
      </c>
      <c r="G9" s="501">
        <v>47.34</v>
      </c>
      <c r="H9" s="501">
        <v>54.74</v>
      </c>
      <c r="I9" s="501">
        <v>55.09</v>
      </c>
      <c r="J9" s="501">
        <v>85.09</v>
      </c>
      <c r="K9" s="501">
        <v>63.8</v>
      </c>
      <c r="L9" s="501">
        <v>60.21</v>
      </c>
      <c r="M9" s="501">
        <v>81.12</v>
      </c>
      <c r="N9" s="503">
        <v>82.88</v>
      </c>
      <c r="O9" s="503">
        <v>104.52</v>
      </c>
      <c r="P9" s="501">
        <v>101.85</v>
      </c>
      <c r="Q9" s="501">
        <v>98.8</v>
      </c>
      <c r="R9" s="501">
        <v>55.46</v>
      </c>
      <c r="S9" s="501">
        <v>54.65</v>
      </c>
      <c r="T9" s="501">
        <v>39.46</v>
      </c>
      <c r="U9" s="504">
        <f t="shared" si="1"/>
        <v>1059.53</v>
      </c>
      <c r="V9" s="505">
        <f t="shared" si="2"/>
        <v>15</v>
      </c>
      <c r="W9" s="506">
        <f t="shared" si="3"/>
        <v>-283.2776723016905</v>
      </c>
      <c r="X9" s="501">
        <f t="shared" si="4"/>
        <v>70.63533333333334</v>
      </c>
    </row>
    <row r="10" spans="1:24" ht="12.75">
      <c r="A10" s="498">
        <v>6</v>
      </c>
      <c r="B10" s="499">
        <v>6</v>
      </c>
      <c r="C10" s="508" t="s">
        <v>92</v>
      </c>
      <c r="D10" s="508" t="s">
        <v>93</v>
      </c>
      <c r="E10" s="501">
        <v>65.86258776328987</v>
      </c>
      <c r="F10" s="502"/>
      <c r="G10" s="501"/>
      <c r="H10" s="501">
        <v>73.97</v>
      </c>
      <c r="I10" s="501">
        <v>79.64</v>
      </c>
      <c r="J10" s="501">
        <v>77.5</v>
      </c>
      <c r="K10" s="501">
        <v>82.71</v>
      </c>
      <c r="L10" s="501">
        <v>76.19</v>
      </c>
      <c r="M10" s="501">
        <v>73.76</v>
      </c>
      <c r="N10" s="503"/>
      <c r="O10" s="503"/>
      <c r="P10" s="501">
        <v>97.01</v>
      </c>
      <c r="Q10" s="501"/>
      <c r="R10" s="501">
        <v>101</v>
      </c>
      <c r="S10" s="501">
        <v>101</v>
      </c>
      <c r="T10" s="501">
        <v>43.6</v>
      </c>
      <c r="U10" s="504">
        <f t="shared" si="1"/>
        <v>872.2425877632899</v>
      </c>
      <c r="V10" s="505">
        <f t="shared" si="2"/>
        <v>11</v>
      </c>
      <c r="W10" s="506">
        <f t="shared" si="3"/>
        <v>-470.5650845384006</v>
      </c>
      <c r="X10" s="501">
        <f t="shared" si="4"/>
        <v>79.29478070575362</v>
      </c>
    </row>
    <row r="11" spans="1:24" ht="12.75">
      <c r="A11" s="498">
        <v>7</v>
      </c>
      <c r="B11" s="499">
        <v>8</v>
      </c>
      <c r="C11" s="509" t="s">
        <v>36</v>
      </c>
      <c r="D11" s="509" t="s">
        <v>37</v>
      </c>
      <c r="E11" s="501">
        <v>87.4232545503939</v>
      </c>
      <c r="F11" s="502">
        <v>84.52</v>
      </c>
      <c r="G11" s="501">
        <v>65.74</v>
      </c>
      <c r="H11" s="501">
        <v>60.04</v>
      </c>
      <c r="I11" s="501">
        <v>61.91</v>
      </c>
      <c r="J11" s="501">
        <v>86.62</v>
      </c>
      <c r="K11" s="501">
        <v>80.23</v>
      </c>
      <c r="L11" s="415"/>
      <c r="M11" s="501"/>
      <c r="N11" s="503"/>
      <c r="O11" s="503"/>
      <c r="P11" s="501"/>
      <c r="Q11" s="501"/>
      <c r="R11" s="501">
        <v>77.97</v>
      </c>
      <c r="S11" s="501">
        <v>54.93</v>
      </c>
      <c r="T11" s="501">
        <v>45.97</v>
      </c>
      <c r="U11" s="504">
        <f t="shared" si="1"/>
        <v>705.3532545503939</v>
      </c>
      <c r="V11" s="505">
        <f t="shared" si="2"/>
        <v>10</v>
      </c>
      <c r="W11" s="506">
        <f t="shared" si="3"/>
        <v>-637.4544177512965</v>
      </c>
      <c r="X11" s="501">
        <f t="shared" si="4"/>
        <v>70.53532545503938</v>
      </c>
    </row>
    <row r="12" spans="1:24" ht="12.75">
      <c r="A12" s="498">
        <v>8</v>
      </c>
      <c r="B12" s="499">
        <v>7</v>
      </c>
      <c r="C12" s="508" t="s">
        <v>109</v>
      </c>
      <c r="D12" s="508" t="s">
        <v>110</v>
      </c>
      <c r="E12" s="501">
        <v>73.33333333333333</v>
      </c>
      <c r="F12" s="502"/>
      <c r="G12" s="501"/>
      <c r="H12" s="501"/>
      <c r="I12" s="501">
        <v>79.18</v>
      </c>
      <c r="J12" s="501">
        <v>85.72</v>
      </c>
      <c r="K12" s="501">
        <v>69.6</v>
      </c>
      <c r="L12" s="501">
        <v>73.71</v>
      </c>
      <c r="M12" s="501">
        <v>74.27</v>
      </c>
      <c r="N12" s="503"/>
      <c r="O12" s="503"/>
      <c r="P12" s="501"/>
      <c r="Q12" s="501">
        <v>102.29</v>
      </c>
      <c r="R12" s="501">
        <v>56.8</v>
      </c>
      <c r="S12" s="501">
        <v>52.4</v>
      </c>
      <c r="T12" s="501"/>
      <c r="U12" s="504">
        <f t="shared" si="1"/>
        <v>667.3033333333332</v>
      </c>
      <c r="V12" s="505">
        <f t="shared" si="2"/>
        <v>9</v>
      </c>
      <c r="W12" s="506">
        <f t="shared" si="3"/>
        <v>-675.5043389683573</v>
      </c>
      <c r="X12" s="501">
        <f t="shared" si="4"/>
        <v>74.1448148148148</v>
      </c>
    </row>
    <row r="13" spans="1:24" ht="12.75">
      <c r="A13" s="498">
        <v>9</v>
      </c>
      <c r="B13" s="499">
        <v>11</v>
      </c>
      <c r="C13" s="508" t="s">
        <v>101</v>
      </c>
      <c r="D13" s="508" t="s">
        <v>102</v>
      </c>
      <c r="E13" s="501">
        <v>60.043541364296075</v>
      </c>
      <c r="F13" s="502"/>
      <c r="G13" s="501">
        <v>56.2</v>
      </c>
      <c r="H13" s="501">
        <v>61.02</v>
      </c>
      <c r="I13" s="501">
        <v>71.91</v>
      </c>
      <c r="J13" s="501">
        <v>78.95</v>
      </c>
      <c r="K13" s="501">
        <v>59.6</v>
      </c>
      <c r="L13" s="501"/>
      <c r="M13" s="501">
        <v>65.61</v>
      </c>
      <c r="N13" s="503">
        <v>70.55</v>
      </c>
      <c r="O13" s="503"/>
      <c r="P13" s="501"/>
      <c r="Q13" s="501"/>
      <c r="R13" s="501"/>
      <c r="S13" s="501">
        <v>60.55</v>
      </c>
      <c r="T13" s="501">
        <v>65.5</v>
      </c>
      <c r="U13" s="504">
        <f t="shared" si="1"/>
        <v>649.933541364296</v>
      </c>
      <c r="V13" s="505">
        <f t="shared" si="2"/>
        <v>10</v>
      </c>
      <c r="W13" s="506">
        <f t="shared" si="3"/>
        <v>-692.8741309373944</v>
      </c>
      <c r="X13" s="501">
        <f t="shared" si="4"/>
        <v>64.9933541364296</v>
      </c>
    </row>
    <row r="14" spans="1:24" ht="12.75">
      <c r="A14" s="498">
        <v>10</v>
      </c>
      <c r="B14" s="499">
        <v>9</v>
      </c>
      <c r="C14" s="508" t="s">
        <v>87</v>
      </c>
      <c r="D14" s="508" t="s">
        <v>88</v>
      </c>
      <c r="E14" s="501"/>
      <c r="F14" s="502">
        <v>66.36</v>
      </c>
      <c r="G14" s="501">
        <v>46.67</v>
      </c>
      <c r="H14" s="501">
        <v>52.25</v>
      </c>
      <c r="I14" s="501">
        <v>64.18</v>
      </c>
      <c r="J14" s="501">
        <v>79.49</v>
      </c>
      <c r="K14" s="501"/>
      <c r="L14" s="501"/>
      <c r="M14" s="501">
        <v>57.35</v>
      </c>
      <c r="N14" s="503">
        <v>73.57</v>
      </c>
      <c r="O14" s="503"/>
      <c r="P14" s="501">
        <v>81.42</v>
      </c>
      <c r="Q14" s="501"/>
      <c r="R14" s="501">
        <v>45.1</v>
      </c>
      <c r="S14" s="501">
        <v>38.92</v>
      </c>
      <c r="T14" s="501">
        <v>41.24</v>
      </c>
      <c r="U14" s="504">
        <f t="shared" si="1"/>
        <v>646.55</v>
      </c>
      <c r="V14" s="505">
        <f t="shared" si="2"/>
        <v>11</v>
      </c>
      <c r="W14" s="506">
        <f t="shared" si="3"/>
        <v>-696.2576723016905</v>
      </c>
      <c r="X14" s="501">
        <f t="shared" si="4"/>
        <v>58.777272727272724</v>
      </c>
    </row>
    <row r="15" spans="1:24" ht="12.75">
      <c r="A15" s="498">
        <v>11</v>
      </c>
      <c r="B15" s="499">
        <v>10</v>
      </c>
      <c r="C15" s="508" t="s">
        <v>103</v>
      </c>
      <c r="D15" s="508" t="s">
        <v>104</v>
      </c>
      <c r="E15" s="501">
        <v>40.35718447733364</v>
      </c>
      <c r="F15" s="502"/>
      <c r="G15" s="501">
        <v>78.48</v>
      </c>
      <c r="H15" s="501">
        <v>61.02</v>
      </c>
      <c r="I15" s="501">
        <v>84.64</v>
      </c>
      <c r="J15" s="501"/>
      <c r="K15" s="501"/>
      <c r="L15" s="501"/>
      <c r="M15" s="501">
        <v>69.2</v>
      </c>
      <c r="N15" s="510">
        <v>93.03</v>
      </c>
      <c r="O15" s="503">
        <v>108.75</v>
      </c>
      <c r="P15" s="501"/>
      <c r="Q15" s="501"/>
      <c r="R15" s="501"/>
      <c r="S15" s="501">
        <v>60.27</v>
      </c>
      <c r="T15" s="501">
        <v>45.97</v>
      </c>
      <c r="U15" s="504">
        <f t="shared" si="1"/>
        <v>641.7171844773336</v>
      </c>
      <c r="V15" s="505">
        <f t="shared" si="2"/>
        <v>9</v>
      </c>
      <c r="W15" s="506">
        <f t="shared" si="3"/>
        <v>-701.0904878243568</v>
      </c>
      <c r="X15" s="501">
        <f t="shared" si="4"/>
        <v>71.3019093863704</v>
      </c>
    </row>
    <row r="16" spans="1:24" ht="12.75">
      <c r="A16" s="498">
        <v>12</v>
      </c>
      <c r="B16" s="511">
        <v>12</v>
      </c>
      <c r="C16" s="508" t="s">
        <v>118</v>
      </c>
      <c r="D16" s="508" t="s">
        <v>119</v>
      </c>
      <c r="E16" s="501">
        <v>74.79526109960894</v>
      </c>
      <c r="F16" s="502">
        <v>93.83</v>
      </c>
      <c r="G16" s="501"/>
      <c r="H16" s="415"/>
      <c r="I16" s="501">
        <v>58.18</v>
      </c>
      <c r="J16" s="415"/>
      <c r="K16" s="501">
        <v>83.03</v>
      </c>
      <c r="L16" s="415"/>
      <c r="M16" s="501">
        <v>73.44</v>
      </c>
      <c r="N16" s="512"/>
      <c r="O16" s="415"/>
      <c r="P16" s="415"/>
      <c r="Q16" s="415"/>
      <c r="R16" s="501">
        <v>75.28</v>
      </c>
      <c r="S16" s="513">
        <v>73.75</v>
      </c>
      <c r="T16" s="513">
        <v>82.08</v>
      </c>
      <c r="U16" s="504">
        <f t="shared" si="1"/>
        <v>614.385261099609</v>
      </c>
      <c r="V16" s="505">
        <f t="shared" si="2"/>
        <v>8</v>
      </c>
      <c r="W16" s="506">
        <f t="shared" si="3"/>
        <v>-728.4224112020814</v>
      </c>
      <c r="X16" s="501">
        <f t="shared" si="4"/>
        <v>76.79815763745113</v>
      </c>
    </row>
    <row r="17" spans="1:24" ht="12.75">
      <c r="A17" s="498">
        <v>13</v>
      </c>
      <c r="B17" s="499">
        <v>15</v>
      </c>
      <c r="C17" s="508" t="s">
        <v>106</v>
      </c>
      <c r="D17" s="508" t="s">
        <v>107</v>
      </c>
      <c r="E17" s="501">
        <v>53.0824088748019</v>
      </c>
      <c r="F17" s="502">
        <v>72.65</v>
      </c>
      <c r="G17" s="501">
        <v>49.07</v>
      </c>
      <c r="H17" s="501"/>
      <c r="I17" s="501">
        <v>78.27</v>
      </c>
      <c r="J17" s="501"/>
      <c r="K17" s="501">
        <v>74.73</v>
      </c>
      <c r="L17" s="501">
        <v>71.01</v>
      </c>
      <c r="M17" s="501"/>
      <c r="N17" s="503">
        <v>71.73</v>
      </c>
      <c r="O17" s="503"/>
      <c r="P17" s="501"/>
      <c r="Q17" s="501"/>
      <c r="R17" s="501"/>
      <c r="S17" s="501"/>
      <c r="T17" s="501">
        <v>60.76</v>
      </c>
      <c r="U17" s="504">
        <f t="shared" si="1"/>
        <v>531.3024088748019</v>
      </c>
      <c r="V17" s="505">
        <f t="shared" si="2"/>
        <v>8</v>
      </c>
      <c r="W17" s="506">
        <f t="shared" si="3"/>
        <v>-811.5052634268885</v>
      </c>
      <c r="X17" s="501">
        <f t="shared" si="4"/>
        <v>66.41280110935024</v>
      </c>
    </row>
    <row r="18" spans="1:24" ht="12.75">
      <c r="A18" s="498">
        <v>14</v>
      </c>
      <c r="B18" s="499">
        <v>13</v>
      </c>
      <c r="C18" s="508" t="s">
        <v>64</v>
      </c>
      <c r="D18" s="508" t="s">
        <v>65</v>
      </c>
      <c r="E18" s="501">
        <v>97.02305125872006</v>
      </c>
      <c r="F18" s="502">
        <v>86.27</v>
      </c>
      <c r="G18" s="501">
        <v>55.97</v>
      </c>
      <c r="H18" s="501">
        <v>65.53</v>
      </c>
      <c r="I18" s="501">
        <v>64.18</v>
      </c>
      <c r="J18" s="501"/>
      <c r="K18" s="501"/>
      <c r="L18" s="501"/>
      <c r="M18" s="501"/>
      <c r="N18" s="503"/>
      <c r="O18" s="503"/>
      <c r="P18" s="501"/>
      <c r="Q18" s="501"/>
      <c r="R18" s="501">
        <v>56.58</v>
      </c>
      <c r="S18" s="501">
        <v>65.89</v>
      </c>
      <c r="T18" s="501"/>
      <c r="U18" s="504">
        <f t="shared" si="1"/>
        <v>491.44305125872006</v>
      </c>
      <c r="V18" s="505">
        <f t="shared" si="2"/>
        <v>7</v>
      </c>
      <c r="W18" s="506">
        <f t="shared" si="3"/>
        <v>-851.3646210429704</v>
      </c>
      <c r="X18" s="501">
        <f t="shared" si="4"/>
        <v>70.20615017981716</v>
      </c>
    </row>
    <row r="19" spans="1:24" ht="12.75">
      <c r="A19" s="498">
        <v>15</v>
      </c>
      <c r="B19" s="499">
        <v>14</v>
      </c>
      <c r="C19" s="508" t="s">
        <v>234</v>
      </c>
      <c r="D19" s="508" t="s">
        <v>235</v>
      </c>
      <c r="E19" s="501"/>
      <c r="F19" s="502"/>
      <c r="G19" s="501"/>
      <c r="H19" s="501"/>
      <c r="I19" s="501"/>
      <c r="J19" s="501">
        <v>85.41</v>
      </c>
      <c r="K19" s="501">
        <v>81.02</v>
      </c>
      <c r="L19" s="501"/>
      <c r="M19" s="501"/>
      <c r="N19" s="503"/>
      <c r="O19" s="503"/>
      <c r="P19" s="501">
        <v>85.7</v>
      </c>
      <c r="Q19" s="501">
        <v>96.6</v>
      </c>
      <c r="R19" s="501">
        <v>69</v>
      </c>
      <c r="S19" s="501">
        <v>54.09</v>
      </c>
      <c r="T19" s="501"/>
      <c r="U19" s="504">
        <f t="shared" si="1"/>
        <v>471.82000000000005</v>
      </c>
      <c r="V19" s="505">
        <f t="shared" si="2"/>
        <v>6</v>
      </c>
      <c r="W19" s="506">
        <f t="shared" si="3"/>
        <v>-870.9876723016904</v>
      </c>
      <c r="X19" s="501">
        <f t="shared" si="4"/>
        <v>78.63666666666667</v>
      </c>
    </row>
    <row r="20" spans="1:24" ht="12.75">
      <c r="A20" s="498">
        <v>16</v>
      </c>
      <c r="B20" s="511">
        <v>18</v>
      </c>
      <c r="C20" s="514" t="s">
        <v>157</v>
      </c>
      <c r="D20" s="514" t="s">
        <v>158</v>
      </c>
      <c r="E20" s="501"/>
      <c r="F20" s="502"/>
      <c r="G20" s="501">
        <v>35.75</v>
      </c>
      <c r="H20" s="501">
        <v>44.5</v>
      </c>
      <c r="I20" s="501">
        <v>36.45</v>
      </c>
      <c r="J20" s="501"/>
      <c r="K20" s="501">
        <v>63.59</v>
      </c>
      <c r="L20" s="501"/>
      <c r="M20" s="501"/>
      <c r="N20" s="503"/>
      <c r="O20" s="503"/>
      <c r="P20" s="501">
        <v>79.46</v>
      </c>
      <c r="Q20" s="501"/>
      <c r="R20" s="501">
        <v>40.56</v>
      </c>
      <c r="S20" s="501">
        <v>58.02</v>
      </c>
      <c r="T20" s="501">
        <v>45.38</v>
      </c>
      <c r="U20" s="504">
        <f t="shared" si="1"/>
        <v>403.71</v>
      </c>
      <c r="V20" s="505">
        <f t="shared" si="2"/>
        <v>8</v>
      </c>
      <c r="W20" s="506">
        <f t="shared" si="3"/>
        <v>-939.0976723016904</v>
      </c>
      <c r="X20" s="501">
        <f t="shared" si="4"/>
        <v>50.46375</v>
      </c>
    </row>
    <row r="21" spans="1:24" ht="12.75">
      <c r="A21" s="498">
        <v>17</v>
      </c>
      <c r="B21" s="499">
        <v>16</v>
      </c>
      <c r="C21" s="508" t="s">
        <v>122</v>
      </c>
      <c r="D21" s="508" t="s">
        <v>123</v>
      </c>
      <c r="E21" s="501"/>
      <c r="F21" s="502"/>
      <c r="G21" s="501"/>
      <c r="H21" s="501">
        <v>68.68</v>
      </c>
      <c r="I21" s="501">
        <v>59.18</v>
      </c>
      <c r="J21" s="501">
        <v>85.72</v>
      </c>
      <c r="K21" s="501"/>
      <c r="L21" s="501">
        <v>88.92</v>
      </c>
      <c r="M21" s="501">
        <v>82.88</v>
      </c>
      <c r="N21" s="503"/>
      <c r="O21" s="503"/>
      <c r="P21" s="501"/>
      <c r="Q21" s="501"/>
      <c r="R21" s="501"/>
      <c r="S21" s="501"/>
      <c r="T21" s="501"/>
      <c r="U21" s="504">
        <f t="shared" si="1"/>
        <v>385.38</v>
      </c>
      <c r="V21" s="505">
        <f t="shared" si="2"/>
        <v>5</v>
      </c>
      <c r="W21" s="506">
        <f t="shared" si="3"/>
        <v>-957.4276723016904</v>
      </c>
      <c r="X21" s="501">
        <f t="shared" si="4"/>
        <v>77.076</v>
      </c>
    </row>
    <row r="22" spans="1:24" ht="12.75">
      <c r="A22" s="498">
        <v>18</v>
      </c>
      <c r="B22" s="499">
        <v>17</v>
      </c>
      <c r="C22" s="508" t="s">
        <v>109</v>
      </c>
      <c r="D22" s="508" t="s">
        <v>134</v>
      </c>
      <c r="E22" s="501">
        <v>72.09420610349403</v>
      </c>
      <c r="F22" s="502"/>
      <c r="G22" s="501"/>
      <c r="H22" s="501">
        <v>58.35</v>
      </c>
      <c r="I22" s="501">
        <v>36</v>
      </c>
      <c r="J22" s="501"/>
      <c r="K22" s="501">
        <v>68.81</v>
      </c>
      <c r="L22" s="501">
        <v>63.97</v>
      </c>
      <c r="M22" s="501"/>
      <c r="N22" s="503"/>
      <c r="O22" s="503"/>
      <c r="P22" s="501"/>
      <c r="Q22" s="501"/>
      <c r="R22" s="501">
        <v>43.07</v>
      </c>
      <c r="S22" s="501">
        <v>41.17</v>
      </c>
      <c r="T22" s="501"/>
      <c r="U22" s="504">
        <f t="shared" si="1"/>
        <v>383.464206103494</v>
      </c>
      <c r="V22" s="505">
        <f t="shared" si="2"/>
        <v>7</v>
      </c>
      <c r="W22" s="506">
        <f t="shared" si="3"/>
        <v>-959.3434661981964</v>
      </c>
      <c r="X22" s="501">
        <f t="shared" si="4"/>
        <v>54.78060087192772</v>
      </c>
    </row>
    <row r="23" spans="1:24" ht="12.75">
      <c r="A23" s="498">
        <v>19</v>
      </c>
      <c r="B23" s="499">
        <v>19</v>
      </c>
      <c r="C23" s="508" t="s">
        <v>240</v>
      </c>
      <c r="D23" s="508" t="s">
        <v>241</v>
      </c>
      <c r="E23" s="501"/>
      <c r="F23" s="502"/>
      <c r="G23" s="501">
        <v>84.34</v>
      </c>
      <c r="H23" s="501"/>
      <c r="I23" s="501"/>
      <c r="J23" s="501"/>
      <c r="K23" s="501"/>
      <c r="L23" s="501"/>
      <c r="M23" s="501"/>
      <c r="N23" s="503">
        <v>108.18</v>
      </c>
      <c r="O23" s="503">
        <v>98.47</v>
      </c>
      <c r="P23" s="501"/>
      <c r="Q23" s="501"/>
      <c r="R23" s="501"/>
      <c r="S23" s="501"/>
      <c r="T23" s="501"/>
      <c r="U23" s="504">
        <f t="shared" si="1"/>
        <v>290.99</v>
      </c>
      <c r="V23" s="505">
        <f t="shared" si="2"/>
        <v>3</v>
      </c>
      <c r="W23" s="506">
        <f t="shared" si="3"/>
        <v>-1051.8176723016904</v>
      </c>
      <c r="X23" s="501">
        <f t="shared" si="4"/>
        <v>96.99666666666667</v>
      </c>
    </row>
    <row r="24" spans="1:24" ht="12.75">
      <c r="A24" s="498">
        <v>20</v>
      </c>
      <c r="B24" s="499">
        <v>20</v>
      </c>
      <c r="C24" s="508" t="s">
        <v>304</v>
      </c>
      <c r="D24" s="508" t="s">
        <v>96</v>
      </c>
      <c r="E24" s="501">
        <v>60.35486225141397</v>
      </c>
      <c r="F24" s="502">
        <v>80.44</v>
      </c>
      <c r="G24" s="501">
        <v>75.43</v>
      </c>
      <c r="H24" s="501"/>
      <c r="I24" s="501">
        <v>68.27</v>
      </c>
      <c r="J24" s="501"/>
      <c r="K24" s="501"/>
      <c r="L24" s="501"/>
      <c r="M24" s="501"/>
      <c r="N24" s="503"/>
      <c r="O24" s="503"/>
      <c r="P24" s="501"/>
      <c r="Q24" s="501"/>
      <c r="R24" s="501"/>
      <c r="S24" s="501"/>
      <c r="T24" s="501"/>
      <c r="U24" s="504">
        <f t="shared" si="1"/>
        <v>284.49486225141396</v>
      </c>
      <c r="V24" s="505">
        <f t="shared" si="2"/>
        <v>4</v>
      </c>
      <c r="W24" s="506">
        <f t="shared" si="3"/>
        <v>-1058.3128100502765</v>
      </c>
      <c r="X24" s="501">
        <f t="shared" si="4"/>
        <v>71.12371556285349</v>
      </c>
    </row>
    <row r="25" spans="1:24" ht="12.75">
      <c r="A25" s="498">
        <v>21</v>
      </c>
      <c r="B25" s="499">
        <v>22</v>
      </c>
      <c r="C25" s="508" t="s">
        <v>159</v>
      </c>
      <c r="D25" s="508" t="s">
        <v>160</v>
      </c>
      <c r="E25" s="501"/>
      <c r="F25" s="502"/>
      <c r="G25" s="501">
        <v>42.69</v>
      </c>
      <c r="H25" s="501"/>
      <c r="I25" s="501">
        <v>71.91</v>
      </c>
      <c r="J25" s="501"/>
      <c r="K25" s="501"/>
      <c r="L25" s="501"/>
      <c r="M25" s="501"/>
      <c r="N25" s="503">
        <v>70.67</v>
      </c>
      <c r="O25" s="503"/>
      <c r="P25" s="501"/>
      <c r="Q25" s="501"/>
      <c r="R25" s="501"/>
      <c r="S25" s="501">
        <v>38.08</v>
      </c>
      <c r="T25" s="501">
        <v>25.85</v>
      </c>
      <c r="U25" s="504">
        <f t="shared" si="1"/>
        <v>249.19999999999996</v>
      </c>
      <c r="V25" s="505">
        <f t="shared" si="2"/>
        <v>5</v>
      </c>
      <c r="W25" s="506">
        <f t="shared" si="3"/>
        <v>-1093.6076723016904</v>
      </c>
      <c r="X25" s="501">
        <f t="shared" si="4"/>
        <v>49.83999999999999</v>
      </c>
    </row>
    <row r="26" spans="1:24" ht="12.75">
      <c r="A26" s="498">
        <v>22</v>
      </c>
      <c r="B26" s="511">
        <v>25</v>
      </c>
      <c r="C26" s="514" t="s">
        <v>149</v>
      </c>
      <c r="D26" s="514" t="s">
        <v>150</v>
      </c>
      <c r="E26" s="501"/>
      <c r="F26" s="502"/>
      <c r="G26" s="501"/>
      <c r="H26" s="501"/>
      <c r="I26" s="501">
        <v>46.45</v>
      </c>
      <c r="J26" s="501">
        <v>79.78</v>
      </c>
      <c r="K26" s="501"/>
      <c r="L26" s="501"/>
      <c r="M26" s="501"/>
      <c r="N26" s="503"/>
      <c r="O26" s="503"/>
      <c r="P26" s="501"/>
      <c r="Q26" s="501"/>
      <c r="R26" s="501"/>
      <c r="S26" s="501">
        <v>66.45</v>
      </c>
      <c r="T26" s="501">
        <v>48.34</v>
      </c>
      <c r="U26" s="504">
        <f t="shared" si="1"/>
        <v>241.02</v>
      </c>
      <c r="V26" s="505">
        <f t="shared" si="2"/>
        <v>4</v>
      </c>
      <c r="W26" s="506">
        <f t="shared" si="3"/>
        <v>-1101.7876723016905</v>
      </c>
      <c r="X26" s="501">
        <f t="shared" si="4"/>
        <v>60.255</v>
      </c>
    </row>
    <row r="27" spans="1:24" ht="12.75">
      <c r="A27" s="498">
        <v>23</v>
      </c>
      <c r="B27" s="511">
        <v>21</v>
      </c>
      <c r="C27" s="508" t="s">
        <v>115</v>
      </c>
      <c r="D27" s="508" t="s">
        <v>116</v>
      </c>
      <c r="E27" s="501">
        <v>61.122826489086194</v>
      </c>
      <c r="F27" s="502">
        <v>62.68</v>
      </c>
      <c r="G27" s="501">
        <v>49.43</v>
      </c>
      <c r="H27" s="501">
        <v>57.21</v>
      </c>
      <c r="I27" s="501"/>
      <c r="J27" s="501"/>
      <c r="K27" s="501"/>
      <c r="L27" s="501"/>
      <c r="M27" s="501"/>
      <c r="N27" s="503"/>
      <c r="O27" s="503"/>
      <c r="P27" s="501"/>
      <c r="Q27" s="501"/>
      <c r="R27" s="501"/>
      <c r="S27" s="501"/>
      <c r="T27" s="501"/>
      <c r="U27" s="504">
        <f t="shared" si="1"/>
        <v>230.4428264890862</v>
      </c>
      <c r="V27" s="505">
        <f t="shared" si="2"/>
        <v>4</v>
      </c>
      <c r="W27" s="506">
        <f t="shared" si="3"/>
        <v>-1112.3648458126042</v>
      </c>
      <c r="X27" s="501">
        <f t="shared" si="4"/>
        <v>57.61070662227155</v>
      </c>
    </row>
    <row r="28" spans="1:24" ht="12.75">
      <c r="A28" s="498">
        <v>24</v>
      </c>
      <c r="B28" s="499">
        <v>26</v>
      </c>
      <c r="C28" s="508" t="s">
        <v>142</v>
      </c>
      <c r="D28" s="508" t="s">
        <v>143</v>
      </c>
      <c r="E28" s="501"/>
      <c r="F28" s="502"/>
      <c r="G28" s="501">
        <v>41.03</v>
      </c>
      <c r="H28" s="501"/>
      <c r="I28" s="501">
        <v>58.73</v>
      </c>
      <c r="J28" s="501">
        <v>39.6</v>
      </c>
      <c r="K28" s="501"/>
      <c r="L28" s="501"/>
      <c r="M28" s="501"/>
      <c r="N28" s="503"/>
      <c r="O28" s="503"/>
      <c r="P28" s="501"/>
      <c r="Q28" s="501"/>
      <c r="R28" s="501"/>
      <c r="S28" s="501">
        <v>52.4</v>
      </c>
      <c r="T28" s="501">
        <v>31.18</v>
      </c>
      <c r="U28" s="504">
        <f t="shared" si="1"/>
        <v>222.94</v>
      </c>
      <c r="V28" s="505">
        <f t="shared" si="2"/>
        <v>5</v>
      </c>
      <c r="W28" s="506">
        <f t="shared" si="3"/>
        <v>-1119.8676723016904</v>
      </c>
      <c r="X28" s="501">
        <f t="shared" si="4"/>
        <v>44.588</v>
      </c>
    </row>
    <row r="29" spans="1:24" ht="12.75">
      <c r="A29" s="498">
        <v>25</v>
      </c>
      <c r="B29" s="511">
        <v>23</v>
      </c>
      <c r="C29" s="508" t="s">
        <v>145</v>
      </c>
      <c r="D29" s="508" t="s">
        <v>146</v>
      </c>
      <c r="E29" s="501">
        <v>52.900221029365326</v>
      </c>
      <c r="F29" s="502"/>
      <c r="G29" s="501">
        <v>40.22</v>
      </c>
      <c r="H29" s="501">
        <v>41.61</v>
      </c>
      <c r="I29" s="513"/>
      <c r="J29" s="415"/>
      <c r="K29" s="415"/>
      <c r="L29" s="415"/>
      <c r="M29" s="415"/>
      <c r="N29" s="512"/>
      <c r="O29" s="415"/>
      <c r="P29" s="415"/>
      <c r="Q29" s="415"/>
      <c r="R29" s="415">
        <v>47.09</v>
      </c>
      <c r="S29" s="513">
        <v>40.61</v>
      </c>
      <c r="T29" s="513"/>
      <c r="U29" s="504">
        <f t="shared" si="1"/>
        <v>222.43022102936533</v>
      </c>
      <c r="V29" s="505">
        <f t="shared" si="2"/>
        <v>5</v>
      </c>
      <c r="W29" s="506">
        <f t="shared" si="3"/>
        <v>-1120.377451272325</v>
      </c>
      <c r="X29" s="501">
        <f t="shared" si="4"/>
        <v>44.486044205873064</v>
      </c>
    </row>
    <row r="30" spans="1:24" s="1" customFormat="1" ht="12.75">
      <c r="A30" s="498">
        <v>26</v>
      </c>
      <c r="B30" s="511">
        <v>24</v>
      </c>
      <c r="C30" s="514" t="s">
        <v>352</v>
      </c>
      <c r="D30" s="514" t="s">
        <v>107</v>
      </c>
      <c r="E30" s="501"/>
      <c r="F30" s="502"/>
      <c r="G30" s="501"/>
      <c r="H30" s="501"/>
      <c r="I30" s="501"/>
      <c r="J30" s="501"/>
      <c r="K30" s="501">
        <v>110</v>
      </c>
      <c r="L30" s="501"/>
      <c r="M30" s="501"/>
      <c r="N30" s="503"/>
      <c r="O30" s="503"/>
      <c r="P30" s="501"/>
      <c r="Q30" s="501"/>
      <c r="R30" s="501">
        <v>103</v>
      </c>
      <c r="S30" s="501"/>
      <c r="T30" s="501"/>
      <c r="U30" s="504">
        <f t="shared" si="1"/>
        <v>213</v>
      </c>
      <c r="V30" s="505">
        <f t="shared" si="2"/>
        <v>2</v>
      </c>
      <c r="W30" s="506">
        <f t="shared" si="3"/>
        <v>-1129.8076723016904</v>
      </c>
      <c r="X30" s="501">
        <f t="shared" si="4"/>
        <v>106.5</v>
      </c>
    </row>
    <row r="31" spans="1:24" ht="12.75">
      <c r="A31" s="498">
        <v>27</v>
      </c>
      <c r="B31" s="499">
        <v>31</v>
      </c>
      <c r="C31" s="508" t="s">
        <v>103</v>
      </c>
      <c r="D31" s="508" t="s">
        <v>135</v>
      </c>
      <c r="E31" s="501"/>
      <c r="F31" s="502"/>
      <c r="G31" s="501">
        <v>61.91</v>
      </c>
      <c r="H31" s="501"/>
      <c r="I31" s="501">
        <v>95.09</v>
      </c>
      <c r="J31" s="501"/>
      <c r="K31" s="501"/>
      <c r="L31" s="501"/>
      <c r="M31" s="501"/>
      <c r="N31" s="503"/>
      <c r="O31" s="503"/>
      <c r="P31" s="501"/>
      <c r="Q31" s="501"/>
      <c r="R31" s="501"/>
      <c r="S31" s="501"/>
      <c r="T31" s="501">
        <v>53.66</v>
      </c>
      <c r="U31" s="504">
        <f t="shared" si="1"/>
        <v>210.66</v>
      </c>
      <c r="V31" s="505">
        <f t="shared" si="2"/>
        <v>3</v>
      </c>
      <c r="W31" s="506">
        <f t="shared" si="3"/>
        <v>-1132.1476723016904</v>
      </c>
      <c r="X31" s="501">
        <f t="shared" si="4"/>
        <v>70.22</v>
      </c>
    </row>
    <row r="32" spans="1:24" ht="12.75">
      <c r="A32" s="498">
        <v>28</v>
      </c>
      <c r="B32" s="511">
        <v>38</v>
      </c>
      <c r="C32" s="514" t="s">
        <v>277</v>
      </c>
      <c r="D32" s="514" t="s">
        <v>278</v>
      </c>
      <c r="E32" s="501"/>
      <c r="F32" s="502"/>
      <c r="G32" s="501"/>
      <c r="H32" s="501"/>
      <c r="I32" s="501">
        <v>61.91</v>
      </c>
      <c r="J32" s="501"/>
      <c r="K32" s="501"/>
      <c r="L32" s="501"/>
      <c r="M32" s="501"/>
      <c r="N32" s="503"/>
      <c r="O32" s="503"/>
      <c r="P32" s="501"/>
      <c r="Q32" s="501"/>
      <c r="R32" s="501"/>
      <c r="S32" s="501">
        <v>60.55</v>
      </c>
      <c r="T32" s="501">
        <v>64.31</v>
      </c>
      <c r="U32" s="504">
        <f t="shared" si="1"/>
        <v>186.76999999999998</v>
      </c>
      <c r="V32" s="505">
        <f t="shared" si="2"/>
        <v>3</v>
      </c>
      <c r="W32" s="506">
        <f t="shared" si="3"/>
        <v>-1156.0376723016905</v>
      </c>
      <c r="X32" s="501">
        <f t="shared" si="4"/>
        <v>62.25666666666666</v>
      </c>
    </row>
    <row r="33" spans="1:24" ht="12.75">
      <c r="A33" s="498">
        <v>29</v>
      </c>
      <c r="B33" s="511">
        <v>29</v>
      </c>
      <c r="C33" s="514" t="s">
        <v>282</v>
      </c>
      <c r="D33" s="514" t="s">
        <v>221</v>
      </c>
      <c r="E33" s="501"/>
      <c r="F33" s="502"/>
      <c r="G33" s="501"/>
      <c r="H33" s="501"/>
      <c r="I33" s="501">
        <v>57.82</v>
      </c>
      <c r="J33" s="501"/>
      <c r="K33" s="501"/>
      <c r="L33" s="501"/>
      <c r="M33" s="501"/>
      <c r="N33" s="503"/>
      <c r="O33" s="503"/>
      <c r="P33" s="501"/>
      <c r="Q33" s="501"/>
      <c r="R33" s="501">
        <v>56.03</v>
      </c>
      <c r="S33" s="501">
        <v>49.03</v>
      </c>
      <c r="T33" s="501">
        <v>15.2</v>
      </c>
      <c r="U33" s="504">
        <f t="shared" si="1"/>
        <v>178.07999999999998</v>
      </c>
      <c r="V33" s="505">
        <f t="shared" si="2"/>
        <v>4</v>
      </c>
      <c r="W33" s="506">
        <f t="shared" si="3"/>
        <v>-1164.7276723016905</v>
      </c>
      <c r="X33" s="501">
        <f t="shared" si="4"/>
        <v>44.519999999999996</v>
      </c>
    </row>
    <row r="34" spans="1:24" ht="12.75">
      <c r="A34" s="498">
        <v>30</v>
      </c>
      <c r="B34" s="499">
        <v>27</v>
      </c>
      <c r="C34" s="508" t="s">
        <v>233</v>
      </c>
      <c r="D34" s="508" t="s">
        <v>221</v>
      </c>
      <c r="E34" s="501"/>
      <c r="F34" s="502"/>
      <c r="G34" s="501"/>
      <c r="H34" s="501"/>
      <c r="I34" s="501"/>
      <c r="J34" s="501">
        <v>87.52</v>
      </c>
      <c r="K34" s="501">
        <v>82.95</v>
      </c>
      <c r="L34" s="501"/>
      <c r="M34" s="501"/>
      <c r="N34" s="503"/>
      <c r="O34" s="503"/>
      <c r="P34" s="501"/>
      <c r="Q34" s="501"/>
      <c r="R34" s="501"/>
      <c r="S34" s="501"/>
      <c r="T34" s="501"/>
      <c r="U34" s="504">
        <f t="shared" si="1"/>
        <v>170.47</v>
      </c>
      <c r="V34" s="505">
        <f t="shared" si="2"/>
        <v>2</v>
      </c>
      <c r="W34" s="506">
        <f t="shared" si="3"/>
        <v>-1172.3376723016904</v>
      </c>
      <c r="X34" s="501">
        <f t="shared" si="4"/>
        <v>85.235</v>
      </c>
    </row>
    <row r="35" spans="1:24" ht="12.75">
      <c r="A35" s="498">
        <v>31</v>
      </c>
      <c r="B35" s="499">
        <v>28</v>
      </c>
      <c r="C35" s="508" t="s">
        <v>132</v>
      </c>
      <c r="D35" s="508" t="s">
        <v>133</v>
      </c>
      <c r="E35" s="501"/>
      <c r="F35" s="502"/>
      <c r="G35" s="501">
        <v>66.6</v>
      </c>
      <c r="H35" s="501">
        <v>48.5</v>
      </c>
      <c r="I35" s="501">
        <v>52.36</v>
      </c>
      <c r="J35" s="501"/>
      <c r="K35" s="501"/>
      <c r="L35" s="501"/>
      <c r="M35" s="501"/>
      <c r="N35" s="503"/>
      <c r="O35" s="503"/>
      <c r="P35" s="501"/>
      <c r="Q35" s="501"/>
      <c r="R35" s="501"/>
      <c r="S35" s="501"/>
      <c r="T35" s="501"/>
      <c r="U35" s="504">
        <f t="shared" si="1"/>
        <v>167.45999999999998</v>
      </c>
      <c r="V35" s="505">
        <f t="shared" si="2"/>
        <v>3</v>
      </c>
      <c r="W35" s="506">
        <f t="shared" si="3"/>
        <v>-1175.3476723016904</v>
      </c>
      <c r="X35" s="501">
        <f t="shared" si="4"/>
        <v>55.81999999999999</v>
      </c>
    </row>
    <row r="36" spans="1:24" ht="12.75">
      <c r="A36" s="498">
        <v>32</v>
      </c>
      <c r="B36" s="511">
        <v>39</v>
      </c>
      <c r="C36" s="514" t="s">
        <v>256</v>
      </c>
      <c r="D36" s="514" t="s">
        <v>246</v>
      </c>
      <c r="E36" s="501"/>
      <c r="F36" s="502"/>
      <c r="G36" s="501"/>
      <c r="H36" s="501"/>
      <c r="I36" s="501">
        <v>73.73</v>
      </c>
      <c r="J36" s="501"/>
      <c r="K36" s="501"/>
      <c r="L36" s="501"/>
      <c r="M36" s="501"/>
      <c r="N36" s="503"/>
      <c r="O36" s="503"/>
      <c r="P36" s="501"/>
      <c r="Q36" s="501"/>
      <c r="R36" s="501"/>
      <c r="S36" s="501">
        <v>44.26</v>
      </c>
      <c r="T36" s="501">
        <v>45.97</v>
      </c>
      <c r="U36" s="504">
        <f t="shared" si="1"/>
        <v>163.96</v>
      </c>
      <c r="V36" s="505">
        <f t="shared" si="2"/>
        <v>3</v>
      </c>
      <c r="W36" s="506">
        <f t="shared" si="3"/>
        <v>-1178.8476723016904</v>
      </c>
      <c r="X36" s="501">
        <f t="shared" si="4"/>
        <v>54.653333333333336</v>
      </c>
    </row>
    <row r="37" spans="1:24" ht="12.75">
      <c r="A37" s="498">
        <v>33</v>
      </c>
      <c r="B37" s="511">
        <v>30</v>
      </c>
      <c r="C37" s="508" t="s">
        <v>101</v>
      </c>
      <c r="D37" s="508" t="s">
        <v>266</v>
      </c>
      <c r="E37" s="501">
        <v>34.40777357759038</v>
      </c>
      <c r="F37" s="502"/>
      <c r="G37" s="501">
        <v>32.29</v>
      </c>
      <c r="H37" s="415"/>
      <c r="I37" s="513"/>
      <c r="J37" s="415"/>
      <c r="K37" s="501">
        <v>48.82</v>
      </c>
      <c r="L37" s="501">
        <v>43.29</v>
      </c>
      <c r="M37" s="415"/>
      <c r="N37" s="512"/>
      <c r="O37" s="415"/>
      <c r="P37" s="415"/>
      <c r="Q37" s="415"/>
      <c r="R37" s="415"/>
      <c r="S37" s="513"/>
      <c r="T37" s="513"/>
      <c r="U37" s="504">
        <f aca="true" t="shared" si="5" ref="U37:U68">SUM(E37:T37)</f>
        <v>158.80777357759038</v>
      </c>
      <c r="V37" s="505">
        <f aca="true" t="shared" si="6" ref="V37:V68">COUNTA(E37:T37)</f>
        <v>4</v>
      </c>
      <c r="W37" s="506">
        <f t="shared" si="3"/>
        <v>-1183.9998987241001</v>
      </c>
      <c r="X37" s="501">
        <f aca="true" t="shared" si="7" ref="X37:X68">AVERAGE(E37:T37)</f>
        <v>39.701943394397595</v>
      </c>
    </row>
    <row r="38" spans="1:24" ht="12.75">
      <c r="A38" s="498">
        <v>34</v>
      </c>
      <c r="B38" s="511">
        <v>36</v>
      </c>
      <c r="C38" s="514" t="s">
        <v>267</v>
      </c>
      <c r="D38" s="514" t="s">
        <v>268</v>
      </c>
      <c r="E38" s="501"/>
      <c r="F38" s="502"/>
      <c r="G38" s="501"/>
      <c r="H38" s="501"/>
      <c r="I38" s="501">
        <v>65.09</v>
      </c>
      <c r="J38" s="501"/>
      <c r="K38" s="501"/>
      <c r="L38" s="501"/>
      <c r="M38" s="501"/>
      <c r="N38" s="503"/>
      <c r="O38" s="503"/>
      <c r="P38" s="501"/>
      <c r="Q38" s="501"/>
      <c r="R38" s="501"/>
      <c r="S38" s="501">
        <v>60.55</v>
      </c>
      <c r="T38" s="501">
        <v>24.67</v>
      </c>
      <c r="U38" s="504">
        <f t="shared" si="5"/>
        <v>150.31</v>
      </c>
      <c r="V38" s="505">
        <f t="shared" si="6"/>
        <v>3</v>
      </c>
      <c r="W38" s="506">
        <f t="shared" si="3"/>
        <v>-1192.4976723016905</v>
      </c>
      <c r="X38" s="501">
        <f t="shared" si="7"/>
        <v>50.10333333333333</v>
      </c>
    </row>
    <row r="39" spans="1:24" ht="12.75">
      <c r="A39" s="498">
        <v>35</v>
      </c>
      <c r="B39" s="499">
        <v>32</v>
      </c>
      <c r="C39" s="514" t="s">
        <v>274</v>
      </c>
      <c r="D39" s="514" t="s">
        <v>37</v>
      </c>
      <c r="E39" s="501"/>
      <c r="F39" s="502">
        <v>63.89</v>
      </c>
      <c r="G39" s="501"/>
      <c r="H39" s="501"/>
      <c r="I39" s="501"/>
      <c r="J39" s="501"/>
      <c r="K39" s="501"/>
      <c r="L39" s="501">
        <v>84.87</v>
      </c>
      <c r="M39" s="501"/>
      <c r="N39" s="503"/>
      <c r="O39" s="503"/>
      <c r="P39" s="501"/>
      <c r="Q39" s="501"/>
      <c r="R39" s="501"/>
      <c r="S39" s="501"/>
      <c r="T39" s="501"/>
      <c r="U39" s="504">
        <f t="shared" si="5"/>
        <v>148.76</v>
      </c>
      <c r="V39" s="505">
        <f t="shared" si="6"/>
        <v>2</v>
      </c>
      <c r="W39" s="506">
        <f t="shared" si="3"/>
        <v>-1194.0476723016905</v>
      </c>
      <c r="X39" s="501">
        <f t="shared" si="7"/>
        <v>74.38</v>
      </c>
    </row>
    <row r="40" spans="1:24" ht="12.75">
      <c r="A40" s="498">
        <v>36</v>
      </c>
      <c r="B40" s="499">
        <v>33</v>
      </c>
      <c r="C40" s="508" t="s">
        <v>249</v>
      </c>
      <c r="D40" s="508" t="s">
        <v>235</v>
      </c>
      <c r="E40" s="501"/>
      <c r="F40" s="502"/>
      <c r="G40" s="501"/>
      <c r="H40" s="501"/>
      <c r="I40" s="501"/>
      <c r="J40" s="501">
        <v>79.8</v>
      </c>
      <c r="K40" s="501">
        <v>67.56</v>
      </c>
      <c r="L40" s="501"/>
      <c r="M40" s="501"/>
      <c r="N40" s="503"/>
      <c r="O40" s="503"/>
      <c r="P40" s="501"/>
      <c r="Q40" s="501"/>
      <c r="R40" s="501"/>
      <c r="S40" s="501"/>
      <c r="T40" s="501"/>
      <c r="U40" s="504">
        <f t="shared" si="5"/>
        <v>147.36</v>
      </c>
      <c r="V40" s="505">
        <f t="shared" si="6"/>
        <v>2</v>
      </c>
      <c r="W40" s="506">
        <f t="shared" si="3"/>
        <v>-1195.4476723016905</v>
      </c>
      <c r="X40" s="501">
        <f t="shared" si="7"/>
        <v>73.68</v>
      </c>
    </row>
    <row r="41" spans="1:24" ht="12.75">
      <c r="A41" s="498">
        <v>37</v>
      </c>
      <c r="B41" s="499">
        <v>34</v>
      </c>
      <c r="C41" s="508" t="s">
        <v>299</v>
      </c>
      <c r="D41" s="508" t="s">
        <v>30</v>
      </c>
      <c r="E41" s="501"/>
      <c r="F41" s="502"/>
      <c r="G41" s="501">
        <v>44.04</v>
      </c>
      <c r="H41" s="501"/>
      <c r="I41" s="501"/>
      <c r="J41" s="501"/>
      <c r="K41" s="501"/>
      <c r="L41" s="501"/>
      <c r="M41" s="501"/>
      <c r="N41" s="503"/>
      <c r="O41" s="503"/>
      <c r="P41" s="501">
        <v>92.07</v>
      </c>
      <c r="Q41" s="501"/>
      <c r="R41" s="501"/>
      <c r="S41" s="501"/>
      <c r="T41" s="501"/>
      <c r="U41" s="504">
        <f t="shared" si="5"/>
        <v>136.10999999999999</v>
      </c>
      <c r="V41" s="505">
        <f t="shared" si="6"/>
        <v>2</v>
      </c>
      <c r="W41" s="506"/>
      <c r="X41" s="501">
        <f t="shared" si="7"/>
        <v>68.05499999999999</v>
      </c>
    </row>
    <row r="42" spans="1:24" s="1" customFormat="1" ht="15" customHeight="1">
      <c r="A42" s="498">
        <v>38</v>
      </c>
      <c r="B42" s="511">
        <v>42</v>
      </c>
      <c r="C42" s="514" t="s">
        <v>260</v>
      </c>
      <c r="D42" s="514" t="s">
        <v>235</v>
      </c>
      <c r="E42" s="501"/>
      <c r="F42" s="502"/>
      <c r="G42" s="501"/>
      <c r="H42" s="501"/>
      <c r="I42" s="501">
        <v>71.45</v>
      </c>
      <c r="J42" s="501"/>
      <c r="K42" s="501"/>
      <c r="L42" s="501"/>
      <c r="M42" s="501"/>
      <c r="N42" s="503"/>
      <c r="O42" s="503"/>
      <c r="P42" s="501"/>
      <c r="Q42" s="501"/>
      <c r="R42" s="501"/>
      <c r="S42" s="501">
        <v>36.67</v>
      </c>
      <c r="T42" s="501">
        <v>24.67</v>
      </c>
      <c r="U42" s="504">
        <f t="shared" si="5"/>
        <v>132.79000000000002</v>
      </c>
      <c r="V42" s="505">
        <f t="shared" si="6"/>
        <v>3</v>
      </c>
      <c r="W42" s="506">
        <f>U42-$U$5</f>
        <v>-1210.0176723016905</v>
      </c>
      <c r="X42" s="501">
        <f t="shared" si="7"/>
        <v>44.26333333333334</v>
      </c>
    </row>
    <row r="43" spans="1:24" s="1" customFormat="1" ht="15" customHeight="1">
      <c r="A43" s="498">
        <v>39</v>
      </c>
      <c r="B43" s="511">
        <v>35</v>
      </c>
      <c r="C43" s="514" t="s">
        <v>132</v>
      </c>
      <c r="D43" s="514" t="s">
        <v>278</v>
      </c>
      <c r="E43" s="501"/>
      <c r="F43" s="502"/>
      <c r="G43" s="501"/>
      <c r="H43" s="501"/>
      <c r="I43" s="501"/>
      <c r="J43" s="501"/>
      <c r="K43" s="501">
        <v>69.98</v>
      </c>
      <c r="L43" s="501">
        <v>56.52</v>
      </c>
      <c r="M43" s="501"/>
      <c r="N43" s="503"/>
      <c r="O43" s="503"/>
      <c r="P43" s="501"/>
      <c r="Q43" s="501"/>
      <c r="R43" s="501"/>
      <c r="S43" s="501"/>
      <c r="T43" s="501"/>
      <c r="U43" s="504">
        <f t="shared" si="5"/>
        <v>126.5</v>
      </c>
      <c r="V43" s="505">
        <f t="shared" si="6"/>
        <v>2</v>
      </c>
      <c r="W43" s="506">
        <f>U43-$U$5</f>
        <v>-1216.3076723016904</v>
      </c>
      <c r="X43" s="501">
        <f t="shared" si="7"/>
        <v>63.25</v>
      </c>
    </row>
    <row r="44" spans="1:24" s="1" customFormat="1" ht="15" customHeight="1">
      <c r="A44" s="498">
        <v>40</v>
      </c>
      <c r="B44" s="511">
        <v>37</v>
      </c>
      <c r="C44" s="514" t="s">
        <v>429</v>
      </c>
      <c r="D44" s="514" t="s">
        <v>286</v>
      </c>
      <c r="E44" s="501"/>
      <c r="F44" s="502"/>
      <c r="G44" s="501"/>
      <c r="H44" s="501"/>
      <c r="I44" s="501"/>
      <c r="J44" s="501"/>
      <c r="K44" s="501">
        <v>76.57</v>
      </c>
      <c r="L44" s="501"/>
      <c r="M44" s="501"/>
      <c r="N44" s="503"/>
      <c r="O44" s="503"/>
      <c r="P44" s="501"/>
      <c r="Q44" s="501"/>
      <c r="R44" s="501">
        <v>47.18</v>
      </c>
      <c r="S44" s="501"/>
      <c r="T44" s="501"/>
      <c r="U44" s="504">
        <f t="shared" si="5"/>
        <v>123.75</v>
      </c>
      <c r="V44" s="505">
        <f t="shared" si="6"/>
        <v>2</v>
      </c>
      <c r="W44" s="506">
        <f>U44-$U$5</f>
        <v>-1219.0576723016904</v>
      </c>
      <c r="X44" s="501">
        <f t="shared" si="7"/>
        <v>61.875</v>
      </c>
    </row>
    <row r="45" spans="1:24" s="1" customFormat="1" ht="15" customHeight="1">
      <c r="A45" s="498">
        <v>41</v>
      </c>
      <c r="B45" s="499">
        <v>40</v>
      </c>
      <c r="C45" s="508" t="s">
        <v>494</v>
      </c>
      <c r="D45" s="508" t="s">
        <v>123</v>
      </c>
      <c r="E45" s="501"/>
      <c r="F45" s="502"/>
      <c r="G45" s="501"/>
      <c r="H45" s="501"/>
      <c r="I45" s="501"/>
      <c r="J45" s="501"/>
      <c r="K45" s="501"/>
      <c r="L45" s="501"/>
      <c r="M45" s="501"/>
      <c r="N45" s="503"/>
      <c r="O45" s="503"/>
      <c r="P45" s="501"/>
      <c r="Q45" s="501">
        <v>113.82</v>
      </c>
      <c r="R45" s="501"/>
      <c r="S45" s="501"/>
      <c r="T45" s="501"/>
      <c r="U45" s="504">
        <f t="shared" si="5"/>
        <v>113.82</v>
      </c>
      <c r="V45" s="505">
        <f t="shared" si="6"/>
        <v>1</v>
      </c>
      <c r="W45" s="506"/>
      <c r="X45" s="501">
        <f t="shared" si="7"/>
        <v>113.82</v>
      </c>
    </row>
    <row r="46" spans="1:24" s="1" customFormat="1" ht="15" customHeight="1">
      <c r="A46" s="498">
        <v>42</v>
      </c>
      <c r="B46" s="511">
        <v>69</v>
      </c>
      <c r="C46" s="514" t="s">
        <v>531</v>
      </c>
      <c r="D46" s="514" t="s">
        <v>438</v>
      </c>
      <c r="E46" s="501"/>
      <c r="F46" s="502"/>
      <c r="G46" s="501"/>
      <c r="H46" s="501"/>
      <c r="I46" s="501"/>
      <c r="J46" s="501"/>
      <c r="K46" s="501">
        <v>77.07</v>
      </c>
      <c r="L46" s="501"/>
      <c r="M46" s="501"/>
      <c r="N46" s="503"/>
      <c r="O46" s="503"/>
      <c r="P46" s="501"/>
      <c r="Q46" s="501"/>
      <c r="R46" s="501"/>
      <c r="S46" s="501"/>
      <c r="T46" s="501">
        <v>34.73</v>
      </c>
      <c r="U46" s="504">
        <f t="shared" si="5"/>
        <v>111.79999999999998</v>
      </c>
      <c r="V46" s="505">
        <f t="shared" si="6"/>
        <v>2</v>
      </c>
      <c r="W46" s="506">
        <f>U46-$U$5</f>
        <v>-1231.0076723016905</v>
      </c>
      <c r="X46" s="501">
        <f t="shared" si="7"/>
        <v>55.89999999999999</v>
      </c>
    </row>
    <row r="47" spans="1:24" s="1" customFormat="1" ht="15" customHeight="1">
      <c r="A47" s="498">
        <v>43</v>
      </c>
      <c r="B47" s="499">
        <v>41</v>
      </c>
      <c r="C47" s="508" t="s">
        <v>163</v>
      </c>
      <c r="D47" s="508" t="s">
        <v>164</v>
      </c>
      <c r="E47" s="501"/>
      <c r="F47" s="502"/>
      <c r="G47" s="501"/>
      <c r="H47" s="501"/>
      <c r="I47" s="501"/>
      <c r="J47" s="501">
        <v>111.39</v>
      </c>
      <c r="K47" s="501"/>
      <c r="L47" s="501"/>
      <c r="M47" s="501"/>
      <c r="N47" s="503"/>
      <c r="O47" s="503"/>
      <c r="P47" s="501"/>
      <c r="Q47" s="501"/>
      <c r="R47" s="501"/>
      <c r="S47" s="501"/>
      <c r="T47" s="501"/>
      <c r="U47" s="504">
        <f t="shared" si="5"/>
        <v>111.39</v>
      </c>
      <c r="V47" s="505">
        <f t="shared" si="6"/>
        <v>1</v>
      </c>
      <c r="W47" s="506">
        <f>U47-$U$5</f>
        <v>-1231.4176723016903</v>
      </c>
      <c r="X47" s="501">
        <f t="shared" si="7"/>
        <v>111.39</v>
      </c>
    </row>
    <row r="48" spans="1:24" s="1" customFormat="1" ht="15" customHeight="1">
      <c r="A48" s="498">
        <v>44</v>
      </c>
      <c r="B48" s="511">
        <v>89</v>
      </c>
      <c r="C48" s="514" t="s">
        <v>287</v>
      </c>
      <c r="D48" s="514" t="s">
        <v>288</v>
      </c>
      <c r="E48" s="501"/>
      <c r="F48" s="502"/>
      <c r="G48" s="501"/>
      <c r="H48" s="501"/>
      <c r="I48" s="501">
        <v>56.91</v>
      </c>
      <c r="J48" s="501"/>
      <c r="K48" s="501"/>
      <c r="L48" s="501"/>
      <c r="M48" s="501"/>
      <c r="N48" s="503"/>
      <c r="O48" s="503"/>
      <c r="P48" s="501"/>
      <c r="Q48" s="501"/>
      <c r="R48" s="501"/>
      <c r="S48" s="501"/>
      <c r="T48" s="501">
        <v>51.3</v>
      </c>
      <c r="U48" s="504">
        <f t="shared" si="5"/>
        <v>108.21</v>
      </c>
      <c r="V48" s="505">
        <f t="shared" si="6"/>
        <v>2</v>
      </c>
      <c r="W48" s="506">
        <f>U48-$U$5</f>
        <v>-1234.5976723016904</v>
      </c>
      <c r="X48" s="501">
        <f t="shared" si="7"/>
        <v>54.105</v>
      </c>
    </row>
    <row r="49" spans="1:24" s="1" customFormat="1" ht="15" customHeight="1">
      <c r="A49" s="498">
        <v>45</v>
      </c>
      <c r="B49" s="499">
        <v>43</v>
      </c>
      <c r="C49" s="508" t="s">
        <v>173</v>
      </c>
      <c r="D49" s="508" t="s">
        <v>134</v>
      </c>
      <c r="E49" s="501"/>
      <c r="F49" s="502"/>
      <c r="G49" s="501"/>
      <c r="H49" s="501">
        <v>104.66</v>
      </c>
      <c r="I49" s="501"/>
      <c r="J49" s="501"/>
      <c r="K49" s="501"/>
      <c r="L49" s="501"/>
      <c r="M49" s="501"/>
      <c r="N49" s="503"/>
      <c r="O49" s="503"/>
      <c r="P49" s="501"/>
      <c r="Q49" s="501"/>
      <c r="R49" s="501"/>
      <c r="S49" s="501"/>
      <c r="T49" s="501"/>
      <c r="U49" s="504">
        <f t="shared" si="5"/>
        <v>104.66</v>
      </c>
      <c r="V49" s="505">
        <f t="shared" si="6"/>
        <v>1</v>
      </c>
      <c r="W49" s="506">
        <f>U49-$U$5</f>
        <v>-1238.1476723016904</v>
      </c>
      <c r="X49" s="501">
        <f t="shared" si="7"/>
        <v>104.66</v>
      </c>
    </row>
    <row r="50" spans="1:24" s="1" customFormat="1" ht="15" customHeight="1">
      <c r="A50" s="498">
        <v>46</v>
      </c>
      <c r="B50" s="511">
        <v>44</v>
      </c>
      <c r="C50" s="514" t="s">
        <v>285</v>
      </c>
      <c r="D50" s="514" t="s">
        <v>286</v>
      </c>
      <c r="E50" s="501"/>
      <c r="F50" s="502"/>
      <c r="G50" s="501"/>
      <c r="H50" s="501"/>
      <c r="I50" s="501">
        <v>57.36</v>
      </c>
      <c r="J50" s="501"/>
      <c r="K50" s="501"/>
      <c r="L50" s="501"/>
      <c r="M50" s="501"/>
      <c r="N50" s="503"/>
      <c r="O50" s="503"/>
      <c r="P50" s="501"/>
      <c r="Q50" s="501"/>
      <c r="R50" s="501"/>
      <c r="S50" s="501">
        <v>46.51</v>
      </c>
      <c r="T50" s="501"/>
      <c r="U50" s="504">
        <f t="shared" si="5"/>
        <v>103.87</v>
      </c>
      <c r="V50" s="505">
        <f t="shared" si="6"/>
        <v>2</v>
      </c>
      <c r="W50" s="506">
        <f>U50-$U$5</f>
        <v>-1238.9376723016903</v>
      </c>
      <c r="X50" s="501">
        <f t="shared" si="7"/>
        <v>51.935</v>
      </c>
    </row>
    <row r="51" spans="1:24" s="1" customFormat="1" ht="15" customHeight="1">
      <c r="A51" s="498">
        <v>47</v>
      </c>
      <c r="B51" s="499">
        <v>45</v>
      </c>
      <c r="C51" s="508" t="s">
        <v>468</v>
      </c>
      <c r="D51" s="508" t="s">
        <v>469</v>
      </c>
      <c r="E51" s="501"/>
      <c r="F51" s="502"/>
      <c r="G51" s="501"/>
      <c r="H51" s="501"/>
      <c r="I51" s="501"/>
      <c r="J51" s="501"/>
      <c r="K51" s="501"/>
      <c r="L51" s="501"/>
      <c r="M51" s="501"/>
      <c r="N51" s="503"/>
      <c r="O51" s="503">
        <v>102.88</v>
      </c>
      <c r="P51" s="501"/>
      <c r="Q51" s="501"/>
      <c r="R51" s="501"/>
      <c r="S51" s="501"/>
      <c r="T51" s="501"/>
      <c r="U51" s="504">
        <f t="shared" si="5"/>
        <v>102.88</v>
      </c>
      <c r="V51" s="505">
        <f t="shared" si="6"/>
        <v>1</v>
      </c>
      <c r="W51" s="506"/>
      <c r="X51" s="501">
        <f t="shared" si="7"/>
        <v>102.88</v>
      </c>
    </row>
    <row r="52" spans="1:24" s="1" customFormat="1" ht="15" customHeight="1">
      <c r="A52" s="498">
        <v>48</v>
      </c>
      <c r="B52" s="511">
        <v>93</v>
      </c>
      <c r="C52" s="514" t="s">
        <v>521</v>
      </c>
      <c r="D52" s="514" t="s">
        <v>96</v>
      </c>
      <c r="E52" s="501"/>
      <c r="F52" s="502"/>
      <c r="G52" s="501"/>
      <c r="H52" s="501"/>
      <c r="I52" s="501"/>
      <c r="J52" s="501"/>
      <c r="K52" s="501"/>
      <c r="L52" s="501"/>
      <c r="M52" s="501"/>
      <c r="N52" s="503"/>
      <c r="O52" s="503"/>
      <c r="P52" s="501"/>
      <c r="Q52" s="501"/>
      <c r="R52" s="501"/>
      <c r="S52" s="501">
        <v>53.25</v>
      </c>
      <c r="T52" s="501">
        <v>49.52</v>
      </c>
      <c r="U52" s="504">
        <f t="shared" si="5"/>
        <v>102.77000000000001</v>
      </c>
      <c r="V52" s="505">
        <f t="shared" si="6"/>
        <v>2</v>
      </c>
      <c r="W52" s="506">
        <f>U52-$U$5</f>
        <v>-1240.0376723016905</v>
      </c>
      <c r="X52" s="501">
        <f t="shared" si="7"/>
        <v>51.385000000000005</v>
      </c>
    </row>
    <row r="53" spans="1:24" s="1" customFormat="1" ht="15" customHeight="1">
      <c r="A53" s="498">
        <v>49</v>
      </c>
      <c r="B53" s="499">
        <v>46</v>
      </c>
      <c r="C53" s="508" t="s">
        <v>485</v>
      </c>
      <c r="D53" s="508" t="s">
        <v>421</v>
      </c>
      <c r="E53" s="501"/>
      <c r="F53" s="502"/>
      <c r="G53" s="501"/>
      <c r="H53" s="501"/>
      <c r="I53" s="501"/>
      <c r="J53" s="501"/>
      <c r="K53" s="501"/>
      <c r="L53" s="501"/>
      <c r="M53" s="501"/>
      <c r="N53" s="503"/>
      <c r="O53" s="503"/>
      <c r="P53" s="501">
        <v>102.69</v>
      </c>
      <c r="Q53" s="501"/>
      <c r="R53" s="501"/>
      <c r="S53" s="501"/>
      <c r="T53" s="501"/>
      <c r="U53" s="504">
        <f t="shared" si="5"/>
        <v>102.69</v>
      </c>
      <c r="V53" s="505">
        <f t="shared" si="6"/>
        <v>1</v>
      </c>
      <c r="W53" s="506"/>
      <c r="X53" s="501">
        <f t="shared" si="7"/>
        <v>102.69</v>
      </c>
    </row>
    <row r="54" spans="1:24" s="1" customFormat="1" ht="15" customHeight="1">
      <c r="A54" s="498">
        <v>50</v>
      </c>
      <c r="B54" s="499">
        <v>47</v>
      </c>
      <c r="C54" s="508" t="s">
        <v>188</v>
      </c>
      <c r="D54" s="508" t="s">
        <v>123</v>
      </c>
      <c r="E54" s="501"/>
      <c r="F54" s="502"/>
      <c r="G54" s="501"/>
      <c r="H54" s="501"/>
      <c r="I54" s="501"/>
      <c r="J54" s="501">
        <v>99.38</v>
      </c>
      <c r="K54" s="501"/>
      <c r="L54" s="501"/>
      <c r="M54" s="501"/>
      <c r="N54" s="503"/>
      <c r="O54" s="503"/>
      <c r="P54" s="501"/>
      <c r="Q54" s="501"/>
      <c r="R54" s="501"/>
      <c r="S54" s="501"/>
      <c r="T54" s="501"/>
      <c r="U54" s="504">
        <f t="shared" si="5"/>
        <v>99.38</v>
      </c>
      <c r="V54" s="505">
        <f t="shared" si="6"/>
        <v>1</v>
      </c>
      <c r="W54" s="506">
        <f>U54-$U$5</f>
        <v>-1243.4276723016906</v>
      </c>
      <c r="X54" s="501">
        <f t="shared" si="7"/>
        <v>99.38</v>
      </c>
    </row>
    <row r="55" spans="1:24" s="1" customFormat="1" ht="15" customHeight="1">
      <c r="A55" s="498">
        <v>51</v>
      </c>
      <c r="B55" s="511">
        <v>94</v>
      </c>
      <c r="C55" s="514" t="s">
        <v>293</v>
      </c>
      <c r="D55" s="514" t="s">
        <v>235</v>
      </c>
      <c r="E55" s="501"/>
      <c r="F55" s="502"/>
      <c r="G55" s="501"/>
      <c r="H55" s="501"/>
      <c r="I55" s="501">
        <v>52.82</v>
      </c>
      <c r="J55" s="501"/>
      <c r="K55" s="501"/>
      <c r="L55" s="501"/>
      <c r="M55" s="501"/>
      <c r="N55" s="503"/>
      <c r="O55" s="503"/>
      <c r="P55" s="501"/>
      <c r="Q55" s="501"/>
      <c r="R55" s="501"/>
      <c r="S55" s="501"/>
      <c r="T55" s="501">
        <v>46.56</v>
      </c>
      <c r="U55" s="504">
        <f t="shared" si="5"/>
        <v>99.38</v>
      </c>
      <c r="V55" s="505">
        <f t="shared" si="6"/>
        <v>2</v>
      </c>
      <c r="W55" s="506">
        <f>U55-$U$5</f>
        <v>-1243.4276723016906</v>
      </c>
      <c r="X55" s="501">
        <f t="shared" si="7"/>
        <v>49.69</v>
      </c>
    </row>
    <row r="56" spans="1:24" s="1" customFormat="1" ht="15" customHeight="1">
      <c r="A56" s="498">
        <v>52</v>
      </c>
      <c r="B56" s="499">
        <v>48</v>
      </c>
      <c r="C56" s="508" t="s">
        <v>495</v>
      </c>
      <c r="D56" s="508" t="s">
        <v>116</v>
      </c>
      <c r="E56" s="501"/>
      <c r="F56" s="502"/>
      <c r="G56" s="501"/>
      <c r="H56" s="501"/>
      <c r="I56" s="501"/>
      <c r="J56" s="501"/>
      <c r="K56" s="501"/>
      <c r="L56" s="501"/>
      <c r="M56" s="501"/>
      <c r="N56" s="503"/>
      <c r="O56" s="503"/>
      <c r="P56" s="501"/>
      <c r="Q56" s="501">
        <v>96.78</v>
      </c>
      <c r="R56" s="501"/>
      <c r="S56" s="501"/>
      <c r="T56" s="501"/>
      <c r="U56" s="504">
        <f t="shared" si="5"/>
        <v>96.78</v>
      </c>
      <c r="V56" s="505">
        <f t="shared" si="6"/>
        <v>1</v>
      </c>
      <c r="W56" s="506"/>
      <c r="X56" s="501">
        <f t="shared" si="7"/>
        <v>96.78</v>
      </c>
    </row>
    <row r="57" spans="1:24" s="1" customFormat="1" ht="15" customHeight="1">
      <c r="A57" s="498">
        <v>53</v>
      </c>
      <c r="B57" s="511">
        <v>86</v>
      </c>
      <c r="C57" s="514" t="s">
        <v>518</v>
      </c>
      <c r="D57" s="514" t="s">
        <v>146</v>
      </c>
      <c r="E57" s="501"/>
      <c r="F57" s="502"/>
      <c r="G57" s="501"/>
      <c r="H57" s="501"/>
      <c r="I57" s="501"/>
      <c r="J57" s="501"/>
      <c r="K57" s="501"/>
      <c r="L57" s="501"/>
      <c r="M57" s="501"/>
      <c r="N57" s="503"/>
      <c r="O57" s="503"/>
      <c r="P57" s="501"/>
      <c r="Q57" s="501"/>
      <c r="R57" s="501"/>
      <c r="S57" s="501">
        <v>59.71</v>
      </c>
      <c r="T57" s="501">
        <v>36.5</v>
      </c>
      <c r="U57" s="504">
        <f t="shared" si="5"/>
        <v>96.21000000000001</v>
      </c>
      <c r="V57" s="505">
        <f t="shared" si="6"/>
        <v>2</v>
      </c>
      <c r="W57" s="506">
        <f aca="true" t="shared" si="8" ref="W57:W70">U57-$U$5</f>
        <v>-1246.5976723016904</v>
      </c>
      <c r="X57" s="501">
        <f t="shared" si="7"/>
        <v>48.105000000000004</v>
      </c>
    </row>
    <row r="58" spans="1:24" s="1" customFormat="1" ht="15" customHeight="1">
      <c r="A58" s="498">
        <v>54</v>
      </c>
      <c r="B58" s="511">
        <v>79</v>
      </c>
      <c r="C58" s="514" t="s">
        <v>258</v>
      </c>
      <c r="D58" s="514" t="s">
        <v>338</v>
      </c>
      <c r="E58" s="501"/>
      <c r="F58" s="502"/>
      <c r="G58" s="501"/>
      <c r="H58" s="501"/>
      <c r="I58" s="501"/>
      <c r="J58" s="501"/>
      <c r="K58" s="501"/>
      <c r="L58" s="501"/>
      <c r="M58" s="501"/>
      <c r="N58" s="503"/>
      <c r="O58" s="503"/>
      <c r="P58" s="501"/>
      <c r="Q58" s="501"/>
      <c r="R58" s="501"/>
      <c r="S58" s="501">
        <v>67.29</v>
      </c>
      <c r="T58" s="501">
        <v>28.81</v>
      </c>
      <c r="U58" s="504">
        <f t="shared" si="5"/>
        <v>96.10000000000001</v>
      </c>
      <c r="V58" s="505">
        <f t="shared" si="6"/>
        <v>2</v>
      </c>
      <c r="W58" s="506">
        <f t="shared" si="8"/>
        <v>-1246.7076723016905</v>
      </c>
      <c r="X58" s="501">
        <f t="shared" si="7"/>
        <v>48.050000000000004</v>
      </c>
    </row>
    <row r="59" spans="1:24" s="1" customFormat="1" ht="15" customHeight="1">
      <c r="A59" s="498">
        <v>55</v>
      </c>
      <c r="B59" s="499">
        <v>49</v>
      </c>
      <c r="C59" s="508" t="s">
        <v>202</v>
      </c>
      <c r="D59" s="508" t="s">
        <v>37</v>
      </c>
      <c r="E59" s="501"/>
      <c r="F59" s="502"/>
      <c r="G59" s="501"/>
      <c r="H59" s="501"/>
      <c r="I59" s="501"/>
      <c r="J59" s="501">
        <v>95.93</v>
      </c>
      <c r="K59" s="501"/>
      <c r="L59" s="501"/>
      <c r="M59" s="501"/>
      <c r="N59" s="503"/>
      <c r="O59" s="503"/>
      <c r="P59" s="501"/>
      <c r="Q59" s="501"/>
      <c r="R59" s="501"/>
      <c r="S59" s="501"/>
      <c r="T59" s="501"/>
      <c r="U59" s="504">
        <f t="shared" si="5"/>
        <v>95.93</v>
      </c>
      <c r="V59" s="505">
        <f t="shared" si="6"/>
        <v>1</v>
      </c>
      <c r="W59" s="506">
        <f t="shared" si="8"/>
        <v>-1246.8776723016904</v>
      </c>
      <c r="X59" s="501">
        <f t="shared" si="7"/>
        <v>95.93</v>
      </c>
    </row>
    <row r="60" spans="1:24" s="1" customFormat="1" ht="15" customHeight="1">
      <c r="A60" s="498">
        <v>56</v>
      </c>
      <c r="B60" s="499">
        <v>50</v>
      </c>
      <c r="C60" s="508" t="s">
        <v>507</v>
      </c>
      <c r="D60" s="508" t="s">
        <v>266</v>
      </c>
      <c r="E60" s="501"/>
      <c r="F60" s="502"/>
      <c r="G60" s="415"/>
      <c r="H60" s="501"/>
      <c r="I60" s="501"/>
      <c r="J60" s="501"/>
      <c r="K60" s="501"/>
      <c r="L60" s="501"/>
      <c r="M60" s="501"/>
      <c r="N60" s="503"/>
      <c r="O60" s="503"/>
      <c r="P60" s="501"/>
      <c r="Q60" s="501"/>
      <c r="R60" s="501">
        <v>55.01</v>
      </c>
      <c r="S60" s="501">
        <v>40.61</v>
      </c>
      <c r="T60" s="501"/>
      <c r="U60" s="504">
        <f t="shared" si="5"/>
        <v>95.62</v>
      </c>
      <c r="V60" s="505">
        <f t="shared" si="6"/>
        <v>2</v>
      </c>
      <c r="W60" s="506">
        <f t="shared" si="8"/>
        <v>-1247.1876723016903</v>
      </c>
      <c r="X60" s="501">
        <f t="shared" si="7"/>
        <v>47.81</v>
      </c>
    </row>
    <row r="61" spans="1:24" s="1" customFormat="1" ht="15" customHeight="1">
      <c r="A61" s="498">
        <v>57</v>
      </c>
      <c r="B61" s="499">
        <v>51</v>
      </c>
      <c r="C61" s="508" t="s">
        <v>115</v>
      </c>
      <c r="D61" s="508" t="s">
        <v>206</v>
      </c>
      <c r="E61" s="501"/>
      <c r="F61" s="502">
        <v>54.43</v>
      </c>
      <c r="G61" s="501">
        <v>39.99</v>
      </c>
      <c r="H61" s="501"/>
      <c r="I61" s="501"/>
      <c r="J61" s="501"/>
      <c r="K61" s="501"/>
      <c r="L61" s="501"/>
      <c r="M61" s="501"/>
      <c r="N61" s="503"/>
      <c r="O61" s="503"/>
      <c r="P61" s="501"/>
      <c r="Q61" s="501"/>
      <c r="R61" s="501"/>
      <c r="S61" s="501"/>
      <c r="T61" s="501"/>
      <c r="U61" s="504">
        <f t="shared" si="5"/>
        <v>94.42</v>
      </c>
      <c r="V61" s="505">
        <f t="shared" si="6"/>
        <v>2</v>
      </c>
      <c r="W61" s="506">
        <f t="shared" si="8"/>
        <v>-1248.3876723016904</v>
      </c>
      <c r="X61" s="501">
        <f t="shared" si="7"/>
        <v>47.21</v>
      </c>
    </row>
    <row r="62" spans="1:24" ht="12.75">
      <c r="A62" s="498">
        <v>58</v>
      </c>
      <c r="B62" s="511">
        <v>52</v>
      </c>
      <c r="C62" s="508" t="s">
        <v>208</v>
      </c>
      <c r="D62" s="508" t="s">
        <v>209</v>
      </c>
      <c r="E62" s="501"/>
      <c r="F62" s="502"/>
      <c r="G62" s="501"/>
      <c r="H62" s="501"/>
      <c r="I62" s="501">
        <v>94.18</v>
      </c>
      <c r="J62" s="501"/>
      <c r="K62" s="501"/>
      <c r="L62" s="501"/>
      <c r="M62" s="501"/>
      <c r="N62" s="503"/>
      <c r="O62" s="503"/>
      <c r="P62" s="501"/>
      <c r="Q62" s="501"/>
      <c r="R62" s="501"/>
      <c r="S62" s="501"/>
      <c r="T62" s="501"/>
      <c r="U62" s="504">
        <f t="shared" si="5"/>
        <v>94.18</v>
      </c>
      <c r="V62" s="505">
        <f t="shared" si="6"/>
        <v>1</v>
      </c>
      <c r="W62" s="506">
        <f t="shared" si="8"/>
        <v>-1248.6276723016904</v>
      </c>
      <c r="X62" s="501">
        <f t="shared" si="7"/>
        <v>94.18</v>
      </c>
    </row>
    <row r="63" spans="1:24" ht="12.75">
      <c r="A63" s="498">
        <v>59</v>
      </c>
      <c r="B63" s="499">
        <v>53</v>
      </c>
      <c r="C63" s="508" t="s">
        <v>214</v>
      </c>
      <c r="D63" s="508" t="s">
        <v>215</v>
      </c>
      <c r="E63" s="501"/>
      <c r="F63" s="502"/>
      <c r="G63" s="501">
        <v>92.24</v>
      </c>
      <c r="H63" s="501"/>
      <c r="I63" s="501"/>
      <c r="J63" s="501"/>
      <c r="K63" s="501"/>
      <c r="L63" s="501"/>
      <c r="M63" s="501"/>
      <c r="N63" s="510"/>
      <c r="O63" s="503"/>
      <c r="P63" s="501"/>
      <c r="Q63" s="501"/>
      <c r="R63" s="501"/>
      <c r="S63" s="501"/>
      <c r="T63" s="501"/>
      <c r="U63" s="504">
        <f t="shared" si="5"/>
        <v>92.24</v>
      </c>
      <c r="V63" s="505">
        <f t="shared" si="6"/>
        <v>1</v>
      </c>
      <c r="W63" s="506">
        <f t="shared" si="8"/>
        <v>-1250.5676723016904</v>
      </c>
      <c r="X63" s="501">
        <f t="shared" si="7"/>
        <v>92.24</v>
      </c>
    </row>
    <row r="64" spans="1:24" ht="12.75">
      <c r="A64" s="498">
        <v>60</v>
      </c>
      <c r="B64" s="511">
        <v>54</v>
      </c>
      <c r="C64" s="514" t="s">
        <v>115</v>
      </c>
      <c r="D64" s="514" t="s">
        <v>296</v>
      </c>
      <c r="E64" s="501"/>
      <c r="F64" s="502"/>
      <c r="G64" s="501"/>
      <c r="H64" s="501"/>
      <c r="I64" s="501">
        <v>51.45</v>
      </c>
      <c r="J64" s="501"/>
      <c r="K64" s="501"/>
      <c r="L64" s="501"/>
      <c r="M64" s="501"/>
      <c r="N64" s="503"/>
      <c r="O64" s="503"/>
      <c r="P64" s="501"/>
      <c r="Q64" s="501"/>
      <c r="R64" s="501"/>
      <c r="S64" s="501">
        <v>40.61</v>
      </c>
      <c r="T64" s="501"/>
      <c r="U64" s="504">
        <f t="shared" si="5"/>
        <v>92.06</v>
      </c>
      <c r="V64" s="505">
        <f t="shared" si="6"/>
        <v>2</v>
      </c>
      <c r="W64" s="506">
        <f t="shared" si="8"/>
        <v>-1250.7476723016905</v>
      </c>
      <c r="X64" s="501">
        <f t="shared" si="7"/>
        <v>46.03</v>
      </c>
    </row>
    <row r="65" spans="1:24" ht="12.75">
      <c r="A65" s="498">
        <v>61</v>
      </c>
      <c r="B65" s="499">
        <v>55</v>
      </c>
      <c r="C65" s="508" t="s">
        <v>274</v>
      </c>
      <c r="D65" s="508" t="s">
        <v>372</v>
      </c>
      <c r="E65" s="501"/>
      <c r="F65" s="502"/>
      <c r="G65" s="501"/>
      <c r="H65" s="501"/>
      <c r="I65" s="501"/>
      <c r="J65" s="501"/>
      <c r="K65" s="501"/>
      <c r="L65" s="501"/>
      <c r="M65" s="501">
        <v>90.92</v>
      </c>
      <c r="N65" s="503"/>
      <c r="O65" s="503"/>
      <c r="P65" s="501"/>
      <c r="Q65" s="501"/>
      <c r="R65" s="501"/>
      <c r="S65" s="501"/>
      <c r="T65" s="501"/>
      <c r="U65" s="504">
        <f t="shared" si="5"/>
        <v>90.92</v>
      </c>
      <c r="V65" s="505">
        <f t="shared" si="6"/>
        <v>1</v>
      </c>
      <c r="W65" s="506">
        <f t="shared" si="8"/>
        <v>-1251.8876723016904</v>
      </c>
      <c r="X65" s="501">
        <f t="shared" si="7"/>
        <v>90.92</v>
      </c>
    </row>
    <row r="66" spans="1:24" ht="12.75">
      <c r="A66" s="498">
        <v>62</v>
      </c>
      <c r="B66" s="499">
        <v>56</v>
      </c>
      <c r="C66" s="508" t="s">
        <v>220</v>
      </c>
      <c r="D66" s="508" t="s">
        <v>221</v>
      </c>
      <c r="E66" s="501">
        <v>90.70621468926554</v>
      </c>
      <c r="F66" s="502"/>
      <c r="G66" s="501"/>
      <c r="H66" s="501"/>
      <c r="I66" s="501"/>
      <c r="J66" s="501"/>
      <c r="K66" s="501"/>
      <c r="L66" s="501"/>
      <c r="M66" s="501"/>
      <c r="N66" s="503"/>
      <c r="O66" s="503"/>
      <c r="P66" s="501"/>
      <c r="Q66" s="501"/>
      <c r="R66" s="501"/>
      <c r="S66" s="501"/>
      <c r="T66" s="501"/>
      <c r="U66" s="504">
        <f t="shared" si="5"/>
        <v>90.70621468926554</v>
      </c>
      <c r="V66" s="505">
        <f t="shared" si="6"/>
        <v>1</v>
      </c>
      <c r="W66" s="506">
        <f t="shared" si="8"/>
        <v>-1252.1014576124248</v>
      </c>
      <c r="X66" s="501">
        <f t="shared" si="7"/>
        <v>90.70621468926554</v>
      </c>
    </row>
    <row r="67" spans="1:24" ht="12.75">
      <c r="A67" s="498">
        <v>63</v>
      </c>
      <c r="B67" s="511">
        <v>57</v>
      </c>
      <c r="C67" s="508" t="s">
        <v>225</v>
      </c>
      <c r="D67" s="508" t="s">
        <v>37</v>
      </c>
      <c r="E67" s="501">
        <v>89.2076047737996</v>
      </c>
      <c r="F67" s="502"/>
      <c r="G67" s="501"/>
      <c r="H67" s="415"/>
      <c r="I67" s="501"/>
      <c r="J67" s="415"/>
      <c r="K67" s="501"/>
      <c r="L67" s="415"/>
      <c r="M67" s="501"/>
      <c r="N67" s="512"/>
      <c r="O67" s="415"/>
      <c r="P67" s="415"/>
      <c r="Q67" s="415"/>
      <c r="R67" s="415"/>
      <c r="S67" s="513"/>
      <c r="T67" s="513"/>
      <c r="U67" s="504">
        <f t="shared" si="5"/>
        <v>89.2076047737996</v>
      </c>
      <c r="V67" s="505">
        <f t="shared" si="6"/>
        <v>1</v>
      </c>
      <c r="W67" s="506">
        <f t="shared" si="8"/>
        <v>-1253.6000675278908</v>
      </c>
      <c r="X67" s="501">
        <f t="shared" si="7"/>
        <v>89.2076047737996</v>
      </c>
    </row>
    <row r="68" spans="1:24" ht="12.75">
      <c r="A68" s="498">
        <v>64</v>
      </c>
      <c r="B68" s="499">
        <v>58</v>
      </c>
      <c r="C68" s="508" t="s">
        <v>226</v>
      </c>
      <c r="D68" s="508" t="s">
        <v>150</v>
      </c>
      <c r="E68" s="501"/>
      <c r="F68" s="502"/>
      <c r="G68" s="501"/>
      <c r="H68" s="501"/>
      <c r="I68" s="501"/>
      <c r="J68" s="501">
        <v>89.06</v>
      </c>
      <c r="K68" s="501"/>
      <c r="L68" s="501"/>
      <c r="M68" s="501"/>
      <c r="N68" s="503"/>
      <c r="O68" s="503"/>
      <c r="P68" s="501"/>
      <c r="Q68" s="501"/>
      <c r="R68" s="501"/>
      <c r="S68" s="501"/>
      <c r="T68" s="501"/>
      <c r="U68" s="504">
        <f t="shared" si="5"/>
        <v>89.06</v>
      </c>
      <c r="V68" s="505">
        <f t="shared" si="6"/>
        <v>1</v>
      </c>
      <c r="W68" s="506">
        <f t="shared" si="8"/>
        <v>-1253.7476723016905</v>
      </c>
      <c r="X68" s="501">
        <f t="shared" si="7"/>
        <v>89.06</v>
      </c>
    </row>
    <row r="69" spans="1:24" ht="12.75">
      <c r="A69" s="498">
        <v>65</v>
      </c>
      <c r="B69" s="511">
        <v>59</v>
      </c>
      <c r="C69" s="514" t="s">
        <v>229</v>
      </c>
      <c r="D69" s="514" t="s">
        <v>230</v>
      </c>
      <c r="E69" s="501"/>
      <c r="F69" s="502"/>
      <c r="G69" s="501"/>
      <c r="H69" s="501"/>
      <c r="I69" s="501">
        <v>88.73</v>
      </c>
      <c r="J69" s="501"/>
      <c r="K69" s="501"/>
      <c r="L69" s="501"/>
      <c r="M69" s="501"/>
      <c r="N69" s="503"/>
      <c r="O69" s="503"/>
      <c r="P69" s="501"/>
      <c r="Q69" s="501"/>
      <c r="R69" s="501"/>
      <c r="S69" s="501"/>
      <c r="T69" s="501"/>
      <c r="U69" s="504">
        <f aca="true" t="shared" si="9" ref="U69:U100">SUM(E69:T69)</f>
        <v>88.73</v>
      </c>
      <c r="V69" s="505">
        <f aca="true" t="shared" si="10" ref="V69:V100">COUNTA(E69:T69)</f>
        <v>1</v>
      </c>
      <c r="W69" s="506">
        <f t="shared" si="8"/>
        <v>-1254.0776723016904</v>
      </c>
      <c r="X69" s="501">
        <f aca="true" t="shared" si="11" ref="X69:X100">AVERAGE(E69:T69)</f>
        <v>88.73</v>
      </c>
    </row>
    <row r="70" spans="1:24" ht="12.75">
      <c r="A70" s="498">
        <v>66</v>
      </c>
      <c r="B70" s="499">
        <v>60</v>
      </c>
      <c r="C70" s="508" t="s">
        <v>231</v>
      </c>
      <c r="D70" s="508" t="s">
        <v>133</v>
      </c>
      <c r="E70" s="501">
        <v>88.62734288864388</v>
      </c>
      <c r="F70" s="502"/>
      <c r="G70" s="501"/>
      <c r="H70" s="501"/>
      <c r="I70" s="501"/>
      <c r="J70" s="501"/>
      <c r="K70" s="501"/>
      <c r="L70" s="501"/>
      <c r="M70" s="501"/>
      <c r="N70" s="503"/>
      <c r="O70" s="503"/>
      <c r="P70" s="501"/>
      <c r="Q70" s="501"/>
      <c r="R70" s="501"/>
      <c r="S70" s="501"/>
      <c r="T70" s="501"/>
      <c r="U70" s="504">
        <f t="shared" si="9"/>
        <v>88.62734288864388</v>
      </c>
      <c r="V70" s="505">
        <f t="shared" si="10"/>
        <v>1</v>
      </c>
      <c r="W70" s="506">
        <f t="shared" si="8"/>
        <v>-1254.1803294130466</v>
      </c>
      <c r="X70" s="501">
        <f t="shared" si="11"/>
        <v>88.62734288864388</v>
      </c>
    </row>
    <row r="71" spans="1:24" s="1" customFormat="1" ht="15" customHeight="1">
      <c r="A71" s="498">
        <v>67</v>
      </c>
      <c r="B71" s="499">
        <v>61</v>
      </c>
      <c r="C71" s="508" t="s">
        <v>470</v>
      </c>
      <c r="D71" s="508" t="s">
        <v>366</v>
      </c>
      <c r="E71" s="501"/>
      <c r="F71" s="502"/>
      <c r="G71" s="501"/>
      <c r="H71" s="501"/>
      <c r="I71" s="501"/>
      <c r="J71" s="501"/>
      <c r="K71" s="501"/>
      <c r="L71" s="501"/>
      <c r="M71" s="501"/>
      <c r="N71" s="503"/>
      <c r="O71" s="503">
        <v>87.33</v>
      </c>
      <c r="P71" s="501"/>
      <c r="Q71" s="501"/>
      <c r="R71" s="501"/>
      <c r="S71" s="501"/>
      <c r="T71" s="501"/>
      <c r="U71" s="504">
        <f t="shared" si="9"/>
        <v>87.33</v>
      </c>
      <c r="V71" s="505">
        <f t="shared" si="10"/>
        <v>1</v>
      </c>
      <c r="W71" s="506"/>
      <c r="X71" s="501">
        <f t="shared" si="11"/>
        <v>87.33</v>
      </c>
    </row>
    <row r="72" spans="1:24" s="1" customFormat="1" ht="15" customHeight="1">
      <c r="A72" s="498">
        <v>68</v>
      </c>
      <c r="B72" s="499">
        <v>62</v>
      </c>
      <c r="C72" s="508" t="s">
        <v>444</v>
      </c>
      <c r="D72" s="508" t="s">
        <v>42</v>
      </c>
      <c r="E72" s="501"/>
      <c r="F72" s="502"/>
      <c r="G72" s="501"/>
      <c r="H72" s="501"/>
      <c r="I72" s="501"/>
      <c r="J72" s="501"/>
      <c r="K72" s="501"/>
      <c r="L72" s="501">
        <v>86.93</v>
      </c>
      <c r="M72" s="501"/>
      <c r="N72" s="503"/>
      <c r="O72" s="503"/>
      <c r="P72" s="501"/>
      <c r="Q72" s="501"/>
      <c r="R72" s="501"/>
      <c r="S72" s="501"/>
      <c r="T72" s="501"/>
      <c r="U72" s="504">
        <f t="shared" si="9"/>
        <v>86.93</v>
      </c>
      <c r="V72" s="505">
        <f t="shared" si="10"/>
        <v>1</v>
      </c>
      <c r="W72" s="506">
        <f aca="true" t="shared" si="12" ref="W72:W99">U72-$U$5</f>
        <v>-1255.8776723016904</v>
      </c>
      <c r="X72" s="501">
        <f t="shared" si="11"/>
        <v>86.93</v>
      </c>
    </row>
    <row r="73" spans="1:24" s="1" customFormat="1" ht="15" customHeight="1">
      <c r="A73" s="498">
        <v>69</v>
      </c>
      <c r="B73" s="511">
        <v>63</v>
      </c>
      <c r="C73" s="508" t="s">
        <v>430</v>
      </c>
      <c r="D73" s="508" t="s">
        <v>266</v>
      </c>
      <c r="E73" s="501"/>
      <c r="F73" s="502"/>
      <c r="G73" s="501"/>
      <c r="H73" s="501"/>
      <c r="I73" s="501"/>
      <c r="J73" s="501"/>
      <c r="K73" s="501">
        <v>82.17</v>
      </c>
      <c r="L73" s="501"/>
      <c r="M73" s="501"/>
      <c r="N73" s="503"/>
      <c r="O73" s="503"/>
      <c r="P73" s="501"/>
      <c r="Q73" s="501"/>
      <c r="R73" s="501"/>
      <c r="S73" s="501"/>
      <c r="T73" s="501"/>
      <c r="U73" s="504">
        <f t="shared" si="9"/>
        <v>82.17</v>
      </c>
      <c r="V73" s="505">
        <f t="shared" si="10"/>
        <v>1</v>
      </c>
      <c r="W73" s="506">
        <f t="shared" si="12"/>
        <v>-1260.6376723016904</v>
      </c>
      <c r="X73" s="501">
        <f t="shared" si="11"/>
        <v>82.17</v>
      </c>
    </row>
    <row r="74" spans="1:24" s="1" customFormat="1" ht="15" customHeight="1">
      <c r="A74" s="498">
        <v>70</v>
      </c>
      <c r="B74" s="499">
        <v>64</v>
      </c>
      <c r="C74" s="508" t="s">
        <v>188</v>
      </c>
      <c r="D74" s="508" t="s">
        <v>246</v>
      </c>
      <c r="E74" s="501"/>
      <c r="F74" s="502"/>
      <c r="G74" s="501"/>
      <c r="H74" s="501"/>
      <c r="I74" s="501"/>
      <c r="J74" s="501">
        <v>81.5</v>
      </c>
      <c r="K74" s="501"/>
      <c r="L74" s="501"/>
      <c r="M74" s="501"/>
      <c r="N74" s="503"/>
      <c r="O74" s="503"/>
      <c r="P74" s="501"/>
      <c r="Q74" s="501"/>
      <c r="R74" s="501"/>
      <c r="S74" s="501"/>
      <c r="T74" s="501"/>
      <c r="U74" s="504">
        <f t="shared" si="9"/>
        <v>81.5</v>
      </c>
      <c r="V74" s="505">
        <f t="shared" si="10"/>
        <v>1</v>
      </c>
      <c r="W74" s="506">
        <f t="shared" si="12"/>
        <v>-1261.3076723016904</v>
      </c>
      <c r="X74" s="501">
        <f t="shared" si="11"/>
        <v>81.5</v>
      </c>
    </row>
    <row r="75" spans="1:24" s="1" customFormat="1" ht="15" customHeight="1">
      <c r="A75" s="498">
        <v>71</v>
      </c>
      <c r="B75" s="511">
        <v>65</v>
      </c>
      <c r="C75" s="514" t="s">
        <v>358</v>
      </c>
      <c r="D75" s="514" t="s">
        <v>37</v>
      </c>
      <c r="E75" s="501"/>
      <c r="F75" s="502"/>
      <c r="G75" s="501"/>
      <c r="H75" s="501"/>
      <c r="I75" s="501"/>
      <c r="J75" s="501"/>
      <c r="K75" s="501">
        <v>80</v>
      </c>
      <c r="L75" s="501"/>
      <c r="M75" s="501"/>
      <c r="N75" s="503"/>
      <c r="O75" s="503"/>
      <c r="P75" s="501"/>
      <c r="Q75" s="501"/>
      <c r="R75" s="501"/>
      <c r="S75" s="501"/>
      <c r="T75" s="501"/>
      <c r="U75" s="504">
        <f t="shared" si="9"/>
        <v>80</v>
      </c>
      <c r="V75" s="505">
        <f t="shared" si="10"/>
        <v>1</v>
      </c>
      <c r="W75" s="506">
        <f t="shared" si="12"/>
        <v>-1262.8076723016904</v>
      </c>
      <c r="X75" s="501">
        <f t="shared" si="11"/>
        <v>80</v>
      </c>
    </row>
    <row r="76" spans="1:24" s="1" customFormat="1" ht="15" customHeight="1">
      <c r="A76" s="498">
        <v>72</v>
      </c>
      <c r="B76" s="499">
        <v>66</v>
      </c>
      <c r="C76" s="508" t="s">
        <v>250</v>
      </c>
      <c r="D76" s="508" t="s">
        <v>251</v>
      </c>
      <c r="E76" s="501"/>
      <c r="F76" s="502"/>
      <c r="G76" s="501"/>
      <c r="H76" s="501"/>
      <c r="I76" s="501"/>
      <c r="J76" s="501">
        <v>79.57</v>
      </c>
      <c r="K76" s="501"/>
      <c r="L76" s="501"/>
      <c r="M76" s="501"/>
      <c r="N76" s="503"/>
      <c r="O76" s="503"/>
      <c r="P76" s="501"/>
      <c r="Q76" s="501"/>
      <c r="R76" s="501"/>
      <c r="S76" s="501"/>
      <c r="T76" s="501"/>
      <c r="U76" s="504">
        <f t="shared" si="9"/>
        <v>79.57</v>
      </c>
      <c r="V76" s="505">
        <f t="shared" si="10"/>
        <v>1</v>
      </c>
      <c r="W76" s="506">
        <f t="shared" si="12"/>
        <v>-1263.2376723016905</v>
      </c>
      <c r="X76" s="501">
        <f t="shared" si="11"/>
        <v>79.57</v>
      </c>
    </row>
    <row r="77" spans="1:24" s="1" customFormat="1" ht="15" customHeight="1">
      <c r="A77" s="498">
        <v>73</v>
      </c>
      <c r="B77" s="511">
        <v>90</v>
      </c>
      <c r="C77" s="514" t="s">
        <v>159</v>
      </c>
      <c r="D77" s="514" t="s">
        <v>273</v>
      </c>
      <c r="E77" s="501"/>
      <c r="F77" s="502"/>
      <c r="G77" s="501"/>
      <c r="H77" s="501"/>
      <c r="I77" s="501">
        <v>31.91</v>
      </c>
      <c r="J77" s="501"/>
      <c r="K77" s="501"/>
      <c r="L77" s="501"/>
      <c r="M77" s="501"/>
      <c r="N77" s="503"/>
      <c r="O77" s="503"/>
      <c r="P77" s="501"/>
      <c r="Q77" s="501"/>
      <c r="R77" s="501"/>
      <c r="S77" s="501">
        <v>24.6</v>
      </c>
      <c r="T77" s="501">
        <v>21.12</v>
      </c>
      <c r="U77" s="504">
        <f t="shared" si="9"/>
        <v>77.63000000000001</v>
      </c>
      <c r="V77" s="505">
        <f t="shared" si="10"/>
        <v>3</v>
      </c>
      <c r="W77" s="506">
        <f t="shared" si="12"/>
        <v>-1265.1776723016903</v>
      </c>
      <c r="X77" s="501">
        <f t="shared" si="11"/>
        <v>25.87666666666667</v>
      </c>
    </row>
    <row r="78" spans="1:24" s="1" customFormat="1" ht="12.75">
      <c r="A78" s="498">
        <v>74</v>
      </c>
      <c r="B78" s="511">
        <v>67</v>
      </c>
      <c r="C78" s="514" t="s">
        <v>432</v>
      </c>
      <c r="D78" s="514" t="s">
        <v>288</v>
      </c>
      <c r="E78" s="501"/>
      <c r="F78" s="502"/>
      <c r="G78" s="501"/>
      <c r="H78" s="501"/>
      <c r="I78" s="501"/>
      <c r="J78" s="501"/>
      <c r="K78" s="501">
        <v>77.42</v>
      </c>
      <c r="L78" s="501"/>
      <c r="M78" s="501"/>
      <c r="N78" s="503"/>
      <c r="O78" s="503"/>
      <c r="P78" s="501"/>
      <c r="Q78" s="501"/>
      <c r="R78" s="501"/>
      <c r="S78" s="501"/>
      <c r="T78" s="501"/>
      <c r="U78" s="504">
        <f t="shared" si="9"/>
        <v>77.42</v>
      </c>
      <c r="V78" s="505">
        <f t="shared" si="10"/>
        <v>1</v>
      </c>
      <c r="W78" s="506">
        <f t="shared" si="12"/>
        <v>-1265.3876723016904</v>
      </c>
      <c r="X78" s="501">
        <f t="shared" si="11"/>
        <v>77.42</v>
      </c>
    </row>
    <row r="79" spans="1:24" s="1" customFormat="1" ht="12.75">
      <c r="A79" s="498">
        <v>75</v>
      </c>
      <c r="B79" s="499">
        <v>68</v>
      </c>
      <c r="C79" s="508" t="s">
        <v>365</v>
      </c>
      <c r="D79" s="508" t="s">
        <v>366</v>
      </c>
      <c r="E79" s="501"/>
      <c r="F79" s="502"/>
      <c r="G79" s="501"/>
      <c r="H79" s="501"/>
      <c r="I79" s="501"/>
      <c r="J79" s="501"/>
      <c r="K79" s="501"/>
      <c r="L79" s="501">
        <v>77.32</v>
      </c>
      <c r="M79" s="501"/>
      <c r="N79" s="503"/>
      <c r="O79" s="503"/>
      <c r="P79" s="501"/>
      <c r="Q79" s="501"/>
      <c r="R79" s="501"/>
      <c r="S79" s="501"/>
      <c r="T79" s="501"/>
      <c r="U79" s="504">
        <f t="shared" si="9"/>
        <v>77.32</v>
      </c>
      <c r="V79" s="505">
        <f t="shared" si="10"/>
        <v>1</v>
      </c>
      <c r="W79" s="506">
        <f t="shared" si="12"/>
        <v>-1265.4876723016905</v>
      </c>
      <c r="X79" s="501">
        <f t="shared" si="11"/>
        <v>77.32</v>
      </c>
    </row>
    <row r="80" spans="1:24" s="1" customFormat="1" ht="12.75">
      <c r="A80" s="498">
        <v>76</v>
      </c>
      <c r="B80" s="511">
        <v>70</v>
      </c>
      <c r="C80" s="514" t="s">
        <v>434</v>
      </c>
      <c r="D80" s="514" t="s">
        <v>221</v>
      </c>
      <c r="E80" s="501"/>
      <c r="F80" s="502"/>
      <c r="G80" s="501"/>
      <c r="H80" s="501"/>
      <c r="I80" s="501"/>
      <c r="J80" s="501"/>
      <c r="K80" s="501">
        <v>76.71</v>
      </c>
      <c r="L80" s="501"/>
      <c r="M80" s="501"/>
      <c r="N80" s="503"/>
      <c r="O80" s="503"/>
      <c r="P80" s="501"/>
      <c r="Q80" s="501"/>
      <c r="R80" s="501"/>
      <c r="S80" s="501"/>
      <c r="T80" s="501"/>
      <c r="U80" s="504">
        <f t="shared" si="9"/>
        <v>76.71</v>
      </c>
      <c r="V80" s="505">
        <f t="shared" si="10"/>
        <v>1</v>
      </c>
      <c r="W80" s="506">
        <f t="shared" si="12"/>
        <v>-1266.0976723016904</v>
      </c>
      <c r="X80" s="501">
        <f t="shared" si="11"/>
        <v>76.71</v>
      </c>
    </row>
    <row r="81" spans="1:24" ht="12.75">
      <c r="A81" s="498">
        <v>77</v>
      </c>
      <c r="B81" s="499">
        <v>71</v>
      </c>
      <c r="C81" s="508" t="s">
        <v>157</v>
      </c>
      <c r="D81" s="508" t="s">
        <v>123</v>
      </c>
      <c r="E81" s="501"/>
      <c r="F81" s="502"/>
      <c r="G81" s="501">
        <v>74</v>
      </c>
      <c r="H81" s="501"/>
      <c r="I81" s="501"/>
      <c r="J81" s="501"/>
      <c r="K81" s="501"/>
      <c r="L81" s="501"/>
      <c r="M81" s="501"/>
      <c r="N81" s="503"/>
      <c r="O81" s="503"/>
      <c r="P81" s="501"/>
      <c r="Q81" s="501"/>
      <c r="R81" s="501"/>
      <c r="S81" s="501"/>
      <c r="T81" s="501"/>
      <c r="U81" s="504">
        <f t="shared" si="9"/>
        <v>74</v>
      </c>
      <c r="V81" s="505">
        <f t="shared" si="10"/>
        <v>1</v>
      </c>
      <c r="W81" s="506">
        <f t="shared" si="12"/>
        <v>-1268.8076723016904</v>
      </c>
      <c r="X81" s="501">
        <f t="shared" si="11"/>
        <v>74</v>
      </c>
    </row>
    <row r="82" spans="1:24" ht="12.75">
      <c r="A82" s="498">
        <v>78</v>
      </c>
      <c r="B82" s="511">
        <v>72</v>
      </c>
      <c r="C82" s="514" t="s">
        <v>258</v>
      </c>
      <c r="D82" s="514" t="s">
        <v>150</v>
      </c>
      <c r="E82" s="501"/>
      <c r="F82" s="502"/>
      <c r="G82" s="501"/>
      <c r="H82" s="501"/>
      <c r="I82" s="501">
        <v>72.82</v>
      </c>
      <c r="J82" s="501"/>
      <c r="K82" s="501"/>
      <c r="L82" s="501"/>
      <c r="M82" s="501"/>
      <c r="N82" s="503"/>
      <c r="O82" s="503"/>
      <c r="P82" s="501"/>
      <c r="Q82" s="501"/>
      <c r="R82" s="501"/>
      <c r="S82" s="501"/>
      <c r="T82" s="501"/>
      <c r="U82" s="504">
        <f t="shared" si="9"/>
        <v>72.82</v>
      </c>
      <c r="V82" s="505">
        <f t="shared" si="10"/>
        <v>1</v>
      </c>
      <c r="W82" s="506">
        <f t="shared" si="12"/>
        <v>-1269.9876723016905</v>
      </c>
      <c r="X82" s="501">
        <f t="shared" si="11"/>
        <v>72.82</v>
      </c>
    </row>
    <row r="83" spans="1:24" ht="12.75">
      <c r="A83" s="498">
        <v>79</v>
      </c>
      <c r="B83" s="511">
        <v>73</v>
      </c>
      <c r="C83" s="514" t="s">
        <v>439</v>
      </c>
      <c r="D83" s="514" t="s">
        <v>421</v>
      </c>
      <c r="E83" s="501"/>
      <c r="F83" s="502"/>
      <c r="G83" s="501"/>
      <c r="H83" s="501"/>
      <c r="I83" s="501"/>
      <c r="J83" s="501"/>
      <c r="K83" s="501">
        <v>71.89</v>
      </c>
      <c r="L83" s="501"/>
      <c r="M83" s="501"/>
      <c r="N83" s="503"/>
      <c r="O83" s="503"/>
      <c r="P83" s="501"/>
      <c r="Q83" s="501"/>
      <c r="R83" s="501"/>
      <c r="S83" s="501"/>
      <c r="T83" s="501"/>
      <c r="U83" s="504">
        <f t="shared" si="9"/>
        <v>71.89</v>
      </c>
      <c r="V83" s="505">
        <f t="shared" si="10"/>
        <v>1</v>
      </c>
      <c r="W83" s="506">
        <f t="shared" si="12"/>
        <v>-1270.9176723016903</v>
      </c>
      <c r="X83" s="501">
        <f t="shared" si="11"/>
        <v>71.89</v>
      </c>
    </row>
    <row r="84" spans="1:24" ht="12.75">
      <c r="A84" s="498">
        <v>80</v>
      </c>
      <c r="B84" s="511">
        <v>74</v>
      </c>
      <c r="C84" s="514" t="s">
        <v>516</v>
      </c>
      <c r="D84" s="514" t="s">
        <v>230</v>
      </c>
      <c r="E84" s="501"/>
      <c r="F84" s="502"/>
      <c r="G84" s="501"/>
      <c r="H84" s="501"/>
      <c r="I84" s="501"/>
      <c r="J84" s="501"/>
      <c r="K84" s="501"/>
      <c r="L84" s="501"/>
      <c r="M84" s="501"/>
      <c r="N84" s="503"/>
      <c r="O84" s="503"/>
      <c r="P84" s="501"/>
      <c r="Q84" s="501"/>
      <c r="R84" s="501"/>
      <c r="S84" s="501">
        <v>70.94</v>
      </c>
      <c r="T84" s="501"/>
      <c r="U84" s="504">
        <f t="shared" si="9"/>
        <v>70.94</v>
      </c>
      <c r="V84" s="505">
        <f t="shared" si="10"/>
        <v>1</v>
      </c>
      <c r="W84" s="506">
        <f t="shared" si="12"/>
        <v>-1271.8676723016904</v>
      </c>
      <c r="X84" s="501">
        <f t="shared" si="11"/>
        <v>70.94</v>
      </c>
    </row>
    <row r="85" spans="1:24" ht="12.75">
      <c r="A85" s="498">
        <v>81</v>
      </c>
      <c r="B85" s="499">
        <v>75</v>
      </c>
      <c r="C85" s="508" t="s">
        <v>446</v>
      </c>
      <c r="D85" s="508" t="s">
        <v>447</v>
      </c>
      <c r="E85" s="501"/>
      <c r="F85" s="502"/>
      <c r="G85" s="501"/>
      <c r="H85" s="501"/>
      <c r="I85" s="501"/>
      <c r="J85" s="501"/>
      <c r="K85" s="501"/>
      <c r="L85" s="501">
        <v>70.23</v>
      </c>
      <c r="M85" s="501"/>
      <c r="N85" s="503"/>
      <c r="O85" s="503"/>
      <c r="P85" s="501"/>
      <c r="Q85" s="501"/>
      <c r="R85" s="501"/>
      <c r="S85" s="501"/>
      <c r="T85" s="501"/>
      <c r="U85" s="504">
        <f t="shared" si="9"/>
        <v>70.23</v>
      </c>
      <c r="V85" s="505">
        <f t="shared" si="10"/>
        <v>1</v>
      </c>
      <c r="W85" s="506">
        <f t="shared" si="12"/>
        <v>-1272.5776723016904</v>
      </c>
      <c r="X85" s="501">
        <f t="shared" si="11"/>
        <v>70.23</v>
      </c>
    </row>
    <row r="86" spans="1:24" ht="12.75">
      <c r="A86" s="498">
        <v>82</v>
      </c>
      <c r="B86" s="511">
        <v>76</v>
      </c>
      <c r="C86" s="514" t="s">
        <v>433</v>
      </c>
      <c r="D86" s="514" t="s">
        <v>278</v>
      </c>
      <c r="E86" s="501"/>
      <c r="F86" s="502"/>
      <c r="G86" s="501"/>
      <c r="H86" s="501"/>
      <c r="I86" s="501"/>
      <c r="J86" s="501"/>
      <c r="K86" s="501">
        <v>69.53</v>
      </c>
      <c r="L86" s="501"/>
      <c r="M86" s="501"/>
      <c r="N86" s="503"/>
      <c r="O86" s="503"/>
      <c r="P86" s="501"/>
      <c r="Q86" s="501"/>
      <c r="R86" s="501"/>
      <c r="S86" s="501"/>
      <c r="T86" s="501"/>
      <c r="U86" s="504">
        <f t="shared" si="9"/>
        <v>69.53</v>
      </c>
      <c r="V86" s="505">
        <f t="shared" si="10"/>
        <v>1</v>
      </c>
      <c r="W86" s="506">
        <f t="shared" si="12"/>
        <v>-1273.2776723016905</v>
      </c>
      <c r="X86" s="501">
        <f t="shared" si="11"/>
        <v>69.53</v>
      </c>
    </row>
    <row r="87" spans="1:24" ht="12.75">
      <c r="A87" s="498">
        <v>83</v>
      </c>
      <c r="B87" s="499">
        <v>77</v>
      </c>
      <c r="C87" s="508" t="s">
        <v>454</v>
      </c>
      <c r="D87" s="508" t="s">
        <v>415</v>
      </c>
      <c r="E87" s="501"/>
      <c r="F87" s="502"/>
      <c r="G87" s="501"/>
      <c r="H87" s="501"/>
      <c r="I87" s="501"/>
      <c r="J87" s="501"/>
      <c r="K87" s="501"/>
      <c r="L87" s="501"/>
      <c r="M87" s="501">
        <v>68.98</v>
      </c>
      <c r="N87" s="503"/>
      <c r="O87" s="503"/>
      <c r="P87" s="501"/>
      <c r="Q87" s="501"/>
      <c r="R87" s="501"/>
      <c r="S87" s="501"/>
      <c r="T87" s="501"/>
      <c r="U87" s="504">
        <f t="shared" si="9"/>
        <v>68.98</v>
      </c>
      <c r="V87" s="505">
        <f t="shared" si="10"/>
        <v>1</v>
      </c>
      <c r="W87" s="506">
        <f t="shared" si="12"/>
        <v>-1273.8276723016904</v>
      </c>
      <c r="X87" s="501">
        <f t="shared" si="11"/>
        <v>68.98</v>
      </c>
    </row>
    <row r="88" spans="1:24" ht="12.75">
      <c r="A88" s="498">
        <v>84</v>
      </c>
      <c r="B88" s="499">
        <v>78</v>
      </c>
      <c r="C88" s="508" t="s">
        <v>367</v>
      </c>
      <c r="D88" s="508" t="s">
        <v>273</v>
      </c>
      <c r="E88" s="501"/>
      <c r="F88" s="502"/>
      <c r="G88" s="501"/>
      <c r="H88" s="501"/>
      <c r="I88" s="501"/>
      <c r="J88" s="501"/>
      <c r="K88" s="501"/>
      <c r="L88" s="501">
        <v>67.41</v>
      </c>
      <c r="M88" s="501"/>
      <c r="N88" s="503"/>
      <c r="O88" s="503"/>
      <c r="P88" s="501"/>
      <c r="Q88" s="501"/>
      <c r="R88" s="501"/>
      <c r="S88" s="501"/>
      <c r="T88" s="501"/>
      <c r="U88" s="504">
        <f t="shared" si="9"/>
        <v>67.41</v>
      </c>
      <c r="V88" s="505">
        <f t="shared" si="10"/>
        <v>1</v>
      </c>
      <c r="W88" s="506">
        <f t="shared" si="12"/>
        <v>-1275.3976723016904</v>
      </c>
      <c r="X88" s="501">
        <f t="shared" si="11"/>
        <v>67.41</v>
      </c>
    </row>
    <row r="89" spans="1:24" ht="12.75">
      <c r="A89" s="498">
        <v>85</v>
      </c>
      <c r="B89" s="511">
        <v>80</v>
      </c>
      <c r="C89" s="514" t="s">
        <v>269</v>
      </c>
      <c r="D89" s="514" t="s">
        <v>268</v>
      </c>
      <c r="E89" s="501"/>
      <c r="F89" s="502"/>
      <c r="G89" s="501"/>
      <c r="H89" s="501"/>
      <c r="I89" s="501">
        <v>65.09</v>
      </c>
      <c r="J89" s="501"/>
      <c r="K89" s="501"/>
      <c r="L89" s="501"/>
      <c r="M89" s="501"/>
      <c r="N89" s="503"/>
      <c r="O89" s="503"/>
      <c r="P89" s="501"/>
      <c r="Q89" s="501"/>
      <c r="R89" s="501"/>
      <c r="S89" s="501"/>
      <c r="T89" s="501"/>
      <c r="U89" s="504">
        <f t="shared" si="9"/>
        <v>65.09</v>
      </c>
      <c r="V89" s="505">
        <f t="shared" si="10"/>
        <v>1</v>
      </c>
      <c r="W89" s="506">
        <f t="shared" si="12"/>
        <v>-1277.7176723016905</v>
      </c>
      <c r="X89" s="501">
        <f t="shared" si="11"/>
        <v>65.09</v>
      </c>
    </row>
    <row r="90" spans="1:24" ht="12.75">
      <c r="A90" s="498">
        <v>86</v>
      </c>
      <c r="B90" s="511">
        <v>81</v>
      </c>
      <c r="C90" s="514" t="s">
        <v>517</v>
      </c>
      <c r="D90" s="514" t="s">
        <v>268</v>
      </c>
      <c r="E90" s="501"/>
      <c r="F90" s="502"/>
      <c r="G90" s="501"/>
      <c r="H90" s="501"/>
      <c r="I90" s="501"/>
      <c r="J90" s="501"/>
      <c r="K90" s="501"/>
      <c r="L90" s="501"/>
      <c r="M90" s="501"/>
      <c r="N90" s="503"/>
      <c r="O90" s="503"/>
      <c r="P90" s="501"/>
      <c r="Q90" s="501"/>
      <c r="R90" s="501"/>
      <c r="S90" s="501">
        <v>65.04</v>
      </c>
      <c r="T90" s="501"/>
      <c r="U90" s="504">
        <f t="shared" si="9"/>
        <v>65.04</v>
      </c>
      <c r="V90" s="505">
        <f t="shared" si="10"/>
        <v>1</v>
      </c>
      <c r="W90" s="506">
        <f t="shared" si="12"/>
        <v>-1277.7676723016905</v>
      </c>
      <c r="X90" s="501">
        <f t="shared" si="11"/>
        <v>65.04</v>
      </c>
    </row>
    <row r="91" spans="1:24" ht="12.75">
      <c r="A91" s="498">
        <v>87</v>
      </c>
      <c r="B91" s="499">
        <v>82</v>
      </c>
      <c r="C91" s="508" t="s">
        <v>272</v>
      </c>
      <c r="D91" s="508" t="s">
        <v>273</v>
      </c>
      <c r="E91" s="501"/>
      <c r="F91" s="502"/>
      <c r="G91" s="501"/>
      <c r="H91" s="501">
        <v>63.98</v>
      </c>
      <c r="I91" s="501"/>
      <c r="J91" s="501"/>
      <c r="K91" s="501"/>
      <c r="L91" s="501"/>
      <c r="M91" s="501"/>
      <c r="N91" s="503"/>
      <c r="O91" s="503"/>
      <c r="P91" s="501"/>
      <c r="Q91" s="501"/>
      <c r="R91" s="501"/>
      <c r="S91" s="501"/>
      <c r="T91" s="501"/>
      <c r="U91" s="504">
        <f t="shared" si="9"/>
        <v>63.98</v>
      </c>
      <c r="V91" s="505">
        <f t="shared" si="10"/>
        <v>1</v>
      </c>
      <c r="W91" s="506">
        <f t="shared" si="12"/>
        <v>-1278.8276723016904</v>
      </c>
      <c r="X91" s="501">
        <f t="shared" si="11"/>
        <v>63.98</v>
      </c>
    </row>
    <row r="92" spans="1:24" ht="12.75">
      <c r="A92" s="498">
        <v>88</v>
      </c>
      <c r="B92" s="511">
        <v>83</v>
      </c>
      <c r="C92" s="514" t="s">
        <v>427</v>
      </c>
      <c r="D92" s="514" t="s">
        <v>428</v>
      </c>
      <c r="E92" s="501"/>
      <c r="F92" s="502"/>
      <c r="G92" s="501"/>
      <c r="H92" s="501"/>
      <c r="I92" s="501"/>
      <c r="J92" s="501"/>
      <c r="K92" s="501">
        <v>63.02</v>
      </c>
      <c r="L92" s="501"/>
      <c r="M92" s="501"/>
      <c r="N92" s="503"/>
      <c r="O92" s="503"/>
      <c r="P92" s="501"/>
      <c r="Q92" s="501"/>
      <c r="R92" s="501"/>
      <c r="S92" s="501"/>
      <c r="T92" s="501"/>
      <c r="U92" s="504">
        <f t="shared" si="9"/>
        <v>63.02</v>
      </c>
      <c r="V92" s="505">
        <f t="shared" si="10"/>
        <v>1</v>
      </c>
      <c r="W92" s="506">
        <f t="shared" si="12"/>
        <v>-1279.7876723016905</v>
      </c>
      <c r="X92" s="501">
        <f t="shared" si="11"/>
        <v>63.02</v>
      </c>
    </row>
    <row r="93" spans="1:24" ht="12.75">
      <c r="A93" s="498">
        <v>89</v>
      </c>
      <c r="B93" s="511">
        <v>84</v>
      </c>
      <c r="C93" s="514" t="s">
        <v>275</v>
      </c>
      <c r="D93" s="514" t="s">
        <v>276</v>
      </c>
      <c r="E93" s="501"/>
      <c r="F93" s="502"/>
      <c r="G93" s="501"/>
      <c r="H93" s="501"/>
      <c r="I93" s="501">
        <v>62.36</v>
      </c>
      <c r="J93" s="501"/>
      <c r="K93" s="501"/>
      <c r="L93" s="501"/>
      <c r="M93" s="501"/>
      <c r="N93" s="503"/>
      <c r="O93" s="503"/>
      <c r="P93" s="501"/>
      <c r="Q93" s="501"/>
      <c r="R93" s="501"/>
      <c r="S93" s="501"/>
      <c r="T93" s="501"/>
      <c r="U93" s="504">
        <f t="shared" si="9"/>
        <v>62.36</v>
      </c>
      <c r="V93" s="505">
        <f t="shared" si="10"/>
        <v>1</v>
      </c>
      <c r="W93" s="506">
        <f t="shared" si="12"/>
        <v>-1280.4476723016905</v>
      </c>
      <c r="X93" s="501">
        <f t="shared" si="11"/>
        <v>62.36</v>
      </c>
    </row>
    <row r="94" spans="1:24" ht="12.75">
      <c r="A94" s="498">
        <v>90</v>
      </c>
      <c r="B94" s="511">
        <v>85</v>
      </c>
      <c r="C94" s="514" t="s">
        <v>280</v>
      </c>
      <c r="D94" s="514" t="s">
        <v>268</v>
      </c>
      <c r="E94" s="501"/>
      <c r="F94" s="502"/>
      <c r="G94" s="501"/>
      <c r="H94" s="501"/>
      <c r="I94" s="501">
        <v>61</v>
      </c>
      <c r="J94" s="501"/>
      <c r="K94" s="501"/>
      <c r="L94" s="501"/>
      <c r="M94" s="501"/>
      <c r="N94" s="503"/>
      <c r="O94" s="503"/>
      <c r="P94" s="501"/>
      <c r="Q94" s="501"/>
      <c r="R94" s="501"/>
      <c r="S94" s="501"/>
      <c r="T94" s="501"/>
      <c r="U94" s="504">
        <f t="shared" si="9"/>
        <v>61</v>
      </c>
      <c r="V94" s="505">
        <f t="shared" si="10"/>
        <v>1</v>
      </c>
      <c r="W94" s="506">
        <f t="shared" si="12"/>
        <v>-1281.8076723016904</v>
      </c>
      <c r="X94" s="501">
        <f t="shared" si="11"/>
        <v>61</v>
      </c>
    </row>
    <row r="95" spans="1:24" s="1" customFormat="1" ht="12.75">
      <c r="A95" s="498">
        <v>91</v>
      </c>
      <c r="B95" s="511">
        <v>105</v>
      </c>
      <c r="C95" s="515" t="s">
        <v>409</v>
      </c>
      <c r="D95" s="515" t="s">
        <v>421</v>
      </c>
      <c r="E95" s="501"/>
      <c r="F95" s="502"/>
      <c r="G95" s="501"/>
      <c r="H95" s="501"/>
      <c r="I95" s="501"/>
      <c r="J95" s="501"/>
      <c r="K95" s="501"/>
      <c r="L95" s="501"/>
      <c r="M95" s="501"/>
      <c r="N95" s="503"/>
      <c r="O95" s="503"/>
      <c r="P95" s="501"/>
      <c r="Q95" s="501"/>
      <c r="R95" s="501"/>
      <c r="S95" s="501"/>
      <c r="T95" s="501">
        <v>60.76</v>
      </c>
      <c r="U95" s="504">
        <f t="shared" si="9"/>
        <v>60.76</v>
      </c>
      <c r="V95" s="505">
        <f t="shared" si="10"/>
        <v>1</v>
      </c>
      <c r="W95" s="506">
        <f t="shared" si="12"/>
        <v>-1282.0476723016905</v>
      </c>
      <c r="X95" s="501">
        <f t="shared" si="11"/>
        <v>60.76</v>
      </c>
    </row>
    <row r="96" spans="1:24" s="1" customFormat="1" ht="12.75">
      <c r="A96" s="498">
        <v>92</v>
      </c>
      <c r="B96" s="511">
        <v>87</v>
      </c>
      <c r="C96" s="514" t="s">
        <v>520</v>
      </c>
      <c r="D96" s="514" t="s">
        <v>133</v>
      </c>
      <c r="E96" s="501"/>
      <c r="F96" s="502"/>
      <c r="G96" s="501"/>
      <c r="H96" s="501"/>
      <c r="I96" s="501"/>
      <c r="J96" s="501"/>
      <c r="K96" s="501"/>
      <c r="L96" s="501"/>
      <c r="M96" s="501"/>
      <c r="N96" s="503"/>
      <c r="O96" s="503"/>
      <c r="P96" s="501"/>
      <c r="Q96" s="501"/>
      <c r="R96" s="501"/>
      <c r="S96" s="501">
        <v>57.46</v>
      </c>
      <c r="T96" s="501"/>
      <c r="U96" s="504">
        <f t="shared" si="9"/>
        <v>57.46</v>
      </c>
      <c r="V96" s="505">
        <f t="shared" si="10"/>
        <v>1</v>
      </c>
      <c r="W96" s="506">
        <f t="shared" si="12"/>
        <v>-1285.3476723016904</v>
      </c>
      <c r="X96" s="501">
        <f t="shared" si="11"/>
        <v>57.46</v>
      </c>
    </row>
    <row r="97" spans="1:24" s="1" customFormat="1" ht="12.75">
      <c r="A97" s="498">
        <v>93</v>
      </c>
      <c r="B97" s="499">
        <v>88</v>
      </c>
      <c r="C97" s="508" t="s">
        <v>283</v>
      </c>
      <c r="D97" s="508" t="s">
        <v>284</v>
      </c>
      <c r="E97" s="501"/>
      <c r="F97" s="502"/>
      <c r="G97" s="501"/>
      <c r="H97" s="501">
        <v>57.37</v>
      </c>
      <c r="I97" s="501"/>
      <c r="J97" s="501"/>
      <c r="K97" s="501"/>
      <c r="L97" s="501"/>
      <c r="M97" s="501"/>
      <c r="N97" s="503"/>
      <c r="O97" s="503"/>
      <c r="P97" s="501"/>
      <c r="Q97" s="501"/>
      <c r="R97" s="501"/>
      <c r="S97" s="501"/>
      <c r="T97" s="501"/>
      <c r="U97" s="504">
        <f t="shared" si="9"/>
        <v>57.37</v>
      </c>
      <c r="V97" s="505">
        <f t="shared" si="10"/>
        <v>1</v>
      </c>
      <c r="W97" s="506">
        <f t="shared" si="12"/>
        <v>-1285.4376723016906</v>
      </c>
      <c r="X97" s="501">
        <f t="shared" si="11"/>
        <v>57.37</v>
      </c>
    </row>
    <row r="98" spans="1:24" s="1" customFormat="1" ht="12.75">
      <c r="A98" s="498">
        <v>94</v>
      </c>
      <c r="B98" s="511">
        <v>91</v>
      </c>
      <c r="C98" s="514" t="s">
        <v>258</v>
      </c>
      <c r="D98" s="514" t="s">
        <v>414</v>
      </c>
      <c r="E98" s="501"/>
      <c r="F98" s="502"/>
      <c r="G98" s="501"/>
      <c r="H98" s="501"/>
      <c r="I98" s="501"/>
      <c r="J98" s="501"/>
      <c r="K98" s="501"/>
      <c r="L98" s="501"/>
      <c r="M98" s="501"/>
      <c r="N98" s="503"/>
      <c r="O98" s="503"/>
      <c r="P98" s="501"/>
      <c r="Q98" s="501"/>
      <c r="R98" s="501"/>
      <c r="S98" s="501">
        <v>53.81</v>
      </c>
      <c r="T98" s="501"/>
      <c r="U98" s="504">
        <f t="shared" si="9"/>
        <v>53.81</v>
      </c>
      <c r="V98" s="505">
        <f t="shared" si="10"/>
        <v>1</v>
      </c>
      <c r="W98" s="506">
        <f t="shared" si="12"/>
        <v>-1288.9976723016905</v>
      </c>
      <c r="X98" s="501">
        <f t="shared" si="11"/>
        <v>53.81</v>
      </c>
    </row>
    <row r="99" spans="1:24" s="1" customFormat="1" ht="12.75">
      <c r="A99" s="498">
        <v>95</v>
      </c>
      <c r="B99" s="511">
        <v>92</v>
      </c>
      <c r="C99" s="514" t="s">
        <v>87</v>
      </c>
      <c r="D99" s="514" t="s">
        <v>408</v>
      </c>
      <c r="E99" s="501"/>
      <c r="F99" s="502"/>
      <c r="G99" s="501"/>
      <c r="H99" s="501"/>
      <c r="I99" s="501"/>
      <c r="J99" s="501"/>
      <c r="K99" s="501"/>
      <c r="L99" s="501"/>
      <c r="M99" s="501"/>
      <c r="N99" s="503"/>
      <c r="O99" s="503"/>
      <c r="P99" s="501"/>
      <c r="Q99" s="501"/>
      <c r="R99" s="501"/>
      <c r="S99" s="501">
        <v>53.81</v>
      </c>
      <c r="T99" s="501"/>
      <c r="U99" s="504">
        <f t="shared" si="9"/>
        <v>53.81</v>
      </c>
      <c r="V99" s="505">
        <f t="shared" si="10"/>
        <v>1</v>
      </c>
      <c r="W99" s="506">
        <f t="shared" si="12"/>
        <v>-1288.9976723016905</v>
      </c>
      <c r="X99" s="501">
        <f t="shared" si="11"/>
        <v>53.81</v>
      </c>
    </row>
    <row r="100" spans="1:24" s="1" customFormat="1" ht="12.75">
      <c r="A100" s="498">
        <v>96</v>
      </c>
      <c r="B100" s="499">
        <v>95</v>
      </c>
      <c r="C100" s="508" t="s">
        <v>509</v>
      </c>
      <c r="D100" s="508" t="s">
        <v>102</v>
      </c>
      <c r="E100" s="501"/>
      <c r="F100" s="502"/>
      <c r="G100" s="501"/>
      <c r="H100" s="501"/>
      <c r="I100" s="501"/>
      <c r="J100" s="501"/>
      <c r="K100" s="501"/>
      <c r="L100" s="501"/>
      <c r="M100" s="501"/>
      <c r="N100" s="503"/>
      <c r="O100" s="503"/>
      <c r="P100" s="501"/>
      <c r="Q100" s="501"/>
      <c r="R100" s="501">
        <v>51.62</v>
      </c>
      <c r="S100" s="501"/>
      <c r="T100" s="501"/>
      <c r="U100" s="504">
        <f t="shared" si="9"/>
        <v>51.62</v>
      </c>
      <c r="V100" s="505">
        <f t="shared" si="10"/>
        <v>1</v>
      </c>
      <c r="W100" s="506"/>
      <c r="X100" s="501">
        <f t="shared" si="11"/>
        <v>51.62</v>
      </c>
    </row>
    <row r="101" spans="1:24" s="1" customFormat="1" ht="12.75">
      <c r="A101" s="498">
        <v>97</v>
      </c>
      <c r="B101" s="511">
        <v>96</v>
      </c>
      <c r="C101" s="514" t="s">
        <v>267</v>
      </c>
      <c r="D101" s="514" t="s">
        <v>412</v>
      </c>
      <c r="E101" s="501"/>
      <c r="F101" s="502"/>
      <c r="G101" s="501"/>
      <c r="H101" s="501"/>
      <c r="I101" s="501"/>
      <c r="J101" s="501"/>
      <c r="K101" s="501"/>
      <c r="L101" s="501"/>
      <c r="M101" s="501"/>
      <c r="N101" s="503"/>
      <c r="O101" s="503"/>
      <c r="P101" s="501"/>
      <c r="Q101" s="501"/>
      <c r="R101" s="501"/>
      <c r="S101" s="501">
        <v>50.44</v>
      </c>
      <c r="T101" s="501"/>
      <c r="U101" s="504">
        <f>SUM(E101:T101)</f>
        <v>50.44</v>
      </c>
      <c r="V101" s="505">
        <f aca="true" t="shared" si="13" ref="V101:V110">COUNTA(E101:T101)</f>
        <v>1</v>
      </c>
      <c r="W101" s="506">
        <f aca="true" t="shared" si="14" ref="W101:W110">U101-$U$5</f>
        <v>-1292.3676723016904</v>
      </c>
      <c r="X101" s="501">
        <f aca="true" t="shared" si="15" ref="X101:X110">AVERAGE(E101:T101)</f>
        <v>50.44</v>
      </c>
    </row>
    <row r="102" spans="1:24" s="1" customFormat="1" ht="12.75">
      <c r="A102" s="498">
        <v>98</v>
      </c>
      <c r="B102" s="511">
        <v>97</v>
      </c>
      <c r="C102" s="514" t="s">
        <v>142</v>
      </c>
      <c r="D102" s="514" t="s">
        <v>215</v>
      </c>
      <c r="E102" s="501"/>
      <c r="F102" s="502"/>
      <c r="G102" s="501"/>
      <c r="H102" s="501"/>
      <c r="I102" s="501">
        <v>49.18</v>
      </c>
      <c r="J102" s="501"/>
      <c r="K102" s="501"/>
      <c r="L102" s="501"/>
      <c r="M102" s="501"/>
      <c r="N102" s="503"/>
      <c r="O102" s="503"/>
      <c r="P102" s="501"/>
      <c r="Q102" s="501"/>
      <c r="R102" s="501"/>
      <c r="S102" s="501"/>
      <c r="T102" s="501"/>
      <c r="U102" s="504">
        <f>SUM(E102:T102)</f>
        <v>49.18</v>
      </c>
      <c r="V102" s="505">
        <f t="shared" si="13"/>
        <v>1</v>
      </c>
      <c r="W102" s="506">
        <f t="shared" si="14"/>
        <v>-1293.6276723016904</v>
      </c>
      <c r="X102" s="501">
        <f t="shared" si="15"/>
        <v>49.18</v>
      </c>
    </row>
    <row r="103" spans="1:24" s="1" customFormat="1" ht="12.75">
      <c r="A103" s="498">
        <v>99</v>
      </c>
      <c r="B103" s="511">
        <v>98</v>
      </c>
      <c r="C103" s="514" t="s">
        <v>297</v>
      </c>
      <c r="D103" s="514" t="s">
        <v>278</v>
      </c>
      <c r="E103" s="501"/>
      <c r="F103" s="502"/>
      <c r="G103" s="501"/>
      <c r="H103" s="501"/>
      <c r="I103" s="501">
        <v>46.91</v>
      </c>
      <c r="J103" s="501"/>
      <c r="K103" s="501"/>
      <c r="L103" s="501"/>
      <c r="M103" s="501"/>
      <c r="N103" s="503"/>
      <c r="O103" s="503"/>
      <c r="P103" s="501"/>
      <c r="Q103" s="501"/>
      <c r="R103" s="501"/>
      <c r="S103" s="501"/>
      <c r="T103" s="501"/>
      <c r="U103" s="504">
        <f>SUM(E103:T103)</f>
        <v>46.91</v>
      </c>
      <c r="V103" s="505">
        <f t="shared" si="13"/>
        <v>1</v>
      </c>
      <c r="W103" s="506">
        <f t="shared" si="14"/>
        <v>-1295.8976723016904</v>
      </c>
      <c r="X103" s="501">
        <f t="shared" si="15"/>
        <v>46.91</v>
      </c>
    </row>
    <row r="104" spans="1:24" s="1" customFormat="1" ht="12.75">
      <c r="A104" s="498">
        <v>100</v>
      </c>
      <c r="B104" s="511">
        <v>99</v>
      </c>
      <c r="C104" s="514" t="s">
        <v>522</v>
      </c>
      <c r="D104" s="514" t="s">
        <v>523</v>
      </c>
      <c r="E104" s="501"/>
      <c r="F104" s="502"/>
      <c r="G104" s="501"/>
      <c r="H104" s="501"/>
      <c r="I104" s="501"/>
      <c r="J104" s="501"/>
      <c r="K104" s="501"/>
      <c r="L104" s="501"/>
      <c r="M104" s="501"/>
      <c r="N104" s="503"/>
      <c r="O104" s="503"/>
      <c r="P104" s="501"/>
      <c r="Q104" s="501"/>
      <c r="R104" s="501"/>
      <c r="S104" s="501">
        <v>46.22</v>
      </c>
      <c r="T104" s="501"/>
      <c r="U104" s="504">
        <f>SUM(E104:T104)</f>
        <v>46.22</v>
      </c>
      <c r="V104" s="505">
        <f t="shared" si="13"/>
        <v>1</v>
      </c>
      <c r="W104" s="506">
        <f t="shared" si="14"/>
        <v>-1296.5876723016904</v>
      </c>
      <c r="X104" s="501">
        <f t="shared" si="15"/>
        <v>46.22</v>
      </c>
    </row>
    <row r="105" spans="1:24" s="1" customFormat="1" ht="12.75">
      <c r="A105" s="498">
        <v>101</v>
      </c>
      <c r="B105" s="511">
        <v>101</v>
      </c>
      <c r="C105" s="514" t="s">
        <v>149</v>
      </c>
      <c r="D105" s="514" t="s">
        <v>415</v>
      </c>
      <c r="E105" s="501"/>
      <c r="F105" s="502"/>
      <c r="G105" s="501"/>
      <c r="H105" s="501"/>
      <c r="I105" s="501"/>
      <c r="J105" s="501"/>
      <c r="K105" s="501"/>
      <c r="L105" s="501"/>
      <c r="M105" s="501"/>
      <c r="N105" s="503"/>
      <c r="O105" s="503"/>
      <c r="P105" s="501"/>
      <c r="Q105" s="501"/>
      <c r="R105" s="501"/>
      <c r="S105" s="501">
        <v>34.15</v>
      </c>
      <c r="T105" s="501">
        <v>11.65</v>
      </c>
      <c r="U105" s="504">
        <f>SUM(E105:T105)</f>
        <v>45.8</v>
      </c>
      <c r="V105" s="505">
        <f t="shared" si="13"/>
        <v>2</v>
      </c>
      <c r="W105" s="506">
        <f t="shared" si="14"/>
        <v>-1297.0076723016905</v>
      </c>
      <c r="X105" s="501">
        <f t="shared" si="15"/>
        <v>22.9</v>
      </c>
    </row>
    <row r="106" spans="1:24" s="1" customFormat="1" ht="12.75">
      <c r="A106" s="498">
        <v>102</v>
      </c>
      <c r="B106" s="511">
        <v>100</v>
      </c>
      <c r="C106" s="514" t="s">
        <v>132</v>
      </c>
      <c r="D106" s="514" t="s">
        <v>102</v>
      </c>
      <c r="E106" s="501"/>
      <c r="F106" s="502"/>
      <c r="G106" s="501"/>
      <c r="H106" s="501"/>
      <c r="I106" s="501"/>
      <c r="J106" s="501"/>
      <c r="K106" s="501"/>
      <c r="L106" s="501"/>
      <c r="M106" s="501"/>
      <c r="N106" s="503"/>
      <c r="O106" s="503"/>
      <c r="P106" s="501"/>
      <c r="Q106" s="501"/>
      <c r="R106" s="501"/>
      <c r="S106" s="501">
        <v>41.45</v>
      </c>
      <c r="T106" s="501"/>
      <c r="U106" s="504">
        <f>SUM(E106:T106)</f>
        <v>41.45</v>
      </c>
      <c r="V106" s="505">
        <f t="shared" si="13"/>
        <v>1</v>
      </c>
      <c r="W106" s="506">
        <f t="shared" si="14"/>
        <v>-1301.3576723016904</v>
      </c>
      <c r="X106" s="501">
        <f t="shared" si="15"/>
        <v>41.45</v>
      </c>
    </row>
    <row r="107" spans="1:24" s="1" customFormat="1" ht="12.75">
      <c r="A107" s="498">
        <v>103</v>
      </c>
      <c r="B107" s="511">
        <v>102</v>
      </c>
      <c r="C107" s="514" t="s">
        <v>526</v>
      </c>
      <c r="D107" s="514" t="s">
        <v>421</v>
      </c>
      <c r="E107" s="501"/>
      <c r="F107" s="502"/>
      <c r="G107" s="501"/>
      <c r="H107" s="501"/>
      <c r="I107" s="501"/>
      <c r="J107" s="501"/>
      <c r="K107" s="501"/>
      <c r="L107" s="501"/>
      <c r="M107" s="501"/>
      <c r="N107" s="503"/>
      <c r="O107" s="503"/>
      <c r="P107" s="501"/>
      <c r="Q107" s="501"/>
      <c r="R107" s="501"/>
      <c r="S107" s="501">
        <v>33.58</v>
      </c>
      <c r="T107" s="501"/>
      <c r="U107" s="504">
        <f>SUM(E107:T107)</f>
        <v>33.58</v>
      </c>
      <c r="V107" s="505">
        <f t="shared" si="13"/>
        <v>1</v>
      </c>
      <c r="W107" s="506">
        <f t="shared" si="14"/>
        <v>-1309.2276723016905</v>
      </c>
      <c r="X107" s="501">
        <f t="shared" si="15"/>
        <v>33.58</v>
      </c>
    </row>
    <row r="108" spans="1:24" s="1" customFormat="1" ht="12.75">
      <c r="A108" s="498">
        <v>104</v>
      </c>
      <c r="B108" s="511">
        <v>106</v>
      </c>
      <c r="C108" s="515" t="s">
        <v>149</v>
      </c>
      <c r="D108" s="515" t="s">
        <v>532</v>
      </c>
      <c r="E108" s="501"/>
      <c r="F108" s="502"/>
      <c r="G108" s="501"/>
      <c r="H108" s="501"/>
      <c r="I108" s="501"/>
      <c r="J108" s="501"/>
      <c r="K108" s="501"/>
      <c r="L108" s="501"/>
      <c r="M108" s="501"/>
      <c r="N108" s="503"/>
      <c r="O108" s="503"/>
      <c r="P108" s="501"/>
      <c r="Q108" s="501"/>
      <c r="R108" s="501"/>
      <c r="S108" s="501"/>
      <c r="T108" s="501">
        <v>32.36</v>
      </c>
      <c r="U108" s="504">
        <f>SUM(E108:T108)</f>
        <v>32.36</v>
      </c>
      <c r="V108" s="505">
        <f t="shared" si="13"/>
        <v>1</v>
      </c>
      <c r="W108" s="506">
        <f t="shared" si="14"/>
        <v>-1310.4476723016905</v>
      </c>
      <c r="X108" s="501">
        <f t="shared" si="15"/>
        <v>32.36</v>
      </c>
    </row>
    <row r="109" spans="1:24" s="1" customFormat="1" ht="12.75">
      <c r="A109" s="498">
        <v>105</v>
      </c>
      <c r="B109" s="511">
        <v>103</v>
      </c>
      <c r="C109" s="514" t="s">
        <v>424</v>
      </c>
      <c r="D109" s="514" t="s">
        <v>150</v>
      </c>
      <c r="E109" s="501"/>
      <c r="F109" s="502"/>
      <c r="G109" s="501"/>
      <c r="H109" s="501"/>
      <c r="I109" s="501"/>
      <c r="J109" s="501"/>
      <c r="K109" s="501"/>
      <c r="L109" s="501"/>
      <c r="M109" s="501"/>
      <c r="N109" s="503"/>
      <c r="O109" s="503"/>
      <c r="P109" s="501"/>
      <c r="Q109" s="501"/>
      <c r="R109" s="501"/>
      <c r="S109" s="501">
        <v>27.97</v>
      </c>
      <c r="T109" s="501"/>
      <c r="U109" s="504">
        <f>SUM(E109:T109)</f>
        <v>27.97</v>
      </c>
      <c r="V109" s="505">
        <f t="shared" si="13"/>
        <v>1</v>
      </c>
      <c r="W109" s="506">
        <f t="shared" si="14"/>
        <v>-1314.8376723016904</v>
      </c>
      <c r="X109" s="501">
        <f t="shared" si="15"/>
        <v>27.97</v>
      </c>
    </row>
    <row r="110" spans="1:24" s="1" customFormat="1" ht="12.75">
      <c r="A110" s="498">
        <v>106</v>
      </c>
      <c r="B110" s="511">
        <v>104</v>
      </c>
      <c r="C110" s="514" t="s">
        <v>302</v>
      </c>
      <c r="D110" s="514" t="s">
        <v>107</v>
      </c>
      <c r="E110" s="501"/>
      <c r="F110" s="502"/>
      <c r="G110" s="501"/>
      <c r="H110" s="501"/>
      <c r="I110" s="501">
        <v>20.09</v>
      </c>
      <c r="J110" s="501"/>
      <c r="K110" s="501"/>
      <c r="L110" s="501"/>
      <c r="M110" s="501"/>
      <c r="N110" s="503"/>
      <c r="O110" s="503"/>
      <c r="P110" s="501"/>
      <c r="Q110" s="501"/>
      <c r="R110" s="501"/>
      <c r="S110" s="501"/>
      <c r="T110" s="501"/>
      <c r="U110" s="504">
        <f>SUM(E110:T110)</f>
        <v>20.09</v>
      </c>
      <c r="V110" s="505">
        <f t="shared" si="13"/>
        <v>1</v>
      </c>
      <c r="W110" s="506">
        <f t="shared" si="14"/>
        <v>-1322.7176723016905</v>
      </c>
      <c r="X110" s="501">
        <f t="shared" si="15"/>
        <v>20.09</v>
      </c>
    </row>
  </sheetData>
  <sheetProtection selectLockedCells="1" selectUnlockedCells="1"/>
  <mergeCells count="6">
    <mergeCell ref="A1:V1"/>
    <mergeCell ref="U2:U4"/>
    <mergeCell ref="V2:V4"/>
    <mergeCell ref="W2:W4"/>
    <mergeCell ref="X2:X4"/>
    <mergeCell ref="A3:D4"/>
  </mergeCells>
  <conditionalFormatting sqref="E5:T5">
    <cfRule type="top10" priority="5" dxfId="0" stopIfTrue="1" rank="12"/>
  </conditionalFormatting>
  <conditionalFormatting sqref="E6:T6">
    <cfRule type="top10" priority="4" dxfId="0" stopIfTrue="1" rank="12"/>
  </conditionalFormatting>
  <conditionalFormatting sqref="E7:T7">
    <cfRule type="top10" priority="3" dxfId="0" stopIfTrue="1" rank="12"/>
  </conditionalFormatting>
  <conditionalFormatting sqref="E8:T8">
    <cfRule type="top10" priority="2" dxfId="0" stopIfTrue="1" rank="12"/>
  </conditionalFormatting>
  <conditionalFormatting sqref="E9:T9">
    <cfRule type="top10" priority="1" dxfId="0" stopIfTrue="1" rank="12"/>
  </conditionalFormatting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zoomScale="110" zoomScaleNormal="110" zoomScalePageLayoutView="0" workbookViewId="0" topLeftCell="A1">
      <selection activeCell="D42" sqref="D42"/>
    </sheetView>
  </sheetViews>
  <sheetFormatPr defaultColWidth="9.00390625" defaultRowHeight="12.75"/>
  <cols>
    <col min="2" max="2" width="13.625" style="0" customWidth="1"/>
    <col min="3" max="3" width="12.00390625" style="0" customWidth="1"/>
  </cols>
  <sheetData>
    <row r="1" spans="1:7" ht="27">
      <c r="A1" s="547" t="s">
        <v>305</v>
      </c>
      <c r="B1" s="547"/>
      <c r="C1" s="547"/>
      <c r="D1" s="547"/>
      <c r="E1" s="547"/>
      <c r="F1" s="547"/>
      <c r="G1" s="547"/>
    </row>
    <row r="3" spans="1:5" ht="12.75" customHeight="1">
      <c r="A3" s="548"/>
      <c r="B3" s="548"/>
      <c r="C3" s="75"/>
      <c r="E3" s="76" t="s">
        <v>306</v>
      </c>
    </row>
    <row r="4" spans="1:5" ht="12.75" customHeight="1">
      <c r="A4" s="546" t="s">
        <v>307</v>
      </c>
      <c r="B4" s="546"/>
      <c r="C4" s="77" t="s">
        <v>308</v>
      </c>
      <c r="E4" s="76">
        <v>5</v>
      </c>
    </row>
    <row r="5" spans="1:3" ht="12.75">
      <c r="A5" s="546" t="s">
        <v>309</v>
      </c>
      <c r="B5" s="546"/>
      <c r="C5" s="78">
        <v>40559</v>
      </c>
    </row>
    <row r="6" spans="1:7" ht="12.75">
      <c r="A6" s="546" t="s">
        <v>310</v>
      </c>
      <c r="B6" s="546"/>
      <c r="C6" s="549" t="s">
        <v>311</v>
      </c>
      <c r="D6" s="549"/>
      <c r="E6" s="549"/>
      <c r="F6" s="549"/>
      <c r="G6" s="549"/>
    </row>
    <row r="7" spans="1:3" ht="12.75">
      <c r="A7" s="546" t="s">
        <v>312</v>
      </c>
      <c r="B7" s="546"/>
      <c r="C7" s="80">
        <f>COUNTA(B9:B130)</f>
        <v>93</v>
      </c>
    </row>
    <row r="8" spans="1:7" ht="12.75">
      <c r="A8" s="81" t="s">
        <v>313</v>
      </c>
      <c r="B8" s="82" t="s">
        <v>314</v>
      </c>
      <c r="C8" s="82" t="s">
        <v>315</v>
      </c>
      <c r="D8" s="83" t="s">
        <v>316</v>
      </c>
      <c r="E8" s="84" t="s">
        <v>317</v>
      </c>
      <c r="F8" s="85" t="s">
        <v>318</v>
      </c>
      <c r="G8" s="86" t="s">
        <v>4</v>
      </c>
    </row>
    <row r="9" spans="1:7" ht="12.75">
      <c r="A9" s="87">
        <v>1</v>
      </c>
      <c r="B9" s="88" t="s">
        <v>112</v>
      </c>
      <c r="C9" s="88" t="s">
        <v>52</v>
      </c>
      <c r="D9" s="89">
        <v>30.34</v>
      </c>
      <c r="E9" s="90">
        <f aca="true" t="shared" si="0" ref="E9:E40">(D$9/D9)*100</f>
        <v>100</v>
      </c>
      <c r="F9" s="91">
        <f aca="true" t="shared" si="1" ref="F9:F40">E9+E$4</f>
        <v>105</v>
      </c>
      <c r="G9" s="92">
        <f aca="true" t="shared" si="2" ref="G9:G40">D9-D$9</f>
        <v>0</v>
      </c>
    </row>
    <row r="10" spans="1:7" ht="12.75">
      <c r="A10" s="87">
        <v>2</v>
      </c>
      <c r="B10" s="93" t="s">
        <v>127</v>
      </c>
      <c r="C10" s="93" t="s">
        <v>124</v>
      </c>
      <c r="D10" s="94">
        <v>30.81</v>
      </c>
      <c r="E10" s="95">
        <f t="shared" si="0"/>
        <v>98.4745212593314</v>
      </c>
      <c r="F10" s="96">
        <f t="shared" si="1"/>
        <v>103.4745212593314</v>
      </c>
      <c r="G10" s="92">
        <f t="shared" si="2"/>
        <v>0.46999999999999886</v>
      </c>
    </row>
    <row r="11" spans="1:7" ht="12.75">
      <c r="A11" s="87">
        <v>3</v>
      </c>
      <c r="B11" s="93" t="s">
        <v>177</v>
      </c>
      <c r="C11" s="93" t="s">
        <v>178</v>
      </c>
      <c r="D11" s="94">
        <v>31.15</v>
      </c>
      <c r="E11" s="95">
        <f t="shared" si="0"/>
        <v>97.39967897271269</v>
      </c>
      <c r="F11" s="96">
        <f t="shared" si="1"/>
        <v>102.39967897271269</v>
      </c>
      <c r="G11" s="92">
        <f t="shared" si="2"/>
        <v>0.8099999999999987</v>
      </c>
    </row>
    <row r="12" spans="1:7" ht="12.75">
      <c r="A12" s="87">
        <v>4</v>
      </c>
      <c r="B12" s="93" t="s">
        <v>68</v>
      </c>
      <c r="C12" s="93" t="s">
        <v>69</v>
      </c>
      <c r="D12" s="94">
        <v>31.35</v>
      </c>
      <c r="E12" s="95">
        <f t="shared" si="0"/>
        <v>96.77830940988835</v>
      </c>
      <c r="F12" s="96">
        <f t="shared" si="1"/>
        <v>101.77830940988835</v>
      </c>
      <c r="G12" s="92">
        <f t="shared" si="2"/>
        <v>1.0100000000000016</v>
      </c>
    </row>
    <row r="13" spans="1:7" ht="12.75">
      <c r="A13" s="87">
        <v>5</v>
      </c>
      <c r="B13" s="93" t="s">
        <v>187</v>
      </c>
      <c r="C13" s="93" t="s">
        <v>35</v>
      </c>
      <c r="D13" s="94">
        <v>32.06</v>
      </c>
      <c r="E13" s="95">
        <f t="shared" si="0"/>
        <v>94.63505926388022</v>
      </c>
      <c r="F13" s="96">
        <f t="shared" si="1"/>
        <v>99.63505926388022</v>
      </c>
      <c r="G13" s="92">
        <f t="shared" si="2"/>
        <v>1.7200000000000024</v>
      </c>
    </row>
    <row r="14" spans="1:7" ht="12.75">
      <c r="A14" s="87">
        <v>6</v>
      </c>
      <c r="B14" s="93" t="s">
        <v>189</v>
      </c>
      <c r="C14" s="93" t="s">
        <v>139</v>
      </c>
      <c r="D14" s="94">
        <v>32.25</v>
      </c>
      <c r="E14" s="95">
        <f t="shared" si="0"/>
        <v>94.07751937984497</v>
      </c>
      <c r="F14" s="96">
        <f t="shared" si="1"/>
        <v>99.07751937984497</v>
      </c>
      <c r="G14" s="92">
        <f t="shared" si="2"/>
        <v>1.9100000000000001</v>
      </c>
    </row>
    <row r="15" spans="1:7" ht="12.75">
      <c r="A15" s="87">
        <v>7</v>
      </c>
      <c r="B15" s="93" t="s">
        <v>190</v>
      </c>
      <c r="C15" s="93" t="s">
        <v>44</v>
      </c>
      <c r="D15" s="94">
        <v>32.34</v>
      </c>
      <c r="E15" s="95">
        <f t="shared" si="0"/>
        <v>93.81570810142237</v>
      </c>
      <c r="F15" s="96">
        <f t="shared" si="1"/>
        <v>98.81570810142237</v>
      </c>
      <c r="G15" s="92">
        <f t="shared" si="2"/>
        <v>2.0000000000000036</v>
      </c>
    </row>
    <row r="16" spans="1:7" ht="12.75">
      <c r="A16" s="87">
        <v>8</v>
      </c>
      <c r="B16" s="93" t="s">
        <v>25</v>
      </c>
      <c r="C16" s="93" t="s">
        <v>75</v>
      </c>
      <c r="D16" s="94">
        <v>32.59</v>
      </c>
      <c r="E16" s="95">
        <f t="shared" si="0"/>
        <v>93.09604173059219</v>
      </c>
      <c r="F16" s="96">
        <f t="shared" si="1"/>
        <v>98.09604173059219</v>
      </c>
      <c r="G16" s="92">
        <f t="shared" si="2"/>
        <v>2.2500000000000036</v>
      </c>
    </row>
    <row r="17" spans="1:7" ht="12.75">
      <c r="A17" s="87">
        <v>9</v>
      </c>
      <c r="B17" s="93" t="s">
        <v>177</v>
      </c>
      <c r="C17" s="93" t="s">
        <v>52</v>
      </c>
      <c r="D17" s="94">
        <v>32.81</v>
      </c>
      <c r="E17" s="95">
        <f t="shared" si="0"/>
        <v>92.47180737580005</v>
      </c>
      <c r="F17" s="96">
        <f t="shared" si="1"/>
        <v>97.47180737580005</v>
      </c>
      <c r="G17" s="92">
        <f t="shared" si="2"/>
        <v>2.4700000000000024</v>
      </c>
    </row>
    <row r="18" spans="1:7" ht="12.75">
      <c r="A18" s="87">
        <v>10</v>
      </c>
      <c r="B18" s="93" t="s">
        <v>196</v>
      </c>
      <c r="C18" s="93" t="s">
        <v>129</v>
      </c>
      <c r="D18" s="94">
        <v>32.9</v>
      </c>
      <c r="E18" s="95">
        <f t="shared" si="0"/>
        <v>92.21884498480244</v>
      </c>
      <c r="F18" s="96">
        <f t="shared" si="1"/>
        <v>97.21884498480244</v>
      </c>
      <c r="G18" s="92">
        <f t="shared" si="2"/>
        <v>2.5599999999999987</v>
      </c>
    </row>
    <row r="19" spans="1:7" ht="12.75">
      <c r="A19" s="87">
        <v>11</v>
      </c>
      <c r="B19" s="93" t="s">
        <v>64</v>
      </c>
      <c r="C19" s="93" t="s">
        <v>65</v>
      </c>
      <c r="D19" s="94">
        <v>32.97</v>
      </c>
      <c r="E19" s="95">
        <f t="shared" si="0"/>
        <v>92.02305125872006</v>
      </c>
      <c r="F19" s="96">
        <f t="shared" si="1"/>
        <v>97.02305125872006</v>
      </c>
      <c r="G19" s="92">
        <f t="shared" si="2"/>
        <v>2.629999999999999</v>
      </c>
    </row>
    <row r="20" spans="1:7" ht="12.75">
      <c r="A20" s="97">
        <v>12</v>
      </c>
      <c r="B20" s="98" t="s">
        <v>184</v>
      </c>
      <c r="C20" s="98" t="s">
        <v>58</v>
      </c>
      <c r="D20" s="99">
        <v>33.3</v>
      </c>
      <c r="E20" s="100">
        <f t="shared" si="0"/>
        <v>91.11111111111111</v>
      </c>
      <c r="F20" s="101">
        <f t="shared" si="1"/>
        <v>96.11111111111111</v>
      </c>
      <c r="G20" s="102">
        <f t="shared" si="2"/>
        <v>2.9599999999999973</v>
      </c>
    </row>
    <row r="21" spans="1:7" ht="12.75">
      <c r="A21" s="87">
        <v>13</v>
      </c>
      <c r="B21" s="103" t="s">
        <v>204</v>
      </c>
      <c r="C21" s="103" t="s">
        <v>205</v>
      </c>
      <c r="D21" s="89">
        <v>33.88</v>
      </c>
      <c r="E21" s="90">
        <f t="shared" si="0"/>
        <v>89.5513577331759</v>
      </c>
      <c r="F21" s="91">
        <f t="shared" si="1"/>
        <v>94.5513577331759</v>
      </c>
      <c r="G21" s="92">
        <f t="shared" si="2"/>
        <v>3.5400000000000027</v>
      </c>
    </row>
    <row r="22" spans="1:7" ht="12.75">
      <c r="A22" s="87">
        <v>14</v>
      </c>
      <c r="B22" s="103" t="s">
        <v>210</v>
      </c>
      <c r="C22" s="103" t="s">
        <v>211</v>
      </c>
      <c r="D22" s="94">
        <v>34.09</v>
      </c>
      <c r="E22" s="95">
        <f t="shared" si="0"/>
        <v>88.99970665884422</v>
      </c>
      <c r="F22" s="96">
        <f t="shared" si="1"/>
        <v>93.99970665884422</v>
      </c>
      <c r="G22" s="92">
        <f t="shared" si="2"/>
        <v>3.7500000000000036</v>
      </c>
    </row>
    <row r="23" spans="1:7" ht="12.75">
      <c r="A23" s="87">
        <v>15</v>
      </c>
      <c r="B23" s="103" t="s">
        <v>13</v>
      </c>
      <c r="C23" s="103" t="s">
        <v>14</v>
      </c>
      <c r="D23" s="94">
        <v>34.21</v>
      </c>
      <c r="E23" s="95">
        <f t="shared" si="0"/>
        <v>88.68751826951183</v>
      </c>
      <c r="F23" s="96">
        <f t="shared" si="1"/>
        <v>93.68751826951183</v>
      </c>
      <c r="G23" s="92">
        <f t="shared" si="2"/>
        <v>3.870000000000001</v>
      </c>
    </row>
    <row r="24" spans="1:7" ht="12.75">
      <c r="A24" s="87">
        <v>16</v>
      </c>
      <c r="B24" s="103" t="s">
        <v>216</v>
      </c>
      <c r="C24" s="103" t="s">
        <v>28</v>
      </c>
      <c r="D24" s="104">
        <v>34.93</v>
      </c>
      <c r="E24" s="95">
        <f t="shared" si="0"/>
        <v>86.85943315201831</v>
      </c>
      <c r="F24" s="96">
        <f t="shared" si="1"/>
        <v>91.85943315201831</v>
      </c>
      <c r="G24" s="92">
        <f t="shared" si="2"/>
        <v>4.59</v>
      </c>
    </row>
    <row r="25" spans="1:7" ht="12.75">
      <c r="A25" s="87">
        <v>17</v>
      </c>
      <c r="B25" s="103" t="s">
        <v>34</v>
      </c>
      <c r="C25" s="103" t="s">
        <v>35</v>
      </c>
      <c r="D25" s="94">
        <v>35.07</v>
      </c>
      <c r="E25" s="95">
        <f t="shared" si="0"/>
        <v>86.51268890789848</v>
      </c>
      <c r="F25" s="96">
        <f t="shared" si="1"/>
        <v>91.51268890789848</v>
      </c>
      <c r="G25" s="92">
        <f t="shared" si="2"/>
        <v>4.73</v>
      </c>
    </row>
    <row r="26" spans="1:7" ht="12.75">
      <c r="A26" s="87">
        <v>18</v>
      </c>
      <c r="B26" s="103" t="s">
        <v>220</v>
      </c>
      <c r="C26" s="103" t="s">
        <v>221</v>
      </c>
      <c r="D26" s="94">
        <v>35.4</v>
      </c>
      <c r="E26" s="95">
        <f t="shared" si="0"/>
        <v>85.70621468926554</v>
      </c>
      <c r="F26" s="96">
        <f t="shared" si="1"/>
        <v>90.70621468926554</v>
      </c>
      <c r="G26" s="92">
        <f t="shared" si="2"/>
        <v>5.059999999999999</v>
      </c>
    </row>
    <row r="27" spans="1:7" ht="12.75">
      <c r="A27" s="87">
        <v>19</v>
      </c>
      <c r="B27" s="103" t="s">
        <v>51</v>
      </c>
      <c r="C27" s="103" t="s">
        <v>52</v>
      </c>
      <c r="D27" s="104">
        <v>35.9</v>
      </c>
      <c r="E27" s="95">
        <f t="shared" si="0"/>
        <v>84.5125348189415</v>
      </c>
      <c r="F27" s="96">
        <f t="shared" si="1"/>
        <v>89.5125348189415</v>
      </c>
      <c r="G27" s="92">
        <f t="shared" si="2"/>
        <v>5.559999999999999</v>
      </c>
    </row>
    <row r="28" spans="1:7" ht="12.75">
      <c r="A28" s="87">
        <v>20</v>
      </c>
      <c r="B28" s="103" t="s">
        <v>223</v>
      </c>
      <c r="C28" s="103" t="s">
        <v>181</v>
      </c>
      <c r="D28" s="94">
        <v>36</v>
      </c>
      <c r="E28" s="95">
        <f t="shared" si="0"/>
        <v>84.27777777777777</v>
      </c>
      <c r="F28" s="96">
        <f t="shared" si="1"/>
        <v>89.27777777777777</v>
      </c>
      <c r="G28" s="92">
        <f t="shared" si="2"/>
        <v>5.66</v>
      </c>
    </row>
    <row r="29" spans="1:7" ht="12.75">
      <c r="A29" s="87">
        <v>21</v>
      </c>
      <c r="B29" s="103" t="s">
        <v>224</v>
      </c>
      <c r="C29" s="103" t="s">
        <v>44</v>
      </c>
      <c r="D29" s="94">
        <v>36.03</v>
      </c>
      <c r="E29" s="95">
        <f t="shared" si="0"/>
        <v>84.2076047737996</v>
      </c>
      <c r="F29" s="96">
        <f t="shared" si="1"/>
        <v>89.2076047737996</v>
      </c>
      <c r="G29" s="92">
        <f t="shared" si="2"/>
        <v>5.690000000000001</v>
      </c>
    </row>
    <row r="30" spans="1:7" ht="409.5">
      <c r="A30" s="87">
        <v>22</v>
      </c>
      <c r="B30" s="103" t="s">
        <v>225</v>
      </c>
      <c r="C30" s="103" t="s">
        <v>37</v>
      </c>
      <c r="D30" s="94">
        <v>36.03</v>
      </c>
      <c r="E30" s="95">
        <f t="shared" si="0"/>
        <v>84.2076047737996</v>
      </c>
      <c r="F30" s="96">
        <f t="shared" si="1"/>
        <v>89.2076047737996</v>
      </c>
      <c r="G30" s="92">
        <f t="shared" si="2"/>
        <v>5.690000000000001</v>
      </c>
    </row>
    <row r="31" spans="1:7" ht="409.5">
      <c r="A31" s="87">
        <v>23</v>
      </c>
      <c r="B31" s="103" t="s">
        <v>82</v>
      </c>
      <c r="C31" s="103" t="s">
        <v>83</v>
      </c>
      <c r="D31" s="94">
        <v>36.19</v>
      </c>
      <c r="E31" s="95">
        <f t="shared" si="0"/>
        <v>83.83531362254767</v>
      </c>
      <c r="F31" s="96">
        <f t="shared" si="1"/>
        <v>88.83531362254767</v>
      </c>
      <c r="G31" s="92">
        <f t="shared" si="2"/>
        <v>5.849999999999998</v>
      </c>
    </row>
    <row r="32" spans="1:7" ht="409.5">
      <c r="A32" s="87">
        <v>24</v>
      </c>
      <c r="B32" s="103" t="s">
        <v>227</v>
      </c>
      <c r="C32" s="103" t="s">
        <v>20</v>
      </c>
      <c r="D32" s="104">
        <v>36.22</v>
      </c>
      <c r="E32" s="95">
        <f t="shared" si="0"/>
        <v>83.76587520706792</v>
      </c>
      <c r="F32" s="96">
        <f t="shared" si="1"/>
        <v>88.76587520706792</v>
      </c>
      <c r="G32" s="92">
        <f t="shared" si="2"/>
        <v>5.879999999999999</v>
      </c>
    </row>
    <row r="33" spans="1:7" ht="409.5">
      <c r="A33" s="87">
        <v>25</v>
      </c>
      <c r="B33" s="103" t="s">
        <v>47</v>
      </c>
      <c r="C33" s="103" t="s">
        <v>48</v>
      </c>
      <c r="D33" s="94">
        <v>36.25</v>
      </c>
      <c r="E33" s="95">
        <f t="shared" si="0"/>
        <v>83.69655172413793</v>
      </c>
      <c r="F33" s="96">
        <f t="shared" si="1"/>
        <v>88.69655172413793</v>
      </c>
      <c r="G33" s="92">
        <f t="shared" si="2"/>
        <v>5.91</v>
      </c>
    </row>
    <row r="34" spans="1:7" ht="409.5">
      <c r="A34" s="87">
        <v>26</v>
      </c>
      <c r="B34" s="103" t="s">
        <v>231</v>
      </c>
      <c r="C34" s="103" t="s">
        <v>133</v>
      </c>
      <c r="D34" s="94">
        <v>36.28</v>
      </c>
      <c r="E34" s="95">
        <f t="shared" si="0"/>
        <v>83.62734288864388</v>
      </c>
      <c r="F34" s="96">
        <f t="shared" si="1"/>
        <v>88.62734288864388</v>
      </c>
      <c r="G34" s="92">
        <f t="shared" si="2"/>
        <v>5.940000000000001</v>
      </c>
    </row>
    <row r="35" spans="1:7" ht="409.5">
      <c r="A35" s="87">
        <v>27</v>
      </c>
      <c r="B35" s="103" t="s">
        <v>80</v>
      </c>
      <c r="C35" s="103" t="s">
        <v>26</v>
      </c>
      <c r="D35" s="94">
        <v>36.28</v>
      </c>
      <c r="E35" s="95">
        <f t="shared" si="0"/>
        <v>83.62734288864388</v>
      </c>
      <c r="F35" s="96">
        <f t="shared" si="1"/>
        <v>88.62734288864388</v>
      </c>
      <c r="G35" s="92">
        <f t="shared" si="2"/>
        <v>5.940000000000001</v>
      </c>
    </row>
    <row r="36" spans="1:7" ht="409.5">
      <c r="A36" s="87">
        <v>28</v>
      </c>
      <c r="B36" s="103" t="s">
        <v>59</v>
      </c>
      <c r="C36" s="103" t="s">
        <v>50</v>
      </c>
      <c r="D36" s="94">
        <v>36.35</v>
      </c>
      <c r="E36" s="95">
        <f t="shared" si="0"/>
        <v>83.46629986244841</v>
      </c>
      <c r="F36" s="96">
        <f t="shared" si="1"/>
        <v>88.46629986244841</v>
      </c>
      <c r="G36" s="92">
        <f t="shared" si="2"/>
        <v>6.010000000000002</v>
      </c>
    </row>
    <row r="37" spans="1:7" ht="409.5">
      <c r="A37" s="87">
        <v>29</v>
      </c>
      <c r="B37" s="103" t="s">
        <v>25</v>
      </c>
      <c r="C37" s="103" t="s">
        <v>26</v>
      </c>
      <c r="D37" s="94">
        <v>36.44</v>
      </c>
      <c r="E37" s="95">
        <f t="shared" si="0"/>
        <v>83.26015367727773</v>
      </c>
      <c r="F37" s="96">
        <f t="shared" si="1"/>
        <v>88.26015367727773</v>
      </c>
      <c r="G37" s="92">
        <f t="shared" si="2"/>
        <v>6.099999999999998</v>
      </c>
    </row>
    <row r="38" spans="1:7" ht="409.5">
      <c r="A38" s="87">
        <v>30</v>
      </c>
      <c r="B38" s="103" t="s">
        <v>15</v>
      </c>
      <c r="C38" s="103" t="s">
        <v>16</v>
      </c>
      <c r="D38" s="94">
        <v>36.53</v>
      </c>
      <c r="E38" s="95">
        <f t="shared" si="0"/>
        <v>83.0550232685464</v>
      </c>
      <c r="F38" s="96">
        <f t="shared" si="1"/>
        <v>88.0550232685464</v>
      </c>
      <c r="G38" s="92">
        <f t="shared" si="2"/>
        <v>6.190000000000001</v>
      </c>
    </row>
    <row r="39" spans="1:7" ht="409.5">
      <c r="A39" s="87">
        <v>31</v>
      </c>
      <c r="B39" s="103" t="s">
        <v>21</v>
      </c>
      <c r="C39" s="103" t="s">
        <v>22</v>
      </c>
      <c r="D39" s="94">
        <v>36.58</v>
      </c>
      <c r="E39" s="95">
        <f t="shared" si="0"/>
        <v>82.941498086386</v>
      </c>
      <c r="F39" s="96">
        <f t="shared" si="1"/>
        <v>87.941498086386</v>
      </c>
      <c r="G39" s="92">
        <f t="shared" si="2"/>
        <v>6.239999999999998</v>
      </c>
    </row>
    <row r="40" spans="1:7" ht="409.5">
      <c r="A40" s="87">
        <v>32</v>
      </c>
      <c r="B40" s="103" t="s">
        <v>36</v>
      </c>
      <c r="C40" s="103" t="s">
        <v>37</v>
      </c>
      <c r="D40" s="94">
        <v>36.81</v>
      </c>
      <c r="E40" s="95">
        <f t="shared" si="0"/>
        <v>82.4232545503939</v>
      </c>
      <c r="F40" s="96">
        <f t="shared" si="1"/>
        <v>87.4232545503939</v>
      </c>
      <c r="G40" s="92">
        <f t="shared" si="2"/>
        <v>6.470000000000002</v>
      </c>
    </row>
    <row r="41" spans="1:7" ht="409.5">
      <c r="A41" s="87">
        <v>33</v>
      </c>
      <c r="B41" s="103" t="s">
        <v>72</v>
      </c>
      <c r="C41" s="103" t="s">
        <v>26</v>
      </c>
      <c r="D41" s="94">
        <v>36.81</v>
      </c>
      <c r="E41" s="95">
        <f aca="true" t="shared" si="3" ref="E41:E72">(D$9/D41)*100</f>
        <v>82.4232545503939</v>
      </c>
      <c r="F41" s="96">
        <f aca="true" t="shared" si="4" ref="F41:F72">E41+E$4</f>
        <v>87.4232545503939</v>
      </c>
      <c r="G41" s="92">
        <f aca="true" t="shared" si="5" ref="G41:G72">D41-D$9</f>
        <v>6.470000000000002</v>
      </c>
    </row>
    <row r="42" spans="1:7" ht="409.5">
      <c r="A42" s="87">
        <v>34</v>
      </c>
      <c r="B42" s="103" t="s">
        <v>54</v>
      </c>
      <c r="C42" s="103" t="s">
        <v>44</v>
      </c>
      <c r="D42" s="94">
        <v>36.94</v>
      </c>
      <c r="E42" s="95">
        <f t="shared" si="3"/>
        <v>82.13318895506227</v>
      </c>
      <c r="F42" s="96">
        <f t="shared" si="4"/>
        <v>87.13318895506227</v>
      </c>
      <c r="G42" s="92">
        <f t="shared" si="5"/>
        <v>6.599999999999998</v>
      </c>
    </row>
    <row r="43" spans="1:7" ht="409.5">
      <c r="A43" s="87">
        <v>35</v>
      </c>
      <c r="B43" s="103" t="s">
        <v>68</v>
      </c>
      <c r="C43" s="103" t="s">
        <v>58</v>
      </c>
      <c r="D43" s="94">
        <v>37.22</v>
      </c>
      <c r="E43" s="95">
        <f t="shared" si="3"/>
        <v>81.5153143471252</v>
      </c>
      <c r="F43" s="96">
        <f t="shared" si="4"/>
        <v>86.5153143471252</v>
      </c>
      <c r="G43" s="92">
        <f t="shared" si="5"/>
        <v>6.879999999999999</v>
      </c>
    </row>
    <row r="44" spans="1:7" ht="409.5">
      <c r="A44" s="87">
        <v>36</v>
      </c>
      <c r="B44" s="103" t="s">
        <v>43</v>
      </c>
      <c r="C44" s="103" t="s">
        <v>26</v>
      </c>
      <c r="D44" s="94">
        <v>37.4</v>
      </c>
      <c r="E44" s="95">
        <f t="shared" si="3"/>
        <v>81.12299465240642</v>
      </c>
      <c r="F44" s="96">
        <f t="shared" si="4"/>
        <v>86.12299465240642</v>
      </c>
      <c r="G44" s="92">
        <f t="shared" si="5"/>
        <v>7.059999999999999</v>
      </c>
    </row>
    <row r="45" spans="1:7" ht="409.5">
      <c r="A45" s="87">
        <v>37</v>
      </c>
      <c r="B45" s="103" t="s">
        <v>31</v>
      </c>
      <c r="C45" s="103" t="s">
        <v>32</v>
      </c>
      <c r="D45" s="94">
        <v>37.47</v>
      </c>
      <c r="E45" s="95">
        <f t="shared" si="3"/>
        <v>80.97144382172404</v>
      </c>
      <c r="F45" s="96">
        <f t="shared" si="4"/>
        <v>85.97144382172404</v>
      </c>
      <c r="G45" s="92">
        <f t="shared" si="5"/>
        <v>7.129999999999999</v>
      </c>
    </row>
    <row r="46" spans="1:7" ht="409.5">
      <c r="A46" s="87">
        <v>38</v>
      </c>
      <c r="B46" s="103" t="s">
        <v>19</v>
      </c>
      <c r="C46" s="103" t="s">
        <v>20</v>
      </c>
      <c r="D46" s="94">
        <v>37.63</v>
      </c>
      <c r="E46" s="95">
        <f t="shared" si="3"/>
        <v>80.62715918150411</v>
      </c>
      <c r="F46" s="96">
        <f t="shared" si="4"/>
        <v>85.62715918150411</v>
      </c>
      <c r="G46" s="92">
        <f t="shared" si="5"/>
        <v>7.290000000000003</v>
      </c>
    </row>
    <row r="47" spans="1:7" ht="409.5">
      <c r="A47" s="87">
        <v>39</v>
      </c>
      <c r="B47" s="103" t="s">
        <v>59</v>
      </c>
      <c r="C47" s="103" t="s">
        <v>111</v>
      </c>
      <c r="D47" s="94">
        <v>37.71</v>
      </c>
      <c r="E47" s="95">
        <f t="shared" si="3"/>
        <v>80.45611243701936</v>
      </c>
      <c r="F47" s="96">
        <f t="shared" si="4"/>
        <v>85.45611243701936</v>
      </c>
      <c r="G47" s="92">
        <f t="shared" si="5"/>
        <v>7.370000000000001</v>
      </c>
    </row>
    <row r="48" spans="1:7" ht="409.5">
      <c r="A48" s="87">
        <v>40</v>
      </c>
      <c r="B48" s="103" t="s">
        <v>61</v>
      </c>
      <c r="C48" s="103" t="s">
        <v>86</v>
      </c>
      <c r="D48" s="94">
        <v>37.81</v>
      </c>
      <c r="E48" s="95">
        <f t="shared" si="3"/>
        <v>80.2433218725205</v>
      </c>
      <c r="F48" s="96">
        <f t="shared" si="4"/>
        <v>85.2433218725205</v>
      </c>
      <c r="G48" s="92">
        <f t="shared" si="5"/>
        <v>7.470000000000002</v>
      </c>
    </row>
    <row r="49" spans="1:7" ht="409.5">
      <c r="A49" s="87">
        <v>41</v>
      </c>
      <c r="B49" s="103" t="s">
        <v>236</v>
      </c>
      <c r="C49" s="103" t="s">
        <v>35</v>
      </c>
      <c r="D49" s="94">
        <v>37.94</v>
      </c>
      <c r="E49" s="95">
        <f t="shared" si="3"/>
        <v>79.96837111228255</v>
      </c>
      <c r="F49" s="96">
        <f t="shared" si="4"/>
        <v>84.96837111228255</v>
      </c>
      <c r="G49" s="92">
        <f t="shared" si="5"/>
        <v>7.599999999999998</v>
      </c>
    </row>
    <row r="50" spans="1:7" ht="409.5">
      <c r="A50" s="87">
        <v>42</v>
      </c>
      <c r="B50" s="103" t="s">
        <v>239</v>
      </c>
      <c r="C50" s="103" t="s">
        <v>129</v>
      </c>
      <c r="D50" s="94">
        <v>38.15</v>
      </c>
      <c r="E50" s="95">
        <f t="shared" si="3"/>
        <v>79.52817824377458</v>
      </c>
      <c r="F50" s="96">
        <f t="shared" si="4"/>
        <v>84.52817824377458</v>
      </c>
      <c r="G50" s="92">
        <f t="shared" si="5"/>
        <v>7.809999999999999</v>
      </c>
    </row>
    <row r="51" spans="1:7" ht="409.5">
      <c r="A51" s="87">
        <v>43</v>
      </c>
      <c r="B51" s="103" t="s">
        <v>108</v>
      </c>
      <c r="C51" s="103" t="s">
        <v>58</v>
      </c>
      <c r="D51" s="94">
        <v>38.28</v>
      </c>
      <c r="E51" s="95">
        <f t="shared" si="3"/>
        <v>79.25809822361546</v>
      </c>
      <c r="F51" s="96">
        <f t="shared" si="4"/>
        <v>84.25809822361546</v>
      </c>
      <c r="G51" s="92">
        <f t="shared" si="5"/>
        <v>7.940000000000001</v>
      </c>
    </row>
    <row r="52" spans="1:7" ht="409.5">
      <c r="A52" s="87">
        <v>44</v>
      </c>
      <c r="B52" s="103" t="s">
        <v>244</v>
      </c>
      <c r="C52" s="103" t="s">
        <v>114</v>
      </c>
      <c r="D52" s="94">
        <v>38.28</v>
      </c>
      <c r="E52" s="95">
        <f t="shared" si="3"/>
        <v>79.25809822361546</v>
      </c>
      <c r="F52" s="96">
        <f t="shared" si="4"/>
        <v>84.25809822361546</v>
      </c>
      <c r="G52" s="92">
        <f t="shared" si="5"/>
        <v>7.940000000000001</v>
      </c>
    </row>
    <row r="53" spans="1:7" ht="409.5">
      <c r="A53" s="87">
        <v>45</v>
      </c>
      <c r="B53" s="103" t="s">
        <v>245</v>
      </c>
      <c r="C53" s="103" t="s">
        <v>14</v>
      </c>
      <c r="D53" s="94">
        <v>38.44</v>
      </c>
      <c r="E53" s="95">
        <f t="shared" si="3"/>
        <v>78.92819979188346</v>
      </c>
      <c r="F53" s="96">
        <f t="shared" si="4"/>
        <v>83.92819979188346</v>
      </c>
      <c r="G53" s="92">
        <f t="shared" si="5"/>
        <v>8.099999999999998</v>
      </c>
    </row>
    <row r="54" spans="1:7" ht="409.5">
      <c r="A54" s="87">
        <v>46</v>
      </c>
      <c r="B54" s="103" t="s">
        <v>29</v>
      </c>
      <c r="C54" s="103" t="s">
        <v>30</v>
      </c>
      <c r="D54" s="94">
        <v>38.45</v>
      </c>
      <c r="E54" s="95">
        <f t="shared" si="3"/>
        <v>78.9076723016905</v>
      </c>
      <c r="F54" s="96">
        <f t="shared" si="4"/>
        <v>83.9076723016905</v>
      </c>
      <c r="G54" s="92">
        <f t="shared" si="5"/>
        <v>8.110000000000003</v>
      </c>
    </row>
    <row r="55" spans="1:7" ht="409.5">
      <c r="A55" s="87">
        <v>47</v>
      </c>
      <c r="B55" s="103" t="s">
        <v>39</v>
      </c>
      <c r="C55" s="103" t="s">
        <v>40</v>
      </c>
      <c r="D55" s="94">
        <v>38.59</v>
      </c>
      <c r="E55" s="95">
        <f t="shared" si="3"/>
        <v>78.62140450894013</v>
      </c>
      <c r="F55" s="96">
        <f t="shared" si="4"/>
        <v>83.62140450894013</v>
      </c>
      <c r="G55" s="92">
        <f t="shared" si="5"/>
        <v>8.250000000000004</v>
      </c>
    </row>
    <row r="56" spans="1:7" ht="409.5">
      <c r="A56" s="87">
        <v>48</v>
      </c>
      <c r="B56" s="103" t="s">
        <v>121</v>
      </c>
      <c r="C56" s="103" t="s">
        <v>58</v>
      </c>
      <c r="D56" s="94">
        <v>38.85</v>
      </c>
      <c r="E56" s="95">
        <f t="shared" si="3"/>
        <v>78.0952380952381</v>
      </c>
      <c r="F56" s="96">
        <f t="shared" si="4"/>
        <v>83.0952380952381</v>
      </c>
      <c r="G56" s="92">
        <f t="shared" si="5"/>
        <v>8.510000000000002</v>
      </c>
    </row>
    <row r="57" spans="1:7" ht="409.5">
      <c r="A57" s="87">
        <v>49</v>
      </c>
      <c r="B57" s="103" t="s">
        <v>27</v>
      </c>
      <c r="C57" s="103" t="s">
        <v>28</v>
      </c>
      <c r="D57" s="94">
        <v>39.06</v>
      </c>
      <c r="E57" s="95">
        <f t="shared" si="3"/>
        <v>77.67537122375832</v>
      </c>
      <c r="F57" s="96">
        <f t="shared" si="4"/>
        <v>82.67537122375832</v>
      </c>
      <c r="G57" s="92">
        <f t="shared" si="5"/>
        <v>8.720000000000002</v>
      </c>
    </row>
    <row r="58" spans="1:7" ht="409.5">
      <c r="A58" s="87">
        <v>50</v>
      </c>
      <c r="B58" s="103" t="s">
        <v>144</v>
      </c>
      <c r="C58" s="103" t="s">
        <v>35</v>
      </c>
      <c r="D58" s="94">
        <v>39.36</v>
      </c>
      <c r="E58" s="95">
        <f t="shared" si="3"/>
        <v>77.08333333333334</v>
      </c>
      <c r="F58" s="96">
        <f t="shared" si="4"/>
        <v>82.08333333333334</v>
      </c>
      <c r="G58" s="92">
        <f t="shared" si="5"/>
        <v>9.02</v>
      </c>
    </row>
    <row r="59" spans="1:7" ht="409.5">
      <c r="A59" s="87">
        <v>51</v>
      </c>
      <c r="B59" s="103" t="s">
        <v>73</v>
      </c>
      <c r="C59" s="103" t="s">
        <v>26</v>
      </c>
      <c r="D59" s="104">
        <v>39.58</v>
      </c>
      <c r="E59" s="95">
        <f t="shared" si="3"/>
        <v>76.65487620010106</v>
      </c>
      <c r="F59" s="96">
        <f t="shared" si="4"/>
        <v>81.65487620010106</v>
      </c>
      <c r="G59" s="92">
        <f t="shared" si="5"/>
        <v>9.239999999999998</v>
      </c>
    </row>
    <row r="60" spans="1:7" ht="409.5">
      <c r="A60" s="87">
        <v>52</v>
      </c>
      <c r="B60" s="103" t="s">
        <v>76</v>
      </c>
      <c r="C60" s="103" t="s">
        <v>24</v>
      </c>
      <c r="D60" s="94">
        <v>39.88</v>
      </c>
      <c r="E60" s="95">
        <f t="shared" si="3"/>
        <v>76.07823470411233</v>
      </c>
      <c r="F60" s="96">
        <f t="shared" si="4"/>
        <v>81.07823470411233</v>
      </c>
      <c r="G60" s="92">
        <f t="shared" si="5"/>
        <v>9.540000000000003</v>
      </c>
    </row>
    <row r="61" spans="1:7" ht="409.5">
      <c r="A61" s="87">
        <v>53</v>
      </c>
      <c r="B61" s="103" t="s">
        <v>136</v>
      </c>
      <c r="C61" s="103" t="s">
        <v>32</v>
      </c>
      <c r="D61" s="104">
        <v>40.03</v>
      </c>
      <c r="E61" s="95">
        <f t="shared" si="3"/>
        <v>75.79315513364976</v>
      </c>
      <c r="F61" s="96">
        <f t="shared" si="4"/>
        <v>80.79315513364976</v>
      </c>
      <c r="G61" s="92">
        <f t="shared" si="5"/>
        <v>9.690000000000001</v>
      </c>
    </row>
    <row r="62" spans="1:7" ht="409.5">
      <c r="A62" s="87">
        <v>54</v>
      </c>
      <c r="B62" s="103" t="s">
        <v>49</v>
      </c>
      <c r="C62" s="103" t="s">
        <v>50</v>
      </c>
      <c r="D62" s="104">
        <v>40.38</v>
      </c>
      <c r="E62" s="95">
        <f t="shared" si="3"/>
        <v>75.13620604259535</v>
      </c>
      <c r="F62" s="96">
        <f t="shared" si="4"/>
        <v>80.13620604259535</v>
      </c>
      <c r="G62" s="92">
        <f t="shared" si="5"/>
        <v>10.040000000000003</v>
      </c>
    </row>
    <row r="63" spans="1:7" ht="409.5">
      <c r="A63" s="87">
        <v>55</v>
      </c>
      <c r="B63" s="103" t="s">
        <v>17</v>
      </c>
      <c r="C63" s="103" t="s">
        <v>18</v>
      </c>
      <c r="D63" s="94">
        <v>41.19</v>
      </c>
      <c r="E63" s="95">
        <f t="shared" si="3"/>
        <v>73.65865501335276</v>
      </c>
      <c r="F63" s="96">
        <f t="shared" si="4"/>
        <v>78.65865501335276</v>
      </c>
      <c r="G63" s="92">
        <f t="shared" si="5"/>
        <v>10.849999999999998</v>
      </c>
    </row>
    <row r="64" spans="1:7" ht="409.5">
      <c r="A64" s="87">
        <v>56</v>
      </c>
      <c r="B64" s="103" t="s">
        <v>73</v>
      </c>
      <c r="C64" s="103" t="s">
        <v>44</v>
      </c>
      <c r="D64" s="94">
        <v>41.22</v>
      </c>
      <c r="E64" s="95">
        <f t="shared" si="3"/>
        <v>73.60504609412907</v>
      </c>
      <c r="F64" s="96">
        <f t="shared" si="4"/>
        <v>78.60504609412907</v>
      </c>
      <c r="G64" s="92">
        <f t="shared" si="5"/>
        <v>10.879999999999999</v>
      </c>
    </row>
    <row r="65" spans="1:7" ht="409.5">
      <c r="A65" s="87">
        <v>57</v>
      </c>
      <c r="B65" s="103" t="s">
        <v>38</v>
      </c>
      <c r="C65" s="103" t="s">
        <v>28</v>
      </c>
      <c r="D65" s="94">
        <v>42.38</v>
      </c>
      <c r="E65" s="95">
        <f t="shared" si="3"/>
        <v>71.59037281736667</v>
      </c>
      <c r="F65" s="96">
        <f t="shared" si="4"/>
        <v>76.59037281736667</v>
      </c>
      <c r="G65" s="92">
        <f t="shared" si="5"/>
        <v>12.040000000000003</v>
      </c>
    </row>
    <row r="66" spans="1:7" ht="409.5">
      <c r="A66" s="87">
        <v>58</v>
      </c>
      <c r="B66" s="103" t="s">
        <v>67</v>
      </c>
      <c r="C66" s="103" t="s">
        <v>35</v>
      </c>
      <c r="D66" s="94">
        <v>42.9</v>
      </c>
      <c r="E66" s="95">
        <f t="shared" si="3"/>
        <v>70.72261072261072</v>
      </c>
      <c r="F66" s="96">
        <f t="shared" si="4"/>
        <v>75.72261072261072</v>
      </c>
      <c r="G66" s="92">
        <f t="shared" si="5"/>
        <v>12.559999999999999</v>
      </c>
    </row>
    <row r="67" spans="1:7" ht="409.5">
      <c r="A67" s="87">
        <v>59</v>
      </c>
      <c r="B67" s="103" t="s">
        <v>118</v>
      </c>
      <c r="C67" s="103" t="s">
        <v>119</v>
      </c>
      <c r="D67" s="94">
        <v>43.47</v>
      </c>
      <c r="E67" s="95">
        <f t="shared" si="3"/>
        <v>69.79526109960894</v>
      </c>
      <c r="F67" s="96">
        <f t="shared" si="4"/>
        <v>74.79526109960894</v>
      </c>
      <c r="G67" s="92">
        <f t="shared" si="5"/>
        <v>13.129999999999999</v>
      </c>
    </row>
    <row r="68" spans="1:7" ht="409.5">
      <c r="A68" s="87">
        <v>60</v>
      </c>
      <c r="B68" s="103" t="s">
        <v>109</v>
      </c>
      <c r="C68" s="103" t="s">
        <v>110</v>
      </c>
      <c r="D68" s="94">
        <v>44.4</v>
      </c>
      <c r="E68" s="95">
        <f t="shared" si="3"/>
        <v>68.33333333333333</v>
      </c>
      <c r="F68" s="96">
        <f t="shared" si="4"/>
        <v>73.33333333333333</v>
      </c>
      <c r="G68" s="92">
        <f t="shared" si="5"/>
        <v>14.059999999999999</v>
      </c>
    </row>
    <row r="69" spans="1:7" ht="409.5">
      <c r="A69" s="87">
        <v>61</v>
      </c>
      <c r="B69" s="103" t="s">
        <v>109</v>
      </c>
      <c r="C69" s="103" t="s">
        <v>134</v>
      </c>
      <c r="D69" s="94">
        <v>45.22</v>
      </c>
      <c r="E69" s="95">
        <f t="shared" si="3"/>
        <v>67.09420610349403</v>
      </c>
      <c r="F69" s="96">
        <f t="shared" si="4"/>
        <v>72.09420610349403</v>
      </c>
      <c r="G69" s="92">
        <f t="shared" si="5"/>
        <v>14.879999999999999</v>
      </c>
    </row>
    <row r="70" spans="1:7" ht="409.5">
      <c r="A70" s="87">
        <v>62</v>
      </c>
      <c r="B70" s="103" t="s">
        <v>77</v>
      </c>
      <c r="C70" s="103" t="s">
        <v>78</v>
      </c>
      <c r="D70" s="94">
        <v>45.87</v>
      </c>
      <c r="E70" s="95">
        <f t="shared" si="3"/>
        <v>66.14344887726183</v>
      </c>
      <c r="F70" s="96">
        <f t="shared" si="4"/>
        <v>71.14344887726183</v>
      </c>
      <c r="G70" s="92">
        <f t="shared" si="5"/>
        <v>15.529999999999998</v>
      </c>
    </row>
    <row r="71" spans="1:7" ht="409.5">
      <c r="A71" s="87">
        <v>63</v>
      </c>
      <c r="B71" s="103" t="s">
        <v>184</v>
      </c>
      <c r="C71" s="103" t="s">
        <v>261</v>
      </c>
      <c r="D71" s="94">
        <v>47.13</v>
      </c>
      <c r="E71" s="95">
        <f t="shared" si="3"/>
        <v>64.37513261192446</v>
      </c>
      <c r="F71" s="96">
        <f t="shared" si="4"/>
        <v>69.37513261192446</v>
      </c>
      <c r="G71" s="92">
        <f t="shared" si="5"/>
        <v>16.790000000000003</v>
      </c>
    </row>
    <row r="72" spans="1:7" ht="409.5">
      <c r="A72" s="87">
        <v>64</v>
      </c>
      <c r="B72" s="103" t="s">
        <v>59</v>
      </c>
      <c r="C72" s="103" t="s">
        <v>124</v>
      </c>
      <c r="D72" s="104">
        <v>48.41</v>
      </c>
      <c r="E72" s="95">
        <f t="shared" si="3"/>
        <v>62.67300144598224</v>
      </c>
      <c r="F72" s="96">
        <f t="shared" si="4"/>
        <v>67.67300144598224</v>
      </c>
      <c r="G72" s="92">
        <f t="shared" si="5"/>
        <v>18.069999999999997</v>
      </c>
    </row>
    <row r="73" spans="1:7" ht="409.5">
      <c r="A73" s="87">
        <v>65</v>
      </c>
      <c r="B73" s="103" t="s">
        <v>55</v>
      </c>
      <c r="C73" s="103" t="s">
        <v>56</v>
      </c>
      <c r="D73" s="94">
        <v>49.19</v>
      </c>
      <c r="E73" s="95">
        <f aca="true" t="shared" si="6" ref="E73:E95">(D$9/D73)*100</f>
        <v>61.679203090058955</v>
      </c>
      <c r="F73" s="96">
        <f aca="true" t="shared" si="7" ref="F73:F95">E73+E$4</f>
        <v>66.67920309005896</v>
      </c>
      <c r="G73" s="92">
        <f aca="true" t="shared" si="8" ref="G73:G95">D73-D$9</f>
        <v>18.849999999999998</v>
      </c>
    </row>
    <row r="74" spans="1:7" ht="409.5">
      <c r="A74" s="87">
        <v>66</v>
      </c>
      <c r="B74" s="103" t="s">
        <v>98</v>
      </c>
      <c r="C74" s="103" t="s">
        <v>48</v>
      </c>
      <c r="D74" s="94">
        <v>49.54</v>
      </c>
      <c r="E74" s="95">
        <f t="shared" si="6"/>
        <v>61.24343964473154</v>
      </c>
      <c r="F74" s="96">
        <f t="shared" si="7"/>
        <v>66.24343964473154</v>
      </c>
      <c r="G74" s="92">
        <f t="shared" si="8"/>
        <v>19.2</v>
      </c>
    </row>
    <row r="75" spans="1:7" ht="409.5">
      <c r="A75" s="87">
        <v>67</v>
      </c>
      <c r="B75" s="103" t="s">
        <v>92</v>
      </c>
      <c r="C75" s="103" t="s">
        <v>93</v>
      </c>
      <c r="D75" s="94">
        <v>49.85</v>
      </c>
      <c r="E75" s="95">
        <f t="shared" si="6"/>
        <v>60.862587763289866</v>
      </c>
      <c r="F75" s="96">
        <f t="shared" si="7"/>
        <v>65.86258776328987</v>
      </c>
      <c r="G75" s="92">
        <f t="shared" si="8"/>
        <v>19.51</v>
      </c>
    </row>
    <row r="76" spans="1:7" ht="409.5">
      <c r="A76" s="87">
        <v>68</v>
      </c>
      <c r="B76" s="103" t="s">
        <v>23</v>
      </c>
      <c r="C76" s="103" t="s">
        <v>24</v>
      </c>
      <c r="D76" s="94">
        <v>50.31</v>
      </c>
      <c r="E76" s="95">
        <f t="shared" si="6"/>
        <v>60.30610216656728</v>
      </c>
      <c r="F76" s="96">
        <f t="shared" si="7"/>
        <v>65.30610216656729</v>
      </c>
      <c r="G76" s="92">
        <f t="shared" si="8"/>
        <v>19.970000000000002</v>
      </c>
    </row>
    <row r="77" spans="1:7" ht="409.5">
      <c r="A77" s="87">
        <v>69</v>
      </c>
      <c r="B77" s="103" t="s">
        <v>244</v>
      </c>
      <c r="C77" s="103" t="s">
        <v>35</v>
      </c>
      <c r="D77" s="94">
        <v>50.94</v>
      </c>
      <c r="E77" s="95">
        <f t="shared" si="6"/>
        <v>59.560266980761675</v>
      </c>
      <c r="F77" s="96">
        <f t="shared" si="7"/>
        <v>64.56026698076167</v>
      </c>
      <c r="G77" s="92">
        <f t="shared" si="8"/>
        <v>20.599999999999998</v>
      </c>
    </row>
    <row r="78" spans="1:7" ht="409.5">
      <c r="A78" s="87">
        <v>70</v>
      </c>
      <c r="B78" s="103" t="s">
        <v>270</v>
      </c>
      <c r="C78" s="103" t="s">
        <v>86</v>
      </c>
      <c r="D78" s="94">
        <v>51.12</v>
      </c>
      <c r="E78" s="95">
        <f t="shared" si="6"/>
        <v>59.350547730829426</v>
      </c>
      <c r="F78" s="96">
        <f t="shared" si="7"/>
        <v>64.35054773082942</v>
      </c>
      <c r="G78" s="92">
        <f t="shared" si="8"/>
        <v>20.779999999999998</v>
      </c>
    </row>
    <row r="79" spans="1:7" ht="409.5">
      <c r="A79" s="87">
        <v>71</v>
      </c>
      <c r="B79" s="103" t="s">
        <v>41</v>
      </c>
      <c r="C79" s="103" t="s">
        <v>42</v>
      </c>
      <c r="D79" s="94">
        <v>51.84</v>
      </c>
      <c r="E79" s="95">
        <f t="shared" si="6"/>
        <v>58.52623456790123</v>
      </c>
      <c r="F79" s="96">
        <f t="shared" si="7"/>
        <v>63.52623456790123</v>
      </c>
      <c r="G79" s="92">
        <f t="shared" si="8"/>
        <v>21.500000000000004</v>
      </c>
    </row>
    <row r="80" spans="1:7" ht="409.5">
      <c r="A80" s="87">
        <v>72</v>
      </c>
      <c r="B80" s="103" t="s">
        <v>53</v>
      </c>
      <c r="C80" s="103" t="s">
        <v>26</v>
      </c>
      <c r="D80" s="104">
        <v>53.03</v>
      </c>
      <c r="E80" s="95">
        <f t="shared" si="6"/>
        <v>57.21289835941919</v>
      </c>
      <c r="F80" s="96">
        <f t="shared" si="7"/>
        <v>62.21289835941919</v>
      </c>
      <c r="G80" s="92">
        <f t="shared" si="8"/>
        <v>22.69</v>
      </c>
    </row>
    <row r="81" spans="1:7" ht="409.5">
      <c r="A81" s="87">
        <v>73</v>
      </c>
      <c r="B81" s="103" t="s">
        <v>98</v>
      </c>
      <c r="C81" s="103" t="s">
        <v>99</v>
      </c>
      <c r="D81" s="94">
        <v>53.93</v>
      </c>
      <c r="E81" s="95">
        <f t="shared" si="6"/>
        <v>56.258112367884294</v>
      </c>
      <c r="F81" s="96">
        <f t="shared" si="7"/>
        <v>61.258112367884294</v>
      </c>
      <c r="G81" s="92">
        <f t="shared" si="8"/>
        <v>23.59</v>
      </c>
    </row>
    <row r="82" spans="1:7" ht="409.5">
      <c r="A82" s="87">
        <v>74</v>
      </c>
      <c r="B82" s="103" t="s">
        <v>115</v>
      </c>
      <c r="C82" s="103" t="s">
        <v>116</v>
      </c>
      <c r="D82" s="94">
        <v>54.06</v>
      </c>
      <c r="E82" s="95">
        <f t="shared" si="6"/>
        <v>56.122826489086194</v>
      </c>
      <c r="F82" s="96">
        <f t="shared" si="7"/>
        <v>61.122826489086194</v>
      </c>
      <c r="G82" s="92">
        <f t="shared" si="8"/>
        <v>23.720000000000002</v>
      </c>
    </row>
    <row r="83" spans="1:7" ht="409.5">
      <c r="A83" s="87">
        <v>75</v>
      </c>
      <c r="B83" s="103" t="s">
        <v>304</v>
      </c>
      <c r="C83" s="103" t="s">
        <v>96</v>
      </c>
      <c r="D83" s="94">
        <v>54.81</v>
      </c>
      <c r="E83" s="95">
        <f t="shared" si="6"/>
        <v>55.35486225141397</v>
      </c>
      <c r="F83" s="96">
        <f t="shared" si="7"/>
        <v>60.35486225141397</v>
      </c>
      <c r="G83" s="92">
        <f t="shared" si="8"/>
        <v>24.470000000000002</v>
      </c>
    </row>
    <row r="84" spans="1:7" ht="409.5">
      <c r="A84" s="87">
        <v>76</v>
      </c>
      <c r="B84" s="103" t="s">
        <v>101</v>
      </c>
      <c r="C84" s="103" t="s">
        <v>102</v>
      </c>
      <c r="D84" s="94">
        <v>55.12</v>
      </c>
      <c r="E84" s="95">
        <f t="shared" si="6"/>
        <v>55.043541364296075</v>
      </c>
      <c r="F84" s="96">
        <f t="shared" si="7"/>
        <v>60.043541364296075</v>
      </c>
      <c r="G84" s="92">
        <f t="shared" si="8"/>
        <v>24.779999999999998</v>
      </c>
    </row>
    <row r="85" spans="1:7" ht="409.5">
      <c r="A85" s="87">
        <v>77</v>
      </c>
      <c r="B85" s="103" t="s">
        <v>239</v>
      </c>
      <c r="C85" s="103" t="s">
        <v>281</v>
      </c>
      <c r="D85" s="94">
        <v>55.19</v>
      </c>
      <c r="E85" s="95">
        <f t="shared" si="6"/>
        <v>54.973727124479076</v>
      </c>
      <c r="F85" s="96">
        <f t="shared" si="7"/>
        <v>59.973727124479076</v>
      </c>
      <c r="G85" s="92">
        <f t="shared" si="8"/>
        <v>24.849999999999998</v>
      </c>
    </row>
    <row r="86" spans="1:7" ht="409.5">
      <c r="A86" s="87">
        <v>78</v>
      </c>
      <c r="B86" s="103" t="s">
        <v>125</v>
      </c>
      <c r="C86" s="103" t="s">
        <v>26</v>
      </c>
      <c r="D86" s="94">
        <v>55.78</v>
      </c>
      <c r="E86" s="95">
        <f t="shared" si="6"/>
        <v>54.39225528863392</v>
      </c>
      <c r="F86" s="96">
        <f t="shared" si="7"/>
        <v>59.39225528863392</v>
      </c>
      <c r="G86" s="92">
        <f t="shared" si="8"/>
        <v>25.44</v>
      </c>
    </row>
    <row r="87" spans="1:7" ht="409.5">
      <c r="A87" s="87">
        <v>79</v>
      </c>
      <c r="B87" s="103" t="s">
        <v>61</v>
      </c>
      <c r="C87" s="103" t="s">
        <v>62</v>
      </c>
      <c r="D87" s="94">
        <v>55.97</v>
      </c>
      <c r="E87" s="95">
        <f t="shared" si="6"/>
        <v>54.20761122029659</v>
      </c>
      <c r="F87" s="96">
        <f t="shared" si="7"/>
        <v>59.20761122029659</v>
      </c>
      <c r="G87" s="92">
        <f t="shared" si="8"/>
        <v>25.63</v>
      </c>
    </row>
    <row r="88" spans="1:7" ht="409.5">
      <c r="A88" s="87">
        <v>80</v>
      </c>
      <c r="B88" s="103" t="s">
        <v>319</v>
      </c>
      <c r="C88" s="103" t="s">
        <v>124</v>
      </c>
      <c r="D88" s="94">
        <v>56.8</v>
      </c>
      <c r="E88" s="95">
        <f t="shared" si="6"/>
        <v>53.41549295774648</v>
      </c>
      <c r="F88" s="96">
        <f t="shared" si="7"/>
        <v>58.41549295774648</v>
      </c>
      <c r="G88" s="92">
        <f t="shared" si="8"/>
        <v>26.459999999999997</v>
      </c>
    </row>
    <row r="89" spans="1:7" ht="409.5">
      <c r="A89" s="87">
        <v>81</v>
      </c>
      <c r="B89" s="103" t="s">
        <v>128</v>
      </c>
      <c r="C89" s="103" t="s">
        <v>129</v>
      </c>
      <c r="D89" s="94">
        <v>57.44</v>
      </c>
      <c r="E89" s="95">
        <f t="shared" si="6"/>
        <v>52.82033426183844</v>
      </c>
      <c r="F89" s="96">
        <f t="shared" si="7"/>
        <v>57.82033426183844</v>
      </c>
      <c r="G89" s="92">
        <f t="shared" si="8"/>
        <v>27.099999999999998</v>
      </c>
    </row>
    <row r="90" spans="1:7" ht="409.5">
      <c r="A90" s="87">
        <v>82</v>
      </c>
      <c r="B90" s="103" t="s">
        <v>113</v>
      </c>
      <c r="C90" s="103" t="s">
        <v>114</v>
      </c>
      <c r="D90" s="94">
        <v>60.5</v>
      </c>
      <c r="E90" s="95">
        <f t="shared" si="6"/>
        <v>50.14876033057851</v>
      </c>
      <c r="F90" s="96">
        <f t="shared" si="7"/>
        <v>55.14876033057851</v>
      </c>
      <c r="G90" s="92">
        <f t="shared" si="8"/>
        <v>30.16</v>
      </c>
    </row>
    <row r="91" spans="1:7" ht="409.5">
      <c r="A91" s="87">
        <v>83</v>
      </c>
      <c r="B91" s="103" t="s">
        <v>106</v>
      </c>
      <c r="C91" s="103" t="s">
        <v>107</v>
      </c>
      <c r="D91" s="94">
        <v>63.1</v>
      </c>
      <c r="E91" s="95">
        <f t="shared" si="6"/>
        <v>48.0824088748019</v>
      </c>
      <c r="F91" s="96">
        <f t="shared" si="7"/>
        <v>53.0824088748019</v>
      </c>
      <c r="G91" s="92">
        <f t="shared" si="8"/>
        <v>32.760000000000005</v>
      </c>
    </row>
    <row r="92" spans="1:7" ht="409.5">
      <c r="A92" s="87">
        <v>84</v>
      </c>
      <c r="B92" s="103" t="s">
        <v>145</v>
      </c>
      <c r="C92" s="103" t="s">
        <v>146</v>
      </c>
      <c r="D92" s="94">
        <v>63.34</v>
      </c>
      <c r="E92" s="95">
        <f t="shared" si="6"/>
        <v>47.900221029365326</v>
      </c>
      <c r="F92" s="96">
        <f t="shared" si="7"/>
        <v>52.900221029365326</v>
      </c>
      <c r="G92" s="92">
        <f t="shared" si="8"/>
        <v>33</v>
      </c>
    </row>
    <row r="93" spans="1:7" ht="409.5">
      <c r="A93" s="87">
        <v>85</v>
      </c>
      <c r="B93" s="103" t="s">
        <v>270</v>
      </c>
      <c r="C93" s="103" t="s">
        <v>58</v>
      </c>
      <c r="D93" s="94">
        <v>66.03</v>
      </c>
      <c r="E93" s="95">
        <f t="shared" si="6"/>
        <v>45.948811146448584</v>
      </c>
      <c r="F93" s="96">
        <f t="shared" si="7"/>
        <v>50.948811146448584</v>
      </c>
      <c r="G93" s="92">
        <f t="shared" si="8"/>
        <v>35.69</v>
      </c>
    </row>
    <row r="94" spans="1:7" ht="409.5">
      <c r="A94" s="87">
        <v>86</v>
      </c>
      <c r="B94" s="103" t="s">
        <v>79</v>
      </c>
      <c r="C94" s="103" t="s">
        <v>48</v>
      </c>
      <c r="D94" s="94">
        <v>71.72</v>
      </c>
      <c r="E94" s="95">
        <f t="shared" si="6"/>
        <v>42.30340211935304</v>
      </c>
      <c r="F94" s="96">
        <f t="shared" si="7"/>
        <v>47.30340211935304</v>
      </c>
      <c r="G94" s="92">
        <f t="shared" si="8"/>
        <v>41.379999999999995</v>
      </c>
    </row>
    <row r="95" spans="1:7" ht="409.5">
      <c r="A95" s="87">
        <v>87</v>
      </c>
      <c r="B95" s="103" t="s">
        <v>100</v>
      </c>
      <c r="C95" s="103" t="s">
        <v>48</v>
      </c>
      <c r="D95" s="94">
        <v>77.6</v>
      </c>
      <c r="E95" s="95">
        <f t="shared" si="6"/>
        <v>39.0979381443299</v>
      </c>
      <c r="F95" s="96">
        <f t="shared" si="7"/>
        <v>44.0979381443299</v>
      </c>
      <c r="G95" s="92">
        <f t="shared" si="8"/>
        <v>47.25999999999999</v>
      </c>
    </row>
    <row r="96" spans="1:7" ht="409.5">
      <c r="A96" s="87">
        <v>88</v>
      </c>
      <c r="B96" s="103" t="s">
        <v>31</v>
      </c>
      <c r="C96" s="103" t="s">
        <v>124</v>
      </c>
      <c r="D96" s="94">
        <v>83.75</v>
      </c>
      <c r="E96" s="95">
        <f aca="true" t="shared" si="9" ref="E96:E101">(D$9/D96)*100</f>
        <v>36.22686567164179</v>
      </c>
      <c r="F96" s="96">
        <f aca="true" t="shared" si="10" ref="F96:F101">E96+E$4</f>
        <v>41.22686567164179</v>
      </c>
      <c r="G96" s="92">
        <f aca="true" t="shared" si="11" ref="G96:G101">D96-D$9</f>
        <v>53.41</v>
      </c>
    </row>
    <row r="97" spans="1:7" ht="409.5">
      <c r="A97" s="87">
        <v>89</v>
      </c>
      <c r="B97" s="103" t="s">
        <v>103</v>
      </c>
      <c r="C97" s="103" t="s">
        <v>104</v>
      </c>
      <c r="D97" s="94">
        <v>85.81</v>
      </c>
      <c r="E97" s="95">
        <f t="shared" si="9"/>
        <v>35.35718447733364</v>
      </c>
      <c r="F97" s="96">
        <f t="shared" si="10"/>
        <v>40.35718447733364</v>
      </c>
      <c r="G97" s="92">
        <f t="shared" si="11"/>
        <v>55.47</v>
      </c>
    </row>
    <row r="98" spans="1:7" ht="409.5">
      <c r="A98" s="87">
        <v>90</v>
      </c>
      <c r="B98" s="103" t="s">
        <v>59</v>
      </c>
      <c r="C98" s="103" t="s">
        <v>222</v>
      </c>
      <c r="D98" s="94">
        <v>101.29</v>
      </c>
      <c r="E98" s="95">
        <f t="shared" si="9"/>
        <v>29.95359857833942</v>
      </c>
      <c r="F98" s="96">
        <f t="shared" si="10"/>
        <v>34.953598578339424</v>
      </c>
      <c r="G98" s="92">
        <f t="shared" si="11"/>
        <v>70.95</v>
      </c>
    </row>
    <row r="99" spans="1:7" ht="409.5">
      <c r="A99" s="87">
        <v>91</v>
      </c>
      <c r="B99" s="103" t="s">
        <v>101</v>
      </c>
      <c r="C99" s="103" t="s">
        <v>266</v>
      </c>
      <c r="D99" s="94">
        <v>103.17</v>
      </c>
      <c r="E99" s="95">
        <f t="shared" si="9"/>
        <v>29.407773577590383</v>
      </c>
      <c r="F99" s="96">
        <f t="shared" si="10"/>
        <v>34.40777357759038</v>
      </c>
      <c r="G99" s="92">
        <f t="shared" si="11"/>
        <v>72.83</v>
      </c>
    </row>
    <row r="100" spans="1:7" ht="409.5">
      <c r="A100" s="87">
        <v>92</v>
      </c>
      <c r="B100" s="103" t="s">
        <v>17</v>
      </c>
      <c r="C100" s="103" t="s">
        <v>44</v>
      </c>
      <c r="D100" s="94">
        <v>103.5</v>
      </c>
      <c r="E100" s="95">
        <f t="shared" si="9"/>
        <v>29.314009661835748</v>
      </c>
      <c r="F100" s="96">
        <f t="shared" si="10"/>
        <v>34.31400966183575</v>
      </c>
      <c r="G100" s="92">
        <f t="shared" si="11"/>
        <v>73.16</v>
      </c>
    </row>
    <row r="101" spans="1:7" ht="409.5">
      <c r="A101" s="87">
        <v>93</v>
      </c>
      <c r="B101" s="103" t="s">
        <v>45</v>
      </c>
      <c r="C101" s="103" t="s">
        <v>46</v>
      </c>
      <c r="D101" s="94">
        <v>129.15</v>
      </c>
      <c r="E101" s="95">
        <f t="shared" si="9"/>
        <v>23.49206349206349</v>
      </c>
      <c r="F101" s="96">
        <f t="shared" si="10"/>
        <v>28.49206349206349</v>
      </c>
      <c r="G101" s="92">
        <f t="shared" si="11"/>
        <v>98.81</v>
      </c>
    </row>
  </sheetData>
  <sheetProtection selectLockedCells="1" selectUnlockedCells="1"/>
  <mergeCells count="7">
    <mergeCell ref="A7:B7"/>
    <mergeCell ref="A1:G1"/>
    <mergeCell ref="A3:B3"/>
    <mergeCell ref="A4:B4"/>
    <mergeCell ref="A5:B5"/>
    <mergeCell ref="A6:B6"/>
    <mergeCell ref="C6:G6"/>
  </mergeCells>
  <printOptions horizontalCentered="1"/>
  <pageMargins left="0.7" right="0.7" top="0.7875" bottom="0.7875" header="0.5118055555555555" footer="0.5118055555555555"/>
  <pageSetup horizontalDpi="300" verticalDpi="3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zoomScale="130" zoomScaleNormal="130" zoomScalePageLayoutView="0" workbookViewId="0" topLeftCell="A1">
      <selection activeCell="D11" sqref="D11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0.875" style="0" customWidth="1"/>
    <col min="4" max="4" width="8.25390625" style="0" customWidth="1"/>
    <col min="5" max="5" width="7.75390625" style="0" customWidth="1"/>
    <col min="6" max="6" width="9.75390625" style="0" customWidth="1"/>
    <col min="7" max="7" width="6.75390625" style="0" customWidth="1"/>
  </cols>
  <sheetData>
    <row r="1" spans="1:7" ht="27">
      <c r="A1" s="547" t="s">
        <v>320</v>
      </c>
      <c r="B1" s="547"/>
      <c r="C1" s="547"/>
      <c r="D1" s="547"/>
      <c r="E1" s="547"/>
      <c r="F1" s="547"/>
      <c r="G1" s="547"/>
    </row>
    <row r="3" spans="1:5" ht="12.75" customHeight="1">
      <c r="A3" s="548"/>
      <c r="B3" s="548"/>
      <c r="C3" s="75"/>
      <c r="E3" s="76" t="s">
        <v>306</v>
      </c>
    </row>
    <row r="4" spans="1:5" ht="12.75" customHeight="1">
      <c r="A4" s="546" t="s">
        <v>307</v>
      </c>
      <c r="B4" s="546"/>
      <c r="C4" s="77" t="s">
        <v>321</v>
      </c>
      <c r="E4" s="76">
        <v>15</v>
      </c>
    </row>
    <row r="5" spans="1:3" ht="12.75">
      <c r="A5" s="546" t="s">
        <v>309</v>
      </c>
      <c r="B5" s="546"/>
      <c r="C5" s="78" t="s">
        <v>322</v>
      </c>
    </row>
    <row r="6" spans="1:7" ht="12.75">
      <c r="A6" s="546" t="s">
        <v>310</v>
      </c>
      <c r="B6" s="546"/>
      <c r="C6" s="549" t="s">
        <v>323</v>
      </c>
      <c r="D6" s="549"/>
      <c r="E6" s="549"/>
      <c r="F6" s="549"/>
      <c r="G6" s="549"/>
    </row>
    <row r="7" spans="1:3" ht="12.75">
      <c r="A7" s="546" t="s">
        <v>312</v>
      </c>
      <c r="B7" s="546"/>
      <c r="C7" s="80">
        <f>COUNTA(B9:B81)</f>
        <v>73</v>
      </c>
    </row>
    <row r="8" spans="1:7" ht="12.75">
      <c r="A8" s="81" t="s">
        <v>313</v>
      </c>
      <c r="B8" s="82" t="s">
        <v>314</v>
      </c>
      <c r="C8" s="82" t="s">
        <v>315</v>
      </c>
      <c r="D8" s="83" t="s">
        <v>316</v>
      </c>
      <c r="E8" s="84" t="s">
        <v>317</v>
      </c>
      <c r="F8" s="85" t="s">
        <v>318</v>
      </c>
      <c r="G8" s="86" t="s">
        <v>4</v>
      </c>
    </row>
    <row r="9" spans="1:7" ht="12.75">
      <c r="A9" s="87">
        <v>1</v>
      </c>
      <c r="B9" s="103" t="s">
        <v>117</v>
      </c>
      <c r="C9" s="103" t="s">
        <v>75</v>
      </c>
      <c r="D9" s="105">
        <v>0.016259953703703704</v>
      </c>
      <c r="E9" s="90">
        <f aca="true" t="shared" si="0" ref="E9:E40">(D$9/D9)*100</f>
        <v>100</v>
      </c>
      <c r="F9" s="91">
        <f aca="true" t="shared" si="1" ref="F9:F40">E9+E$4</f>
        <v>115</v>
      </c>
      <c r="G9" s="106">
        <f aca="true" t="shared" si="2" ref="G9:G40">D9-D$9</f>
        <v>0</v>
      </c>
    </row>
    <row r="10" spans="1:10" ht="12.75">
      <c r="A10" s="87">
        <v>2</v>
      </c>
      <c r="B10" s="74" t="s">
        <v>166</v>
      </c>
      <c r="C10" s="74" t="s">
        <v>167</v>
      </c>
      <c r="D10" s="107">
        <v>0.01728993055555556</v>
      </c>
      <c r="E10" s="95">
        <f t="shared" si="0"/>
        <v>94.04290926130466</v>
      </c>
      <c r="F10" s="96">
        <f t="shared" si="1"/>
        <v>109.04290926130466</v>
      </c>
      <c r="G10" s="108">
        <f t="shared" si="2"/>
        <v>0.0010299768518518548</v>
      </c>
      <c r="J10" s="109"/>
    </row>
    <row r="11" spans="1:7" ht="12.75">
      <c r="A11" s="87">
        <v>3</v>
      </c>
      <c r="B11" s="74" t="s">
        <v>171</v>
      </c>
      <c r="C11" s="74" t="s">
        <v>52</v>
      </c>
      <c r="D11" s="107">
        <v>0.01778935185185185</v>
      </c>
      <c r="E11" s="95">
        <f t="shared" si="0"/>
        <v>91.40273259596617</v>
      </c>
      <c r="F11" s="96">
        <f t="shared" si="1"/>
        <v>106.40273259596617</v>
      </c>
      <c r="G11" s="108">
        <f t="shared" si="2"/>
        <v>0.0015293981481481478</v>
      </c>
    </row>
    <row r="12" spans="1:7" ht="12.75">
      <c r="A12" s="87">
        <v>4</v>
      </c>
      <c r="B12" s="74" t="s">
        <v>13</v>
      </c>
      <c r="C12" s="74" t="s">
        <v>14</v>
      </c>
      <c r="D12" s="107">
        <v>0.01787638888888889</v>
      </c>
      <c r="E12" s="95">
        <f t="shared" si="0"/>
        <v>90.95770854375469</v>
      </c>
      <c r="F12" s="96">
        <f t="shared" si="1"/>
        <v>105.95770854375469</v>
      </c>
      <c r="G12" s="108">
        <f t="shared" si="2"/>
        <v>0.001616435185185186</v>
      </c>
    </row>
    <row r="13" spans="1:7" ht="12.75">
      <c r="A13" s="87">
        <v>5</v>
      </c>
      <c r="B13" s="74" t="s">
        <v>76</v>
      </c>
      <c r="C13" s="74" t="s">
        <v>24</v>
      </c>
      <c r="D13" s="107">
        <v>0.018210416666666666</v>
      </c>
      <c r="E13" s="95">
        <f t="shared" si="0"/>
        <v>89.28930074107971</v>
      </c>
      <c r="F13" s="96">
        <f t="shared" si="1"/>
        <v>104.28930074107971</v>
      </c>
      <c r="G13" s="108">
        <f t="shared" si="2"/>
        <v>0.0019504629629629629</v>
      </c>
    </row>
    <row r="14" spans="1:7" ht="12.75">
      <c r="A14" s="87">
        <v>6</v>
      </c>
      <c r="B14" s="74" t="s">
        <v>17</v>
      </c>
      <c r="C14" s="74" t="s">
        <v>18</v>
      </c>
      <c r="D14" s="107">
        <v>0.018869791666666667</v>
      </c>
      <c r="E14" s="95">
        <f t="shared" si="0"/>
        <v>86.16922746649493</v>
      </c>
      <c r="F14" s="96">
        <f t="shared" si="1"/>
        <v>101.16922746649493</v>
      </c>
      <c r="G14" s="108">
        <f t="shared" si="2"/>
        <v>0.002609837962962963</v>
      </c>
    </row>
    <row r="15" spans="1:7" ht="12.75">
      <c r="A15" s="87">
        <v>7</v>
      </c>
      <c r="B15" s="74" t="s">
        <v>79</v>
      </c>
      <c r="C15" s="74" t="s">
        <v>48</v>
      </c>
      <c r="D15" s="107">
        <v>0.018971180555555554</v>
      </c>
      <c r="E15" s="95">
        <f t="shared" si="0"/>
        <v>85.70870777434097</v>
      </c>
      <c r="F15" s="96">
        <f t="shared" si="1"/>
        <v>100.70870777434097</v>
      </c>
      <c r="G15" s="108">
        <f t="shared" si="2"/>
        <v>0.00271122685185185</v>
      </c>
    </row>
    <row r="16" spans="1:7" ht="12.75">
      <c r="A16" s="87">
        <v>8</v>
      </c>
      <c r="B16" s="74" t="s">
        <v>61</v>
      </c>
      <c r="C16" s="74" t="s">
        <v>86</v>
      </c>
      <c r="D16" s="107">
        <v>0.018987962962962963</v>
      </c>
      <c r="E16" s="95">
        <f t="shared" si="0"/>
        <v>85.63295460086799</v>
      </c>
      <c r="F16" s="96">
        <f t="shared" si="1"/>
        <v>100.63295460086799</v>
      </c>
      <c r="G16" s="108">
        <f t="shared" si="2"/>
        <v>0.00272800925925926</v>
      </c>
    </row>
    <row r="17" spans="1:7" ht="12.75">
      <c r="A17" s="87">
        <v>9</v>
      </c>
      <c r="B17" s="74" t="s">
        <v>51</v>
      </c>
      <c r="C17" s="74" t="s">
        <v>52</v>
      </c>
      <c r="D17" s="107">
        <v>0.01942013888888889</v>
      </c>
      <c r="E17" s="95">
        <f t="shared" si="0"/>
        <v>83.72727814530066</v>
      </c>
      <c r="F17" s="96">
        <f t="shared" si="1"/>
        <v>98.72727814530066</v>
      </c>
      <c r="G17" s="108">
        <f t="shared" si="2"/>
        <v>0.003160185185185186</v>
      </c>
    </row>
    <row r="18" spans="1:7" ht="12.75">
      <c r="A18" s="87">
        <v>10</v>
      </c>
      <c r="B18" s="74" t="s">
        <v>49</v>
      </c>
      <c r="C18" s="74" t="s">
        <v>50</v>
      </c>
      <c r="D18" s="107">
        <v>0.019447916666666665</v>
      </c>
      <c r="E18" s="95">
        <f t="shared" si="0"/>
        <v>83.60768910313635</v>
      </c>
      <c r="F18" s="96">
        <f t="shared" si="1"/>
        <v>98.60768910313635</v>
      </c>
      <c r="G18" s="108">
        <f t="shared" si="2"/>
        <v>0.003187962962962962</v>
      </c>
    </row>
    <row r="19" spans="1:7" ht="12.75">
      <c r="A19" s="110">
        <v>11</v>
      </c>
      <c r="B19" s="74" t="s">
        <v>49</v>
      </c>
      <c r="C19" s="74" t="s">
        <v>58</v>
      </c>
      <c r="D19" s="107">
        <v>0.01947476851851852</v>
      </c>
      <c r="E19" s="111">
        <f t="shared" si="0"/>
        <v>83.49241064530315</v>
      </c>
      <c r="F19" s="112">
        <f t="shared" si="1"/>
        <v>98.49241064530315</v>
      </c>
      <c r="G19" s="113">
        <f t="shared" si="2"/>
        <v>0.003214814814814816</v>
      </c>
    </row>
    <row r="20" spans="1:7" ht="12.75">
      <c r="A20" s="97">
        <v>12</v>
      </c>
      <c r="B20" s="114" t="s">
        <v>61</v>
      </c>
      <c r="C20" s="114" t="s">
        <v>62</v>
      </c>
      <c r="D20" s="115">
        <v>0.019506712962962962</v>
      </c>
      <c r="E20" s="100">
        <f t="shared" si="0"/>
        <v>83.35568239803487</v>
      </c>
      <c r="F20" s="101">
        <f t="shared" si="1"/>
        <v>98.35568239803487</v>
      </c>
      <c r="G20" s="116">
        <f t="shared" si="2"/>
        <v>0.0032467592592592583</v>
      </c>
    </row>
    <row r="21" spans="1:7" ht="12.75">
      <c r="A21" s="87">
        <v>13</v>
      </c>
      <c r="B21" s="103" t="s">
        <v>194</v>
      </c>
      <c r="C21" s="103" t="s">
        <v>131</v>
      </c>
      <c r="D21" s="105">
        <v>0.019541087962962965</v>
      </c>
      <c r="E21" s="90">
        <f t="shared" si="0"/>
        <v>83.20905025616725</v>
      </c>
      <c r="F21" s="91">
        <f t="shared" si="1"/>
        <v>98.20905025616725</v>
      </c>
      <c r="G21" s="106">
        <f t="shared" si="2"/>
        <v>0.0032811342592592614</v>
      </c>
    </row>
    <row r="22" spans="1:7" ht="12.75">
      <c r="A22" s="87">
        <v>14</v>
      </c>
      <c r="B22" s="74" t="s">
        <v>68</v>
      </c>
      <c r="C22" s="74" t="s">
        <v>69</v>
      </c>
      <c r="D22" s="107">
        <v>0.019605555555555553</v>
      </c>
      <c r="E22" s="95">
        <f t="shared" si="0"/>
        <v>82.93543969018609</v>
      </c>
      <c r="F22" s="96">
        <f t="shared" si="1"/>
        <v>97.93543969018609</v>
      </c>
      <c r="G22" s="108">
        <f t="shared" si="2"/>
        <v>0.0033456018518518496</v>
      </c>
    </row>
    <row r="23" spans="1:7" ht="12.75">
      <c r="A23" s="87">
        <v>15</v>
      </c>
      <c r="B23" s="74" t="s">
        <v>31</v>
      </c>
      <c r="C23" s="74" t="s">
        <v>32</v>
      </c>
      <c r="D23" s="107">
        <v>0.019631134259259258</v>
      </c>
      <c r="E23" s="95">
        <f t="shared" si="0"/>
        <v>82.82737761846086</v>
      </c>
      <c r="F23" s="96">
        <f t="shared" si="1"/>
        <v>97.82737761846086</v>
      </c>
      <c r="G23" s="108">
        <f t="shared" si="2"/>
        <v>0.0033711805555555543</v>
      </c>
    </row>
    <row r="24" spans="1:7" ht="12.75">
      <c r="A24" s="87">
        <v>16</v>
      </c>
      <c r="B24" s="74" t="s">
        <v>147</v>
      </c>
      <c r="C24" s="74" t="s">
        <v>139</v>
      </c>
      <c r="D24" s="107">
        <v>0.019674189814814814</v>
      </c>
      <c r="E24" s="95">
        <f t="shared" si="0"/>
        <v>82.64611583375003</v>
      </c>
      <c r="F24" s="96">
        <f t="shared" si="1"/>
        <v>97.64611583375003</v>
      </c>
      <c r="G24" s="108">
        <f t="shared" si="2"/>
        <v>0.003414236111111111</v>
      </c>
    </row>
    <row r="25" spans="1:7" ht="12.75">
      <c r="A25" s="87">
        <v>17</v>
      </c>
      <c r="B25" s="74" t="s">
        <v>195</v>
      </c>
      <c r="C25" s="74" t="s">
        <v>62</v>
      </c>
      <c r="D25" s="107">
        <v>0.01968113425925926</v>
      </c>
      <c r="E25" s="95">
        <f t="shared" si="0"/>
        <v>82.61695433561704</v>
      </c>
      <c r="F25" s="96">
        <f t="shared" si="1"/>
        <v>97.61695433561704</v>
      </c>
      <c r="G25" s="108">
        <f t="shared" si="2"/>
        <v>0.0034211805555555558</v>
      </c>
    </row>
    <row r="26" spans="1:7" ht="409.5">
      <c r="A26" s="87">
        <v>18</v>
      </c>
      <c r="B26" s="74" t="s">
        <v>53</v>
      </c>
      <c r="C26" s="74" t="s">
        <v>181</v>
      </c>
      <c r="D26" s="107">
        <v>0.019720486111111112</v>
      </c>
      <c r="E26" s="95">
        <f t="shared" si="0"/>
        <v>82.45209378759867</v>
      </c>
      <c r="F26" s="96">
        <f t="shared" si="1"/>
        <v>97.45209378759867</v>
      </c>
      <c r="G26" s="108">
        <f t="shared" si="2"/>
        <v>0.0034605324074074087</v>
      </c>
    </row>
    <row r="27" spans="1:7" ht="409.5">
      <c r="A27" s="87">
        <v>19</v>
      </c>
      <c r="B27" s="74" t="s">
        <v>34</v>
      </c>
      <c r="C27" s="74" t="s">
        <v>35</v>
      </c>
      <c r="D27" s="107">
        <v>0.019804166666666668</v>
      </c>
      <c r="E27" s="95">
        <f t="shared" si="0"/>
        <v>82.1037005867639</v>
      </c>
      <c r="F27" s="96">
        <f t="shared" si="1"/>
        <v>97.1037005867639</v>
      </c>
      <c r="G27" s="108">
        <f t="shared" si="2"/>
        <v>0.0035442129629629643</v>
      </c>
    </row>
    <row r="28" spans="1:7" ht="409.5">
      <c r="A28" s="87">
        <v>20</v>
      </c>
      <c r="B28" s="74" t="s">
        <v>47</v>
      </c>
      <c r="C28" s="74" t="s">
        <v>48</v>
      </c>
      <c r="D28" s="107">
        <v>0.019937268518518517</v>
      </c>
      <c r="E28" s="95">
        <f t="shared" si="0"/>
        <v>81.5555736163197</v>
      </c>
      <c r="F28" s="96">
        <f t="shared" si="1"/>
        <v>96.5555736163197</v>
      </c>
      <c r="G28" s="108">
        <f t="shared" si="2"/>
        <v>0.003677314814814814</v>
      </c>
    </row>
    <row r="29" spans="1:7" ht="409.5">
      <c r="A29" s="87">
        <v>21</v>
      </c>
      <c r="B29" s="74" t="s">
        <v>23</v>
      </c>
      <c r="C29" s="74" t="s">
        <v>24</v>
      </c>
      <c r="D29" s="107">
        <v>0.020001967592592592</v>
      </c>
      <c r="E29" s="95">
        <f t="shared" si="0"/>
        <v>81.29177106418929</v>
      </c>
      <c r="F29" s="96">
        <f t="shared" si="1"/>
        <v>96.29177106418929</v>
      </c>
      <c r="G29" s="108">
        <f t="shared" si="2"/>
        <v>0.0037420138888888885</v>
      </c>
    </row>
    <row r="30" spans="1:7" ht="409.5">
      <c r="A30" s="87">
        <v>22</v>
      </c>
      <c r="B30" s="74" t="s">
        <v>29</v>
      </c>
      <c r="C30" s="74" t="s">
        <v>30</v>
      </c>
      <c r="D30" s="107">
        <v>0.02000949074074074</v>
      </c>
      <c r="E30" s="95">
        <f t="shared" si="0"/>
        <v>81.26120706609132</v>
      </c>
      <c r="F30" s="96">
        <f t="shared" si="1"/>
        <v>96.26120706609132</v>
      </c>
      <c r="G30" s="108">
        <f t="shared" si="2"/>
        <v>0.0037495370370370373</v>
      </c>
    </row>
    <row r="31" spans="1:7" ht="409.5">
      <c r="A31" s="87">
        <v>23</v>
      </c>
      <c r="B31" s="74" t="s">
        <v>213</v>
      </c>
      <c r="C31" s="74" t="s">
        <v>181</v>
      </c>
      <c r="D31" s="107">
        <v>0.020611689814814812</v>
      </c>
      <c r="E31" s="95">
        <f t="shared" si="0"/>
        <v>78.88704831962266</v>
      </c>
      <c r="F31" s="96">
        <f t="shared" si="1"/>
        <v>93.88704831962266</v>
      </c>
      <c r="G31" s="108">
        <f t="shared" si="2"/>
        <v>0.004351736111111108</v>
      </c>
    </row>
    <row r="32" spans="1:7" ht="409.5">
      <c r="A32" s="87">
        <v>24</v>
      </c>
      <c r="B32" s="74" t="s">
        <v>118</v>
      </c>
      <c r="C32" s="74" t="s">
        <v>119</v>
      </c>
      <c r="D32" s="107">
        <v>0.02062638888888889</v>
      </c>
      <c r="E32" s="95">
        <f t="shared" si="0"/>
        <v>78.83083069602496</v>
      </c>
      <c r="F32" s="96">
        <f t="shared" si="1"/>
        <v>93.83083069602496</v>
      </c>
      <c r="G32" s="108">
        <f t="shared" si="2"/>
        <v>0.004366435185185185</v>
      </c>
    </row>
    <row r="33" spans="1:7" ht="409.5">
      <c r="A33" s="87">
        <v>25</v>
      </c>
      <c r="B33" s="74" t="s">
        <v>53</v>
      </c>
      <c r="C33" s="74" t="s">
        <v>26</v>
      </c>
      <c r="D33" s="107">
        <v>0.02070185185185185</v>
      </c>
      <c r="E33" s="95">
        <f t="shared" si="0"/>
        <v>78.5434743715896</v>
      </c>
      <c r="F33" s="96">
        <f t="shared" si="1"/>
        <v>93.5434743715896</v>
      </c>
      <c r="G33" s="108">
        <f t="shared" si="2"/>
        <v>0.004441898148148146</v>
      </c>
    </row>
    <row r="34" spans="1:7" ht="409.5">
      <c r="A34" s="87">
        <v>26</v>
      </c>
      <c r="B34" s="74" t="s">
        <v>27</v>
      </c>
      <c r="C34" s="74" t="s">
        <v>28</v>
      </c>
      <c r="D34" s="107">
        <v>0.02080833333333333</v>
      </c>
      <c r="E34" s="95">
        <f t="shared" si="0"/>
        <v>78.14154763493971</v>
      </c>
      <c r="F34" s="96">
        <f t="shared" si="1"/>
        <v>93.14154763493971</v>
      </c>
      <c r="G34" s="108">
        <f t="shared" si="2"/>
        <v>0.004548379629629628</v>
      </c>
    </row>
    <row r="35" spans="1:7" ht="409.5">
      <c r="A35" s="87">
        <v>27</v>
      </c>
      <c r="B35" s="74" t="s">
        <v>82</v>
      </c>
      <c r="C35" s="74" t="s">
        <v>83</v>
      </c>
      <c r="D35" s="107">
        <v>0.020919212962962962</v>
      </c>
      <c r="E35" s="95">
        <f t="shared" si="0"/>
        <v>77.72736829292583</v>
      </c>
      <c r="F35" s="96">
        <f t="shared" si="1"/>
        <v>92.72736829292583</v>
      </c>
      <c r="G35" s="108">
        <f t="shared" si="2"/>
        <v>0.004659259259259259</v>
      </c>
    </row>
    <row r="36" spans="1:7" ht="409.5">
      <c r="A36" s="87">
        <v>28</v>
      </c>
      <c r="B36" s="74" t="s">
        <v>67</v>
      </c>
      <c r="C36" s="74" t="s">
        <v>63</v>
      </c>
      <c r="D36" s="107">
        <v>0.020978703703703704</v>
      </c>
      <c r="E36" s="95">
        <f t="shared" si="0"/>
        <v>77.5069514940195</v>
      </c>
      <c r="F36" s="96">
        <f t="shared" si="1"/>
        <v>92.5069514940195</v>
      </c>
      <c r="G36" s="108">
        <f t="shared" si="2"/>
        <v>0.004718750000000001</v>
      </c>
    </row>
    <row r="37" spans="1:7" ht="409.5">
      <c r="A37" s="87">
        <v>29</v>
      </c>
      <c r="B37" s="74" t="s">
        <v>17</v>
      </c>
      <c r="C37" s="74" t="s">
        <v>33</v>
      </c>
      <c r="D37" s="107">
        <v>0.021082986111111115</v>
      </c>
      <c r="E37" s="95">
        <f t="shared" si="0"/>
        <v>77.12358020828185</v>
      </c>
      <c r="F37" s="96">
        <f t="shared" si="1"/>
        <v>92.12358020828185</v>
      </c>
      <c r="G37" s="108">
        <f t="shared" si="2"/>
        <v>0.004823032407407411</v>
      </c>
    </row>
    <row r="38" spans="1:7" ht="409.5">
      <c r="A38" s="87">
        <v>30</v>
      </c>
      <c r="B38" s="74" t="s">
        <v>219</v>
      </c>
      <c r="C38" s="74" t="s">
        <v>58</v>
      </c>
      <c r="D38" s="107">
        <v>0.021383101851851855</v>
      </c>
      <c r="E38" s="95">
        <f t="shared" si="0"/>
        <v>76.04113667117726</v>
      </c>
      <c r="F38" s="96">
        <f t="shared" si="1"/>
        <v>91.04113667117726</v>
      </c>
      <c r="G38" s="108">
        <f t="shared" si="2"/>
        <v>0.005123148148148151</v>
      </c>
    </row>
    <row r="39" spans="1:7" ht="409.5">
      <c r="A39" s="87">
        <v>31</v>
      </c>
      <c r="B39" s="74" t="s">
        <v>19</v>
      </c>
      <c r="C39" s="74" t="s">
        <v>20</v>
      </c>
      <c r="D39" s="107">
        <v>0.02142314814814815</v>
      </c>
      <c r="E39" s="95">
        <f t="shared" si="0"/>
        <v>75.89899295500713</v>
      </c>
      <c r="F39" s="96">
        <f t="shared" si="1"/>
        <v>90.89899295500713</v>
      </c>
      <c r="G39" s="108">
        <f t="shared" si="2"/>
        <v>0.005163194444444446</v>
      </c>
    </row>
    <row r="40" spans="1:7" ht="409.5">
      <c r="A40" s="87">
        <v>32</v>
      </c>
      <c r="B40" s="74" t="s">
        <v>43</v>
      </c>
      <c r="C40" s="74" t="s">
        <v>26</v>
      </c>
      <c r="D40" s="107">
        <v>0.02147662037037037</v>
      </c>
      <c r="E40" s="95">
        <f t="shared" si="0"/>
        <v>75.71002058655513</v>
      </c>
      <c r="F40" s="96">
        <f t="shared" si="1"/>
        <v>90.71002058655513</v>
      </c>
      <c r="G40" s="108">
        <f t="shared" si="2"/>
        <v>0.005216666666666668</v>
      </c>
    </row>
    <row r="41" spans="1:7" ht="409.5">
      <c r="A41" s="87">
        <v>33</v>
      </c>
      <c r="B41" s="74" t="s">
        <v>117</v>
      </c>
      <c r="C41" s="74" t="s">
        <v>222</v>
      </c>
      <c r="D41" s="107">
        <v>0.021508217592592593</v>
      </c>
      <c r="E41" s="95">
        <f aca="true" t="shared" si="3" ref="E41:E72">(D$9/D41)*100</f>
        <v>75.59879675619246</v>
      </c>
      <c r="F41" s="96">
        <f aca="true" t="shared" si="4" ref="F41:F72">E41+E$4</f>
        <v>90.59879675619246</v>
      </c>
      <c r="G41" s="108">
        <f aca="true" t="shared" si="5" ref="G41:G72">D41-D$9</f>
        <v>0.005248263888888889</v>
      </c>
    </row>
    <row r="42" spans="1:7" ht="409.5">
      <c r="A42" s="87">
        <v>34</v>
      </c>
      <c r="B42" s="74" t="s">
        <v>41</v>
      </c>
      <c r="C42" s="74" t="s">
        <v>42</v>
      </c>
      <c r="D42" s="107">
        <v>0.02152511574074074</v>
      </c>
      <c r="E42" s="95">
        <f t="shared" si="3"/>
        <v>75.53944842641832</v>
      </c>
      <c r="F42" s="96">
        <f t="shared" si="4"/>
        <v>90.53944842641832</v>
      </c>
      <c r="G42" s="108">
        <f t="shared" si="5"/>
        <v>0.005265162037037037</v>
      </c>
    </row>
    <row r="43" spans="1:7" ht="409.5">
      <c r="A43" s="87">
        <v>35</v>
      </c>
      <c r="B43" s="74" t="s">
        <v>54</v>
      </c>
      <c r="C43" s="74" t="s">
        <v>44</v>
      </c>
      <c r="D43" s="107">
        <v>0.021545370370370368</v>
      </c>
      <c r="E43" s="95">
        <f t="shared" si="3"/>
        <v>75.46843439769651</v>
      </c>
      <c r="F43" s="96">
        <f t="shared" si="4"/>
        <v>90.46843439769651</v>
      </c>
      <c r="G43" s="108">
        <f t="shared" si="5"/>
        <v>0.005285416666666664</v>
      </c>
    </row>
    <row r="44" spans="1:7" ht="409.5">
      <c r="A44" s="87">
        <v>36</v>
      </c>
      <c r="B44" s="74" t="s">
        <v>74</v>
      </c>
      <c r="C44" s="74" t="s">
        <v>58</v>
      </c>
      <c r="D44" s="107">
        <v>0.02155486111111111</v>
      </c>
      <c r="E44" s="95">
        <f t="shared" si="3"/>
        <v>75.43520517198793</v>
      </c>
      <c r="F44" s="96">
        <f t="shared" si="4"/>
        <v>90.43520517198793</v>
      </c>
      <c r="G44" s="108">
        <f t="shared" si="5"/>
        <v>0.005294907407407408</v>
      </c>
    </row>
    <row r="45" spans="1:7" ht="409.5">
      <c r="A45" s="87">
        <v>37</v>
      </c>
      <c r="B45" s="74" t="s">
        <v>97</v>
      </c>
      <c r="C45" s="74" t="s">
        <v>20</v>
      </c>
      <c r="D45" s="107">
        <v>0.021763657407407405</v>
      </c>
      <c r="E45" s="95">
        <f t="shared" si="3"/>
        <v>74.71149448515726</v>
      </c>
      <c r="F45" s="96">
        <f t="shared" si="4"/>
        <v>89.71149448515726</v>
      </c>
      <c r="G45" s="108">
        <f t="shared" si="5"/>
        <v>0.005503703703703702</v>
      </c>
    </row>
    <row r="46" spans="1:7" ht="409.5">
      <c r="A46" s="87">
        <v>38</v>
      </c>
      <c r="B46" s="74" t="s">
        <v>137</v>
      </c>
      <c r="C46" s="74" t="s">
        <v>48</v>
      </c>
      <c r="D46" s="107">
        <v>0.0225125</v>
      </c>
      <c r="E46" s="95">
        <f t="shared" si="3"/>
        <v>72.22633516359224</v>
      </c>
      <c r="F46" s="96">
        <f t="shared" si="4"/>
        <v>87.22633516359224</v>
      </c>
      <c r="G46" s="108">
        <f t="shared" si="5"/>
        <v>0.006252546296296298</v>
      </c>
    </row>
    <row r="47" spans="1:7" ht="409.5">
      <c r="A47" s="87">
        <v>39</v>
      </c>
      <c r="B47" s="74" t="s">
        <v>39</v>
      </c>
      <c r="C47" s="74" t="s">
        <v>66</v>
      </c>
      <c r="D47" s="107">
        <v>0.02253935185185185</v>
      </c>
      <c r="E47" s="95">
        <f t="shared" si="3"/>
        <v>72.14028961692513</v>
      </c>
      <c r="F47" s="96">
        <f t="shared" si="4"/>
        <v>87.14028961692513</v>
      </c>
      <c r="G47" s="108">
        <f t="shared" si="5"/>
        <v>0.006279398148148145</v>
      </c>
    </row>
    <row r="48" spans="1:7" ht="409.5">
      <c r="A48" s="87">
        <v>40</v>
      </c>
      <c r="B48" s="74" t="s">
        <v>15</v>
      </c>
      <c r="C48" s="74" t="s">
        <v>16</v>
      </c>
      <c r="D48" s="107">
        <v>0.02260775462962963</v>
      </c>
      <c r="E48" s="95">
        <f t="shared" si="3"/>
        <v>71.92201954630858</v>
      </c>
      <c r="F48" s="96">
        <f t="shared" si="4"/>
        <v>86.92201954630858</v>
      </c>
      <c r="G48" s="108">
        <f t="shared" si="5"/>
        <v>0.006347800925925927</v>
      </c>
    </row>
    <row r="49" spans="1:7" ht="409.5">
      <c r="A49" s="87">
        <v>41</v>
      </c>
      <c r="B49" s="74" t="s">
        <v>15</v>
      </c>
      <c r="C49" s="74" t="s">
        <v>44</v>
      </c>
      <c r="D49" s="107">
        <v>0.02262731481481482</v>
      </c>
      <c r="E49" s="95">
        <f t="shared" si="3"/>
        <v>71.85984654731456</v>
      </c>
      <c r="F49" s="96">
        <f t="shared" si="4"/>
        <v>86.85984654731456</v>
      </c>
      <c r="G49" s="108">
        <f t="shared" si="5"/>
        <v>0.006367361111111115</v>
      </c>
    </row>
    <row r="50" spans="1:7" ht="409.5">
      <c r="A50" s="87">
        <v>42</v>
      </c>
      <c r="B50" s="74" t="s">
        <v>21</v>
      </c>
      <c r="C50" s="74" t="s">
        <v>22</v>
      </c>
      <c r="D50" s="107">
        <v>0.02266319444444444</v>
      </c>
      <c r="E50" s="95">
        <f t="shared" si="3"/>
        <v>71.74608038404577</v>
      </c>
      <c r="F50" s="96">
        <f t="shared" si="4"/>
        <v>86.74608038404577</v>
      </c>
      <c r="G50" s="108">
        <f t="shared" si="5"/>
        <v>0.006403240740740737</v>
      </c>
    </row>
    <row r="51" spans="1:7" ht="409.5">
      <c r="A51" s="87">
        <v>43</v>
      </c>
      <c r="B51" s="74" t="s">
        <v>64</v>
      </c>
      <c r="C51" s="74" t="s">
        <v>65</v>
      </c>
      <c r="D51" s="107">
        <v>0.022813888888888887</v>
      </c>
      <c r="E51" s="95">
        <f t="shared" si="3"/>
        <v>71.27217013677503</v>
      </c>
      <c r="F51" s="96">
        <f t="shared" si="4"/>
        <v>86.27217013677503</v>
      </c>
      <c r="G51" s="108">
        <f t="shared" si="5"/>
        <v>0.0065539351851851835</v>
      </c>
    </row>
    <row r="52" spans="1:7" ht="409.5">
      <c r="A52" s="87">
        <v>44</v>
      </c>
      <c r="B52" s="74" t="s">
        <v>45</v>
      </c>
      <c r="C52" s="74" t="s">
        <v>140</v>
      </c>
      <c r="D52" s="107">
        <v>0.023004166666666662</v>
      </c>
      <c r="E52" s="95">
        <f t="shared" si="3"/>
        <v>70.68264605848378</v>
      </c>
      <c r="F52" s="96">
        <f t="shared" si="4"/>
        <v>85.68264605848378</v>
      </c>
      <c r="G52" s="108">
        <f t="shared" si="5"/>
        <v>0.006744212962962959</v>
      </c>
    </row>
    <row r="53" spans="1:7" ht="409.5">
      <c r="A53" s="87">
        <v>45</v>
      </c>
      <c r="B53" s="74" t="s">
        <v>36</v>
      </c>
      <c r="C53" s="74" t="s">
        <v>37</v>
      </c>
      <c r="D53" s="107">
        <v>0.02339039351851852</v>
      </c>
      <c r="E53" s="95">
        <f t="shared" si="3"/>
        <v>69.51552008233833</v>
      </c>
      <c r="F53" s="96">
        <f t="shared" si="4"/>
        <v>84.51552008233833</v>
      </c>
      <c r="G53" s="108">
        <f t="shared" si="5"/>
        <v>0.007130439814814815</v>
      </c>
    </row>
    <row r="54" spans="1:7" ht="409.5">
      <c r="A54" s="87">
        <v>46</v>
      </c>
      <c r="B54" s="74" t="s">
        <v>45</v>
      </c>
      <c r="C54" s="74" t="s">
        <v>46</v>
      </c>
      <c r="D54" s="107">
        <v>0.023491319444444447</v>
      </c>
      <c r="E54" s="95">
        <f t="shared" si="3"/>
        <v>69.21686004976226</v>
      </c>
      <c r="F54" s="96">
        <f t="shared" si="4"/>
        <v>84.21686004976226</v>
      </c>
      <c r="G54" s="108">
        <f t="shared" si="5"/>
        <v>0.007231365740740743</v>
      </c>
    </row>
    <row r="55" spans="1:7" ht="409.5">
      <c r="A55" s="87">
        <v>47</v>
      </c>
      <c r="B55" s="74" t="s">
        <v>84</v>
      </c>
      <c r="C55" s="74" t="s">
        <v>85</v>
      </c>
      <c r="D55" s="107">
        <v>0.02396111111111111</v>
      </c>
      <c r="E55" s="95">
        <f t="shared" si="3"/>
        <v>67.859765051395</v>
      </c>
      <c r="F55" s="96">
        <f t="shared" si="4"/>
        <v>82.859765051395</v>
      </c>
      <c r="G55" s="108">
        <f t="shared" si="5"/>
        <v>0.0077011574074074066</v>
      </c>
    </row>
    <row r="56" spans="1:7" ht="409.5">
      <c r="A56" s="87">
        <v>48</v>
      </c>
      <c r="B56" s="74" t="s">
        <v>39</v>
      </c>
      <c r="C56" s="74" t="s">
        <v>40</v>
      </c>
      <c r="D56" s="107">
        <v>0.024015277777777778</v>
      </c>
      <c r="E56" s="95">
        <f t="shared" si="3"/>
        <v>67.70670676459815</v>
      </c>
      <c r="F56" s="96">
        <f t="shared" si="4"/>
        <v>82.70670676459815</v>
      </c>
      <c r="G56" s="108">
        <f t="shared" si="5"/>
        <v>0.007755324074074074</v>
      </c>
    </row>
    <row r="57" spans="1:7" ht="409.5">
      <c r="A57" s="87">
        <v>49</v>
      </c>
      <c r="B57" s="74" t="s">
        <v>90</v>
      </c>
      <c r="C57" s="74" t="s">
        <v>91</v>
      </c>
      <c r="D57" s="107">
        <v>0.024038425925925925</v>
      </c>
      <c r="E57" s="95">
        <f t="shared" si="3"/>
        <v>67.64150761704832</v>
      </c>
      <c r="F57" s="96">
        <f t="shared" si="4"/>
        <v>82.64150761704832</v>
      </c>
      <c r="G57" s="108">
        <f t="shared" si="5"/>
        <v>0.007778472222222221</v>
      </c>
    </row>
    <row r="58" spans="1:7" ht="409.5">
      <c r="A58" s="87">
        <v>50</v>
      </c>
      <c r="B58" s="74" t="s">
        <v>100</v>
      </c>
      <c r="C58" s="74" t="s">
        <v>48</v>
      </c>
      <c r="D58" s="107">
        <v>0.024477546296296296</v>
      </c>
      <c r="E58" s="95">
        <f t="shared" si="3"/>
        <v>66.4280377897355</v>
      </c>
      <c r="F58" s="96">
        <f t="shared" si="4"/>
        <v>81.4280377897355</v>
      </c>
      <c r="G58" s="108">
        <f t="shared" si="5"/>
        <v>0.008217592592592592</v>
      </c>
    </row>
    <row r="59" spans="1:7" ht="409.5">
      <c r="A59" s="87">
        <v>51</v>
      </c>
      <c r="B59" s="74" t="s">
        <v>57</v>
      </c>
      <c r="C59" s="74" t="s">
        <v>58</v>
      </c>
      <c r="D59" s="107">
        <v>0.024518055555555553</v>
      </c>
      <c r="E59" s="95">
        <f t="shared" si="3"/>
        <v>66.31828395551275</v>
      </c>
      <c r="F59" s="96">
        <f t="shared" si="4"/>
        <v>81.31828395551275</v>
      </c>
      <c r="G59" s="108">
        <f t="shared" si="5"/>
        <v>0.00825810185185185</v>
      </c>
    </row>
    <row r="60" spans="1:7" ht="409.5">
      <c r="A60" s="87">
        <v>52</v>
      </c>
      <c r="B60" s="74" t="s">
        <v>25</v>
      </c>
      <c r="C60" s="74" t="s">
        <v>26</v>
      </c>
      <c r="D60" s="107">
        <v>0.024825231481481483</v>
      </c>
      <c r="E60" s="95">
        <f t="shared" si="3"/>
        <v>65.49769220010256</v>
      </c>
      <c r="F60" s="96">
        <f t="shared" si="4"/>
        <v>80.49769220010256</v>
      </c>
      <c r="G60" s="108">
        <f t="shared" si="5"/>
        <v>0.00856527777777778</v>
      </c>
    </row>
    <row r="61" spans="1:7" ht="409.5">
      <c r="A61" s="87">
        <v>53</v>
      </c>
      <c r="B61" s="74" t="s">
        <v>59</v>
      </c>
      <c r="C61" s="74" t="s">
        <v>60</v>
      </c>
      <c r="D61" s="107">
        <v>0.02484502314814815</v>
      </c>
      <c r="E61" s="95">
        <f t="shared" si="3"/>
        <v>65.44551641891168</v>
      </c>
      <c r="F61" s="96">
        <f t="shared" si="4"/>
        <v>80.44551641891168</v>
      </c>
      <c r="G61" s="108">
        <f t="shared" si="5"/>
        <v>0.008585069444444447</v>
      </c>
    </row>
    <row r="62" spans="1:7" ht="409.5">
      <c r="A62" s="87">
        <v>54</v>
      </c>
      <c r="B62" s="74" t="s">
        <v>304</v>
      </c>
      <c r="C62" s="74" t="s">
        <v>96</v>
      </c>
      <c r="D62" s="107">
        <v>0.0248474537037037</v>
      </c>
      <c r="E62" s="95">
        <f t="shared" si="3"/>
        <v>65.43911459740454</v>
      </c>
      <c r="F62" s="96">
        <f t="shared" si="4"/>
        <v>80.43911459740454</v>
      </c>
      <c r="G62" s="108">
        <f t="shared" si="5"/>
        <v>0.008587499999999998</v>
      </c>
    </row>
    <row r="63" spans="1:7" ht="409.5">
      <c r="A63" s="87">
        <v>55</v>
      </c>
      <c r="B63" s="74" t="s">
        <v>252</v>
      </c>
      <c r="C63" s="74" t="s">
        <v>32</v>
      </c>
      <c r="D63" s="107">
        <v>0.025237962962962962</v>
      </c>
      <c r="E63" s="95">
        <f t="shared" si="3"/>
        <v>64.42656932164215</v>
      </c>
      <c r="F63" s="96">
        <f t="shared" si="4"/>
        <v>79.42656932164215</v>
      </c>
      <c r="G63" s="108">
        <f t="shared" si="5"/>
        <v>0.008978009259259258</v>
      </c>
    </row>
    <row r="64" spans="1:7" ht="409.5">
      <c r="A64" s="87">
        <v>56</v>
      </c>
      <c r="B64" s="74" t="s">
        <v>38</v>
      </c>
      <c r="C64" s="74" t="s">
        <v>28</v>
      </c>
      <c r="D64" s="107">
        <v>0.025803009259259258</v>
      </c>
      <c r="E64" s="95">
        <f t="shared" si="3"/>
        <v>63.01572634544134</v>
      </c>
      <c r="F64" s="96">
        <f t="shared" si="4"/>
        <v>78.01572634544134</v>
      </c>
      <c r="G64" s="108">
        <f t="shared" si="5"/>
        <v>0.009543055555555555</v>
      </c>
    </row>
    <row r="65" spans="1:7" ht="409.5">
      <c r="A65" s="87">
        <v>57</v>
      </c>
      <c r="B65" s="74" t="s">
        <v>67</v>
      </c>
      <c r="C65" s="74" t="s">
        <v>35</v>
      </c>
      <c r="D65" s="107">
        <v>0.026401967592592595</v>
      </c>
      <c r="E65" s="95">
        <f t="shared" si="3"/>
        <v>61.58614370947731</v>
      </c>
      <c r="F65" s="96">
        <f t="shared" si="4"/>
        <v>76.58614370947731</v>
      </c>
      <c r="G65" s="108">
        <f t="shared" si="5"/>
        <v>0.010142013888888891</v>
      </c>
    </row>
    <row r="66" spans="1:7" ht="409.5">
      <c r="A66" s="87">
        <v>58</v>
      </c>
      <c r="B66" s="74" t="s">
        <v>89</v>
      </c>
      <c r="C66" s="74" t="s">
        <v>22</v>
      </c>
      <c r="D66" s="107">
        <v>0.026647569444444446</v>
      </c>
      <c r="E66" s="95">
        <f t="shared" si="3"/>
        <v>61.01852455100223</v>
      </c>
      <c r="F66" s="96">
        <f t="shared" si="4"/>
        <v>76.01852455100223</v>
      </c>
      <c r="G66" s="108">
        <f t="shared" si="5"/>
        <v>0.010387615740740742</v>
      </c>
    </row>
    <row r="67" spans="1:7" ht="409.5">
      <c r="A67" s="87">
        <v>59</v>
      </c>
      <c r="B67" s="74" t="s">
        <v>15</v>
      </c>
      <c r="C67" s="74" t="s">
        <v>63</v>
      </c>
      <c r="D67" s="107">
        <v>0.026663773148148148</v>
      </c>
      <c r="E67" s="95">
        <f t="shared" si="3"/>
        <v>60.981443298969076</v>
      </c>
      <c r="F67" s="96">
        <f t="shared" si="4"/>
        <v>75.98144329896908</v>
      </c>
      <c r="G67" s="108">
        <f t="shared" si="5"/>
        <v>0.010403819444444445</v>
      </c>
    </row>
    <row r="68" spans="1:7" ht="409.5">
      <c r="A68" s="87">
        <v>60</v>
      </c>
      <c r="B68" s="74" t="s">
        <v>73</v>
      </c>
      <c r="C68" s="74" t="s">
        <v>26</v>
      </c>
      <c r="D68" s="107">
        <v>0.02712523148148148</v>
      </c>
      <c r="E68" s="95">
        <f t="shared" si="3"/>
        <v>59.94401822821106</v>
      </c>
      <c r="F68" s="96">
        <f t="shared" si="4"/>
        <v>74.94401822821106</v>
      </c>
      <c r="G68" s="108">
        <f t="shared" si="5"/>
        <v>0.010865277777777776</v>
      </c>
    </row>
    <row r="69" spans="1:7" ht="409.5">
      <c r="A69" s="87">
        <v>61</v>
      </c>
      <c r="B69" s="74" t="s">
        <v>14</v>
      </c>
      <c r="C69" s="74" t="s">
        <v>52</v>
      </c>
      <c r="D69" s="107">
        <v>0.027213657407407405</v>
      </c>
      <c r="E69" s="95">
        <f t="shared" si="3"/>
        <v>59.74924083257488</v>
      </c>
      <c r="F69" s="96">
        <f t="shared" si="4"/>
        <v>74.74924083257488</v>
      </c>
      <c r="G69" s="108">
        <f t="shared" si="5"/>
        <v>0.010953703703703702</v>
      </c>
    </row>
    <row r="70" spans="1:7" ht="409.5">
      <c r="A70" s="87">
        <v>62</v>
      </c>
      <c r="B70" s="74" t="s">
        <v>81</v>
      </c>
      <c r="C70" s="74" t="s">
        <v>37</v>
      </c>
      <c r="D70" s="107">
        <v>0.027318287037037037</v>
      </c>
      <c r="E70" s="95">
        <f t="shared" si="3"/>
        <v>59.52039994915901</v>
      </c>
      <c r="F70" s="96">
        <f t="shared" si="4"/>
        <v>74.52039994915901</v>
      </c>
      <c r="G70" s="108">
        <f t="shared" si="5"/>
        <v>0.011058333333333333</v>
      </c>
    </row>
    <row r="71" spans="1:7" ht="409.5">
      <c r="A71" s="87">
        <v>63</v>
      </c>
      <c r="B71" s="74" t="s">
        <v>105</v>
      </c>
      <c r="C71" s="74" t="s">
        <v>28</v>
      </c>
      <c r="D71" s="107">
        <v>0.027562731481481483</v>
      </c>
      <c r="E71" s="95">
        <f t="shared" si="3"/>
        <v>58.99253386634864</v>
      </c>
      <c r="F71" s="96">
        <f t="shared" si="4"/>
        <v>73.99253386634864</v>
      </c>
      <c r="G71" s="108">
        <f t="shared" si="5"/>
        <v>0.01130277777777778</v>
      </c>
    </row>
    <row r="72" spans="1:7" ht="409.5">
      <c r="A72" s="87">
        <v>64</v>
      </c>
      <c r="B72" s="74" t="s">
        <v>106</v>
      </c>
      <c r="C72" s="74" t="s">
        <v>107</v>
      </c>
      <c r="D72" s="107">
        <v>0.028203935185185186</v>
      </c>
      <c r="E72" s="95">
        <f t="shared" si="3"/>
        <v>57.65136530396172</v>
      </c>
      <c r="F72" s="96">
        <f t="shared" si="4"/>
        <v>72.65136530396171</v>
      </c>
      <c r="G72" s="108">
        <f t="shared" si="5"/>
        <v>0.011943981481481483</v>
      </c>
    </row>
    <row r="73" spans="1:7" ht="409.5">
      <c r="A73" s="87">
        <v>65</v>
      </c>
      <c r="B73" s="74" t="s">
        <v>55</v>
      </c>
      <c r="C73" s="74" t="s">
        <v>56</v>
      </c>
      <c r="D73" s="107">
        <v>0.031310185185185184</v>
      </c>
      <c r="E73" s="95">
        <f aca="true" t="shared" si="6" ref="E73:E79">(D$9/D73)*100</f>
        <v>51.93183498447434</v>
      </c>
      <c r="F73" s="96">
        <f aca="true" t="shared" si="7" ref="F73:F79">E73+E$4</f>
        <v>66.93183498447434</v>
      </c>
      <c r="G73" s="108">
        <f aca="true" t="shared" si="8" ref="G73:G79">D73-D$9</f>
        <v>0.01505023148148148</v>
      </c>
    </row>
    <row r="74" spans="1:7" ht="409.5">
      <c r="A74" s="87">
        <v>66</v>
      </c>
      <c r="B74" s="74" t="s">
        <v>87</v>
      </c>
      <c r="C74" s="74" t="s">
        <v>88</v>
      </c>
      <c r="D74" s="107">
        <v>0.03165925925925926</v>
      </c>
      <c r="E74" s="95">
        <f t="shared" si="6"/>
        <v>51.35923607861488</v>
      </c>
      <c r="F74" s="96">
        <f t="shared" si="7"/>
        <v>66.35923607861488</v>
      </c>
      <c r="G74" s="108">
        <f t="shared" si="8"/>
        <v>0.015399305555555558</v>
      </c>
    </row>
    <row r="75" spans="1:7" ht="409.5">
      <c r="A75" s="87">
        <v>67</v>
      </c>
      <c r="B75" s="74" t="s">
        <v>274</v>
      </c>
      <c r="C75" s="74" t="s">
        <v>37</v>
      </c>
      <c r="D75" s="107">
        <v>0.03325752314814815</v>
      </c>
      <c r="E75" s="95">
        <f t="shared" si="6"/>
        <v>48.89105430753971</v>
      </c>
      <c r="F75" s="96">
        <f t="shared" si="7"/>
        <v>63.89105430753971</v>
      </c>
      <c r="G75" s="108">
        <f t="shared" si="8"/>
        <v>0.016997569444444447</v>
      </c>
    </row>
    <row r="76" spans="1:7" ht="409.5">
      <c r="A76" s="87">
        <v>68</v>
      </c>
      <c r="B76" s="74" t="s">
        <v>115</v>
      </c>
      <c r="C76" s="74" t="s">
        <v>116</v>
      </c>
      <c r="D76" s="107">
        <v>0.034105555555555556</v>
      </c>
      <c r="E76" s="95">
        <f t="shared" si="6"/>
        <v>47.67538144105989</v>
      </c>
      <c r="F76" s="96">
        <f t="shared" si="7"/>
        <v>62.67538144105989</v>
      </c>
      <c r="G76" s="108">
        <f t="shared" si="8"/>
        <v>0.017845601851851852</v>
      </c>
    </row>
    <row r="77" spans="1:7" ht="409.5">
      <c r="A77" s="87">
        <v>69</v>
      </c>
      <c r="B77" s="74" t="s">
        <v>94</v>
      </c>
      <c r="C77" s="74" t="s">
        <v>48</v>
      </c>
      <c r="D77" s="107">
        <v>0.03636574074074074</v>
      </c>
      <c r="E77" s="95">
        <f t="shared" si="6"/>
        <v>44.71228516868237</v>
      </c>
      <c r="F77" s="96">
        <f t="shared" si="7"/>
        <v>59.71228516868237</v>
      </c>
      <c r="G77" s="108">
        <f t="shared" si="8"/>
        <v>0.020105787037037037</v>
      </c>
    </row>
    <row r="78" spans="1:7" ht="409.5">
      <c r="A78" s="87">
        <v>70</v>
      </c>
      <c r="B78" s="74" t="s">
        <v>67</v>
      </c>
      <c r="C78" s="74" t="s">
        <v>124</v>
      </c>
      <c r="D78" s="107">
        <v>0.04123263888888889</v>
      </c>
      <c r="E78" s="95">
        <f t="shared" si="6"/>
        <v>39.434666666666665</v>
      </c>
      <c r="F78" s="96">
        <f t="shared" si="7"/>
        <v>54.434666666666665</v>
      </c>
      <c r="G78" s="108">
        <f t="shared" si="8"/>
        <v>0.024972685185185185</v>
      </c>
    </row>
    <row r="79" spans="1:7" ht="409.5">
      <c r="A79" s="87">
        <v>71</v>
      </c>
      <c r="B79" s="74" t="s">
        <v>115</v>
      </c>
      <c r="C79" s="74" t="s">
        <v>206</v>
      </c>
      <c r="D79" s="107">
        <v>0.04123842592592592</v>
      </c>
      <c r="E79" s="95">
        <f t="shared" si="6"/>
        <v>39.429132753297786</v>
      </c>
      <c r="F79" s="96">
        <f t="shared" si="7"/>
        <v>54.429132753297786</v>
      </c>
      <c r="G79" s="108">
        <f t="shared" si="8"/>
        <v>0.024978472222222218</v>
      </c>
    </row>
    <row r="80" spans="1:7" ht="409.5">
      <c r="A80" s="87">
        <v>72</v>
      </c>
      <c r="B80" s="74" t="s">
        <v>101</v>
      </c>
      <c r="C80" s="74" t="s">
        <v>102</v>
      </c>
      <c r="D80" s="74" t="s">
        <v>324</v>
      </c>
      <c r="E80" s="95"/>
      <c r="F80" s="96"/>
      <c r="G80" s="108"/>
    </row>
    <row r="81" spans="1:7" ht="409.5">
      <c r="A81" s="87">
        <v>73</v>
      </c>
      <c r="B81" s="74" t="s">
        <v>279</v>
      </c>
      <c r="C81" s="74" t="s">
        <v>35</v>
      </c>
      <c r="D81" s="74" t="s">
        <v>324</v>
      </c>
      <c r="E81" s="95"/>
      <c r="F81" s="96"/>
      <c r="G81" s="108"/>
    </row>
    <row r="82" ht="409.5">
      <c r="G82" s="117"/>
    </row>
    <row r="83" ht="409.5">
      <c r="G83" s="117"/>
    </row>
    <row r="84" ht="409.5">
      <c r="G84" s="117"/>
    </row>
    <row r="85" ht="409.5">
      <c r="G85" s="117"/>
    </row>
    <row r="86" ht="409.5">
      <c r="G86" s="117"/>
    </row>
    <row r="87" ht="409.5">
      <c r="G87" s="117"/>
    </row>
    <row r="88" ht="409.5">
      <c r="G88" s="117"/>
    </row>
    <row r="89" ht="409.5">
      <c r="G89" s="117"/>
    </row>
    <row r="90" ht="409.5">
      <c r="G90" s="117"/>
    </row>
    <row r="91" ht="409.5">
      <c r="G91" s="117"/>
    </row>
    <row r="92" ht="409.5">
      <c r="G92" s="117"/>
    </row>
    <row r="93" ht="409.5">
      <c r="G93" s="117"/>
    </row>
    <row r="94" ht="409.5">
      <c r="G94" s="117"/>
    </row>
    <row r="95" ht="409.5">
      <c r="G95" s="117"/>
    </row>
    <row r="96" ht="409.5">
      <c r="G96" s="117"/>
    </row>
  </sheetData>
  <sheetProtection selectLockedCells="1" selectUnlockedCells="1"/>
  <mergeCells count="7">
    <mergeCell ref="A7:B7"/>
    <mergeCell ref="A1:G1"/>
    <mergeCell ref="A3:B3"/>
    <mergeCell ref="A4:B4"/>
    <mergeCell ref="A5:B5"/>
    <mergeCell ref="A6:B6"/>
    <mergeCell ref="C6:G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2" max="2" width="16.00390625" style="0" customWidth="1"/>
    <col min="3" max="3" width="13.00390625" style="0" customWidth="1"/>
    <col min="4" max="4" width="12.00390625" style="118" customWidth="1"/>
    <col min="6" max="6" width="11.00390625" style="0" customWidth="1"/>
  </cols>
  <sheetData>
    <row r="1" spans="1:6" ht="27">
      <c r="A1" s="547" t="s">
        <v>325</v>
      </c>
      <c r="B1" s="547"/>
      <c r="C1" s="547"/>
      <c r="D1" s="547"/>
      <c r="E1" s="547"/>
      <c r="F1" s="547"/>
    </row>
    <row r="2" spans="1:6" ht="12.75">
      <c r="A2" s="549"/>
      <c r="B2" s="549"/>
      <c r="C2" s="549"/>
      <c r="D2" s="549"/>
      <c r="E2" s="76" t="s">
        <v>306</v>
      </c>
      <c r="F2" s="550"/>
    </row>
    <row r="3" spans="1:6" ht="12.75" customHeight="1">
      <c r="A3" s="546" t="s">
        <v>307</v>
      </c>
      <c r="B3" s="546"/>
      <c r="C3" s="546"/>
      <c r="D3" s="119">
        <v>38669</v>
      </c>
      <c r="E3" s="76">
        <v>3</v>
      </c>
      <c r="F3" s="550"/>
    </row>
    <row r="4" spans="1:6" ht="12.75" customHeight="1">
      <c r="A4" s="546" t="s">
        <v>309</v>
      </c>
      <c r="B4" s="546"/>
      <c r="C4" s="546"/>
      <c r="D4" s="120">
        <v>40601</v>
      </c>
      <c r="E4" s="550"/>
      <c r="F4" s="550"/>
    </row>
    <row r="5" spans="1:6" ht="12.75">
      <c r="A5" s="546" t="s">
        <v>310</v>
      </c>
      <c r="B5" s="546"/>
      <c r="C5" s="546"/>
      <c r="D5" s="121" t="s">
        <v>326</v>
      </c>
      <c r="E5" s="550"/>
      <c r="F5" s="550"/>
    </row>
    <row r="6" spans="1:6" ht="12.75">
      <c r="A6" s="546" t="s">
        <v>312</v>
      </c>
      <c r="B6" s="546"/>
      <c r="C6" s="546"/>
      <c r="D6" s="122">
        <f>COUNTA(C8:C84)</f>
        <v>77</v>
      </c>
      <c r="E6" s="550"/>
      <c r="F6" s="550"/>
    </row>
    <row r="7" spans="1:6" ht="12.75">
      <c r="A7" s="123" t="s">
        <v>313</v>
      </c>
      <c r="B7" s="123" t="s">
        <v>314</v>
      </c>
      <c r="C7" s="123" t="s">
        <v>315</v>
      </c>
      <c r="D7" s="124" t="s">
        <v>316</v>
      </c>
      <c r="E7" s="125" t="s">
        <v>317</v>
      </c>
      <c r="F7" s="125" t="s">
        <v>318</v>
      </c>
    </row>
    <row r="8" spans="1:8" ht="12.75" customHeight="1">
      <c r="A8" s="87">
        <v>1</v>
      </c>
      <c r="B8" s="88" t="s">
        <v>327</v>
      </c>
      <c r="C8" s="88" t="s">
        <v>40</v>
      </c>
      <c r="D8" s="126">
        <v>0.0006530092592592593</v>
      </c>
      <c r="E8" s="90">
        <f aca="true" t="shared" si="0" ref="E8:E39">(D$8/D8)*100</f>
        <v>100</v>
      </c>
      <c r="F8" s="127">
        <f aca="true" t="shared" si="1" ref="F8:F39">E$3+E8</f>
        <v>103</v>
      </c>
      <c r="H8" s="109"/>
    </row>
    <row r="9" spans="1:6" ht="12.75" customHeight="1">
      <c r="A9" s="128">
        <v>2</v>
      </c>
      <c r="B9" s="93" t="s">
        <v>203</v>
      </c>
      <c r="C9" s="93" t="s">
        <v>14</v>
      </c>
      <c r="D9" s="129">
        <v>0.0007170138888888889</v>
      </c>
      <c r="E9" s="95">
        <f t="shared" si="0"/>
        <v>91.07344632768363</v>
      </c>
      <c r="F9" s="130">
        <f t="shared" si="1"/>
        <v>94.07344632768363</v>
      </c>
    </row>
    <row r="10" spans="1:6" ht="12.75" customHeight="1">
      <c r="A10" s="128">
        <v>3</v>
      </c>
      <c r="B10" s="93" t="s">
        <v>212</v>
      </c>
      <c r="C10" s="93" t="s">
        <v>20</v>
      </c>
      <c r="D10" s="129">
        <v>0.0007182870370370371</v>
      </c>
      <c r="E10" s="95">
        <f t="shared" si="0"/>
        <v>90.91202062520142</v>
      </c>
      <c r="F10" s="130">
        <f t="shared" si="1"/>
        <v>93.91202062520142</v>
      </c>
    </row>
    <row r="11" spans="1:6" ht="12.75" customHeight="1">
      <c r="A11" s="128">
        <v>4</v>
      </c>
      <c r="B11" s="93" t="s">
        <v>214</v>
      </c>
      <c r="C11" s="93" t="s">
        <v>215</v>
      </c>
      <c r="D11" s="129">
        <v>0.0007317129629629631</v>
      </c>
      <c r="E11" s="95">
        <f t="shared" si="0"/>
        <v>89.24391015501423</v>
      </c>
      <c r="F11" s="130">
        <f t="shared" si="1"/>
        <v>92.24391015501423</v>
      </c>
    </row>
    <row r="12" spans="1:6" ht="12.75" customHeight="1">
      <c r="A12" s="128">
        <v>5</v>
      </c>
      <c r="B12" s="93" t="s">
        <v>97</v>
      </c>
      <c r="C12" s="93" t="s">
        <v>20</v>
      </c>
      <c r="D12" s="129">
        <v>0.0007482638888888889</v>
      </c>
      <c r="E12" s="95">
        <f t="shared" si="0"/>
        <v>87.26991492652746</v>
      </c>
      <c r="F12" s="130">
        <f t="shared" si="1"/>
        <v>90.26991492652746</v>
      </c>
    </row>
    <row r="13" spans="1:6" ht="12.75" customHeight="1">
      <c r="A13" s="128">
        <v>6</v>
      </c>
      <c r="B13" s="93" t="s">
        <v>232</v>
      </c>
      <c r="C13" s="93" t="s">
        <v>20</v>
      </c>
      <c r="D13" s="129">
        <v>0.0007674768518518518</v>
      </c>
      <c r="E13" s="95">
        <f t="shared" si="0"/>
        <v>85.08520585130451</v>
      </c>
      <c r="F13" s="130">
        <f t="shared" si="1"/>
        <v>88.08520585130451</v>
      </c>
    </row>
    <row r="14" spans="1:6" ht="12.75" customHeight="1">
      <c r="A14" s="128">
        <v>7</v>
      </c>
      <c r="B14" s="93" t="s">
        <v>59</v>
      </c>
      <c r="C14" s="93" t="s">
        <v>111</v>
      </c>
      <c r="D14" s="129">
        <v>0.0007865740740740741</v>
      </c>
      <c r="E14" s="95">
        <f t="shared" si="0"/>
        <v>83.01942319011184</v>
      </c>
      <c r="F14" s="130">
        <f t="shared" si="1"/>
        <v>86.01942319011184</v>
      </c>
    </row>
    <row r="15" spans="1:6" ht="12.75" customHeight="1">
      <c r="A15" s="128">
        <v>8</v>
      </c>
      <c r="B15" s="93" t="s">
        <v>240</v>
      </c>
      <c r="C15" s="93" t="s">
        <v>241</v>
      </c>
      <c r="D15" s="129">
        <v>0.0008027777777777777</v>
      </c>
      <c r="E15" s="95">
        <f t="shared" si="0"/>
        <v>81.34371395617072</v>
      </c>
      <c r="F15" s="130">
        <f t="shared" si="1"/>
        <v>84.34371395617072</v>
      </c>
    </row>
    <row r="16" spans="1:6" ht="12.75" customHeight="1">
      <c r="A16" s="128">
        <v>9</v>
      </c>
      <c r="B16" s="93" t="s">
        <v>21</v>
      </c>
      <c r="C16" s="93" t="s">
        <v>22</v>
      </c>
      <c r="D16" s="129">
        <v>0.0008153935185185184</v>
      </c>
      <c r="E16" s="95">
        <f t="shared" si="0"/>
        <v>80.08516678495388</v>
      </c>
      <c r="F16" s="130">
        <f t="shared" si="1"/>
        <v>83.08516678495388</v>
      </c>
    </row>
    <row r="17" spans="1:6" ht="12.75" customHeight="1">
      <c r="A17" s="128">
        <v>10</v>
      </c>
      <c r="B17" s="93" t="s">
        <v>70</v>
      </c>
      <c r="C17" s="93" t="s">
        <v>71</v>
      </c>
      <c r="D17" s="129">
        <v>0.0008310185185185186</v>
      </c>
      <c r="E17" s="95">
        <f t="shared" si="0"/>
        <v>78.57938718662952</v>
      </c>
      <c r="F17" s="130">
        <f t="shared" si="1"/>
        <v>81.57938718662952</v>
      </c>
    </row>
    <row r="18" spans="1:6" ht="12.75" customHeight="1">
      <c r="A18" s="128">
        <v>11</v>
      </c>
      <c r="B18" s="93" t="s">
        <v>14</v>
      </c>
      <c r="C18" s="93" t="s">
        <v>52</v>
      </c>
      <c r="D18" s="129">
        <v>0.0008341435185185185</v>
      </c>
      <c r="E18" s="95">
        <f t="shared" si="0"/>
        <v>78.28500069376996</v>
      </c>
      <c r="F18" s="130">
        <f t="shared" si="1"/>
        <v>81.28500069376996</v>
      </c>
    </row>
    <row r="19" spans="1:6" ht="12.75" customHeight="1">
      <c r="A19" s="97">
        <v>12</v>
      </c>
      <c r="B19" s="98" t="s">
        <v>17</v>
      </c>
      <c r="C19" s="98" t="s">
        <v>33</v>
      </c>
      <c r="D19" s="131">
        <v>0.0008478009259259259</v>
      </c>
      <c r="E19" s="100">
        <f t="shared" si="0"/>
        <v>77.02389078498294</v>
      </c>
      <c r="F19" s="132">
        <f t="shared" si="1"/>
        <v>80.02389078498294</v>
      </c>
    </row>
    <row r="20" spans="1:6" ht="12.75" customHeight="1">
      <c r="A20" s="87">
        <v>13</v>
      </c>
      <c r="B20" s="103" t="s">
        <v>59</v>
      </c>
      <c r="C20" s="103" t="s">
        <v>50</v>
      </c>
      <c r="D20" s="126">
        <v>0.0008479166666666666</v>
      </c>
      <c r="E20" s="90">
        <f t="shared" si="0"/>
        <v>77.01337701337702</v>
      </c>
      <c r="F20" s="91">
        <f t="shared" si="1"/>
        <v>80.01337701337702</v>
      </c>
    </row>
    <row r="21" spans="1:6" ht="12.75" customHeight="1">
      <c r="A21" s="128">
        <v>14</v>
      </c>
      <c r="B21" s="74" t="s">
        <v>15</v>
      </c>
      <c r="C21" s="74" t="s">
        <v>63</v>
      </c>
      <c r="D21" s="129">
        <v>0.0008627314814814814</v>
      </c>
      <c r="E21" s="95">
        <f t="shared" si="0"/>
        <v>75.69090421250337</v>
      </c>
      <c r="F21" s="96">
        <f t="shared" si="1"/>
        <v>78.69090421250337</v>
      </c>
    </row>
    <row r="22" spans="1:6" ht="12.75" customHeight="1">
      <c r="A22" s="128">
        <v>15</v>
      </c>
      <c r="B22" s="74" t="s">
        <v>253</v>
      </c>
      <c r="C22" s="74" t="s">
        <v>58</v>
      </c>
      <c r="D22" s="129">
        <v>0.0008648148148148149</v>
      </c>
      <c r="E22" s="95">
        <f t="shared" si="0"/>
        <v>75.5085653104925</v>
      </c>
      <c r="F22" s="96">
        <f t="shared" si="1"/>
        <v>78.5085653104925</v>
      </c>
    </row>
    <row r="23" spans="1:6" ht="12.75" customHeight="1">
      <c r="A23" s="128">
        <v>16</v>
      </c>
      <c r="B23" s="74" t="s">
        <v>103</v>
      </c>
      <c r="C23" s="74" t="s">
        <v>104</v>
      </c>
      <c r="D23" s="129">
        <v>0.0008651620370370371</v>
      </c>
      <c r="E23" s="95">
        <f t="shared" si="0"/>
        <v>75.47826086956522</v>
      </c>
      <c r="F23" s="96">
        <f t="shared" si="1"/>
        <v>78.47826086956522</v>
      </c>
    </row>
    <row r="24" spans="1:6" ht="12.75" customHeight="1">
      <c r="A24" s="128">
        <v>17</v>
      </c>
      <c r="B24" s="74" t="s">
        <v>72</v>
      </c>
      <c r="C24" s="74" t="s">
        <v>26</v>
      </c>
      <c r="D24" s="129">
        <v>0.0008983796296296296</v>
      </c>
      <c r="E24" s="95">
        <f t="shared" si="0"/>
        <v>72.68745168770936</v>
      </c>
      <c r="F24" s="96">
        <f t="shared" si="1"/>
        <v>75.68745168770936</v>
      </c>
    </row>
    <row r="25" spans="1:6" ht="12.75" customHeight="1">
      <c r="A25" s="128">
        <v>18</v>
      </c>
      <c r="B25" s="74" t="s">
        <v>15</v>
      </c>
      <c r="C25" s="74" t="s">
        <v>16</v>
      </c>
      <c r="D25" s="129">
        <v>0.0009012731481481481</v>
      </c>
      <c r="E25" s="95">
        <f t="shared" si="0"/>
        <v>72.45409015025042</v>
      </c>
      <c r="F25" s="96">
        <f t="shared" si="1"/>
        <v>75.45409015025042</v>
      </c>
    </row>
    <row r="26" spans="1:6" ht="12.75" customHeight="1">
      <c r="A26" s="128">
        <v>19</v>
      </c>
      <c r="B26" s="74" t="s">
        <v>304</v>
      </c>
      <c r="C26" s="74" t="s">
        <v>96</v>
      </c>
      <c r="D26" s="129">
        <v>0.0009016203703703703</v>
      </c>
      <c r="E26" s="95">
        <f t="shared" si="0"/>
        <v>72.42618741976894</v>
      </c>
      <c r="F26" s="96">
        <f t="shared" si="1"/>
        <v>75.42618741976894</v>
      </c>
    </row>
    <row r="27" spans="1:6" ht="12.75" customHeight="1">
      <c r="A27" s="128">
        <v>20</v>
      </c>
      <c r="B27" s="74" t="s">
        <v>19</v>
      </c>
      <c r="C27" s="74" t="s">
        <v>20</v>
      </c>
      <c r="D27" s="129">
        <v>0.0009023148148148147</v>
      </c>
      <c r="E27" s="95">
        <f t="shared" si="0"/>
        <v>72.3704463827604</v>
      </c>
      <c r="F27" s="96">
        <f t="shared" si="1"/>
        <v>75.3704463827604</v>
      </c>
    </row>
    <row r="28" spans="1:6" ht="12.75" customHeight="1">
      <c r="A28" s="128">
        <v>21</v>
      </c>
      <c r="B28" s="74" t="s">
        <v>23</v>
      </c>
      <c r="C28" s="74" t="s">
        <v>24</v>
      </c>
      <c r="D28" s="129">
        <v>0.0009157407407407407</v>
      </c>
      <c r="E28" s="95">
        <f t="shared" si="0"/>
        <v>71.30940343781599</v>
      </c>
      <c r="F28" s="96">
        <f t="shared" si="1"/>
        <v>74.30940343781599</v>
      </c>
    </row>
    <row r="29" spans="1:6" ht="12.75" customHeight="1">
      <c r="A29" s="128">
        <v>22</v>
      </c>
      <c r="B29" s="74" t="s">
        <v>157</v>
      </c>
      <c r="C29" s="74" t="s">
        <v>123</v>
      </c>
      <c r="D29" s="129">
        <v>0.0009196759259259259</v>
      </c>
      <c r="E29" s="95">
        <f t="shared" si="0"/>
        <v>71.00427888245659</v>
      </c>
      <c r="F29" s="96">
        <f t="shared" si="1"/>
        <v>74.00427888245659</v>
      </c>
    </row>
    <row r="30" spans="1:6" ht="12.75" customHeight="1">
      <c r="A30" s="128">
        <v>23</v>
      </c>
      <c r="B30" s="74" t="s">
        <v>257</v>
      </c>
      <c r="C30" s="74" t="s">
        <v>14</v>
      </c>
      <c r="D30" s="129">
        <v>0.0009332175925925927</v>
      </c>
      <c r="E30" s="95">
        <f t="shared" si="0"/>
        <v>69.97395510355948</v>
      </c>
      <c r="F30" s="96">
        <f t="shared" si="1"/>
        <v>72.97395510355948</v>
      </c>
    </row>
    <row r="31" spans="1:6" ht="12.75" customHeight="1">
      <c r="A31" s="128">
        <v>24</v>
      </c>
      <c r="B31" s="74" t="s">
        <v>90</v>
      </c>
      <c r="C31" s="74" t="s">
        <v>91</v>
      </c>
      <c r="D31" s="129">
        <v>0.0009424768518518519</v>
      </c>
      <c r="E31" s="95">
        <f t="shared" si="0"/>
        <v>69.28650374554832</v>
      </c>
      <c r="F31" s="96">
        <f t="shared" si="1"/>
        <v>72.28650374554832</v>
      </c>
    </row>
    <row r="32" spans="1:6" ht="12.75" customHeight="1">
      <c r="A32" s="128">
        <v>25</v>
      </c>
      <c r="B32" s="74" t="s">
        <v>34</v>
      </c>
      <c r="C32" s="74" t="s">
        <v>35</v>
      </c>
      <c r="D32" s="129">
        <v>0.0009445601851851853</v>
      </c>
      <c r="E32" s="95">
        <f t="shared" si="0"/>
        <v>69.13368459747579</v>
      </c>
      <c r="F32" s="96">
        <f t="shared" si="1"/>
        <v>72.13368459747579</v>
      </c>
    </row>
    <row r="33" spans="1:6" ht="12.75" customHeight="1">
      <c r="A33" s="128">
        <v>26</v>
      </c>
      <c r="B33" s="74" t="s">
        <v>15</v>
      </c>
      <c r="C33" s="74" t="s">
        <v>44</v>
      </c>
      <c r="D33" s="129">
        <v>0.0009453703703703703</v>
      </c>
      <c r="E33" s="95">
        <f t="shared" si="0"/>
        <v>69.07443682664056</v>
      </c>
      <c r="F33" s="96">
        <f t="shared" si="1"/>
        <v>72.07443682664056</v>
      </c>
    </row>
    <row r="34" spans="1:6" ht="12.75" customHeight="1">
      <c r="A34" s="128">
        <v>27</v>
      </c>
      <c r="B34" s="74" t="s">
        <v>82</v>
      </c>
      <c r="C34" s="74" t="s">
        <v>83</v>
      </c>
      <c r="D34" s="129">
        <v>0.0009541666666666666</v>
      </c>
      <c r="E34" s="95">
        <f t="shared" si="0"/>
        <v>68.43765162542455</v>
      </c>
      <c r="F34" s="96">
        <f t="shared" si="1"/>
        <v>71.43765162542455</v>
      </c>
    </row>
    <row r="35" spans="1:6" ht="12.75" customHeight="1">
      <c r="A35" s="128">
        <v>28</v>
      </c>
      <c r="B35" s="74" t="s">
        <v>25</v>
      </c>
      <c r="C35" s="74" t="s">
        <v>75</v>
      </c>
      <c r="D35" s="129">
        <v>0.0009597222222222224</v>
      </c>
      <c r="E35" s="95">
        <f t="shared" si="0"/>
        <v>68.0414857694163</v>
      </c>
      <c r="F35" s="96">
        <f t="shared" si="1"/>
        <v>71.0414857694163</v>
      </c>
    </row>
    <row r="36" spans="1:6" ht="12.75" customHeight="1">
      <c r="A36" s="128">
        <v>29</v>
      </c>
      <c r="B36" s="74" t="s">
        <v>51</v>
      </c>
      <c r="C36" s="74" t="s">
        <v>52</v>
      </c>
      <c r="D36" s="129">
        <v>0.0009601851851851851</v>
      </c>
      <c r="E36" s="95">
        <f t="shared" si="0"/>
        <v>68.00867888138863</v>
      </c>
      <c r="F36" s="96">
        <f t="shared" si="1"/>
        <v>71.00867888138863</v>
      </c>
    </row>
    <row r="37" spans="1:6" ht="12.75" customHeight="1">
      <c r="A37" s="128">
        <v>30</v>
      </c>
      <c r="B37" s="74" t="s">
        <v>125</v>
      </c>
      <c r="C37" s="74" t="s">
        <v>26</v>
      </c>
      <c r="D37" s="129">
        <v>0.000966898148148148</v>
      </c>
      <c r="E37" s="95">
        <f t="shared" si="0"/>
        <v>67.53650945654778</v>
      </c>
      <c r="F37" s="96">
        <f t="shared" si="1"/>
        <v>70.53650945654778</v>
      </c>
    </row>
    <row r="38" spans="1:6" ht="12.75" customHeight="1">
      <c r="A38" s="128">
        <v>31</v>
      </c>
      <c r="B38" s="74" t="s">
        <v>13</v>
      </c>
      <c r="C38" s="74" t="s">
        <v>14</v>
      </c>
      <c r="D38" s="129">
        <v>0.0009783564814814815</v>
      </c>
      <c r="E38" s="95">
        <f t="shared" si="0"/>
        <v>66.74553412989471</v>
      </c>
      <c r="F38" s="96">
        <f t="shared" si="1"/>
        <v>69.74553412989471</v>
      </c>
    </row>
    <row r="39" spans="1:6" ht="12.75" customHeight="1">
      <c r="A39" s="128">
        <v>32</v>
      </c>
      <c r="B39" s="74" t="s">
        <v>25</v>
      </c>
      <c r="C39" s="74" t="s">
        <v>26</v>
      </c>
      <c r="D39" s="129">
        <v>0.0009871527777777778</v>
      </c>
      <c r="E39" s="95">
        <f t="shared" si="0"/>
        <v>66.15077969281276</v>
      </c>
      <c r="F39" s="96">
        <f t="shared" si="1"/>
        <v>69.15077969281276</v>
      </c>
    </row>
    <row r="40" spans="1:6" ht="12.75" customHeight="1">
      <c r="A40" s="128">
        <v>33</v>
      </c>
      <c r="B40" s="74" t="s">
        <v>76</v>
      </c>
      <c r="C40" s="74" t="s">
        <v>24</v>
      </c>
      <c r="D40" s="129">
        <v>0.001022685185185185</v>
      </c>
      <c r="E40" s="95">
        <f aca="true" t="shared" si="2" ref="E40:E71">(D$8/D40)*100</f>
        <v>63.852421910366694</v>
      </c>
      <c r="F40" s="96">
        <f aca="true" t="shared" si="3" ref="F40:F71">E$3+E40</f>
        <v>66.8524219103667</v>
      </c>
    </row>
    <row r="41" spans="1:6" ht="12.75" customHeight="1">
      <c r="A41" s="128">
        <v>34</v>
      </c>
      <c r="B41" s="74" t="s">
        <v>132</v>
      </c>
      <c r="C41" s="74" t="s">
        <v>133</v>
      </c>
      <c r="D41" s="129">
        <v>0.001026736111111111</v>
      </c>
      <c r="E41" s="95">
        <f t="shared" si="2"/>
        <v>63.60049599819638</v>
      </c>
      <c r="F41" s="96">
        <f t="shared" si="3"/>
        <v>66.60049599819638</v>
      </c>
    </row>
    <row r="42" spans="1:6" ht="12.75" customHeight="1">
      <c r="A42" s="128">
        <v>35</v>
      </c>
      <c r="B42" s="74" t="s">
        <v>47</v>
      </c>
      <c r="C42" s="74" t="s">
        <v>48</v>
      </c>
      <c r="D42" s="129">
        <v>0.0010385416666666666</v>
      </c>
      <c r="E42" s="95">
        <f t="shared" si="2"/>
        <v>62.87752145324864</v>
      </c>
      <c r="F42" s="96">
        <f t="shared" si="3"/>
        <v>65.87752145324865</v>
      </c>
    </row>
    <row r="43" spans="1:6" ht="12.75" customHeight="1">
      <c r="A43" s="128">
        <v>36</v>
      </c>
      <c r="B43" s="74" t="s">
        <v>36</v>
      </c>
      <c r="C43" s="74" t="s">
        <v>37</v>
      </c>
      <c r="D43" s="129">
        <v>0.0010408564814814814</v>
      </c>
      <c r="E43" s="95">
        <f t="shared" si="2"/>
        <v>62.7376848660069</v>
      </c>
      <c r="F43" s="96">
        <f t="shared" si="3"/>
        <v>65.7376848660069</v>
      </c>
    </row>
    <row r="44" spans="1:6" ht="12.75" customHeight="1">
      <c r="A44" s="128">
        <v>37</v>
      </c>
      <c r="B44" s="74" t="s">
        <v>257</v>
      </c>
      <c r="C44" s="74" t="s">
        <v>211</v>
      </c>
      <c r="D44" s="129">
        <v>0.0010547453703703704</v>
      </c>
      <c r="E44" s="95">
        <f t="shared" si="2"/>
        <v>61.911554921540656</v>
      </c>
      <c r="F44" s="96">
        <f t="shared" si="3"/>
        <v>64.91155492154066</v>
      </c>
    </row>
    <row r="45" spans="1:6" ht="12.75" customHeight="1">
      <c r="A45" s="128">
        <v>38</v>
      </c>
      <c r="B45" s="74" t="s">
        <v>103</v>
      </c>
      <c r="C45" s="74" t="s">
        <v>135</v>
      </c>
      <c r="D45" s="129">
        <v>0.001108449074074074</v>
      </c>
      <c r="E45" s="95">
        <f t="shared" si="2"/>
        <v>58.911976610629644</v>
      </c>
      <c r="F45" s="96">
        <f t="shared" si="3"/>
        <v>61.911976610629644</v>
      </c>
    </row>
    <row r="46" spans="1:6" ht="12.75" customHeight="1">
      <c r="A46" s="128">
        <v>39</v>
      </c>
      <c r="B46" s="74" t="s">
        <v>29</v>
      </c>
      <c r="C46" s="74" t="s">
        <v>30</v>
      </c>
      <c r="D46" s="129">
        <v>0.0011238425925925927</v>
      </c>
      <c r="E46" s="95">
        <f t="shared" si="2"/>
        <v>58.10504634397529</v>
      </c>
      <c r="F46" s="96">
        <f t="shared" si="3"/>
        <v>61.10504634397529</v>
      </c>
    </row>
    <row r="47" spans="1:6" ht="12.75" customHeight="1">
      <c r="A47" s="128">
        <v>40</v>
      </c>
      <c r="B47" s="74" t="s">
        <v>80</v>
      </c>
      <c r="C47" s="74" t="s">
        <v>26</v>
      </c>
      <c r="D47" s="129">
        <v>0.0011299768518518518</v>
      </c>
      <c r="E47" s="95">
        <f t="shared" si="2"/>
        <v>57.78961384820241</v>
      </c>
      <c r="F47" s="96">
        <f t="shared" si="3"/>
        <v>60.78961384820241</v>
      </c>
    </row>
    <row r="48" spans="1:6" ht="12.75" customHeight="1">
      <c r="A48" s="128">
        <v>41</v>
      </c>
      <c r="B48" s="74" t="s">
        <v>126</v>
      </c>
      <c r="C48" s="74" t="s">
        <v>63</v>
      </c>
      <c r="D48" s="129">
        <v>0.0011469907407407407</v>
      </c>
      <c r="E48" s="95">
        <f t="shared" si="2"/>
        <v>56.93239152371342</v>
      </c>
      <c r="F48" s="96">
        <f t="shared" si="3"/>
        <v>59.93239152371342</v>
      </c>
    </row>
    <row r="49" spans="1:6" ht="12.75" customHeight="1">
      <c r="A49" s="128">
        <v>42</v>
      </c>
      <c r="B49" s="74" t="s">
        <v>152</v>
      </c>
      <c r="C49" s="74" t="s">
        <v>153</v>
      </c>
      <c r="D49" s="129">
        <v>0.0011502314814814815</v>
      </c>
      <c r="E49" s="95">
        <f t="shared" si="2"/>
        <v>56.77198631515397</v>
      </c>
      <c r="F49" s="96">
        <f t="shared" si="3"/>
        <v>59.77198631515397</v>
      </c>
    </row>
    <row r="50" spans="1:6" ht="12.75" customHeight="1">
      <c r="A50" s="128">
        <v>43</v>
      </c>
      <c r="B50" s="74" t="s">
        <v>17</v>
      </c>
      <c r="C50" s="74" t="s">
        <v>18</v>
      </c>
      <c r="D50" s="129">
        <v>0.001185300925925926</v>
      </c>
      <c r="E50" s="95">
        <f t="shared" si="2"/>
        <v>55.09227614490773</v>
      </c>
      <c r="F50" s="96">
        <f t="shared" si="3"/>
        <v>58.09227614490773</v>
      </c>
    </row>
    <row r="51" spans="1:6" ht="12.75" customHeight="1">
      <c r="A51" s="128">
        <v>44</v>
      </c>
      <c r="B51" s="74" t="s">
        <v>74</v>
      </c>
      <c r="C51" s="74" t="s">
        <v>58</v>
      </c>
      <c r="D51" s="129">
        <v>0.0011858796296296296</v>
      </c>
      <c r="E51" s="95">
        <f t="shared" si="2"/>
        <v>55.065391372242836</v>
      </c>
      <c r="F51" s="96">
        <f t="shared" si="3"/>
        <v>58.065391372242836</v>
      </c>
    </row>
    <row r="52" spans="1:6" ht="12.75" customHeight="1">
      <c r="A52" s="128">
        <v>45</v>
      </c>
      <c r="B52" s="74" t="s">
        <v>120</v>
      </c>
      <c r="C52" s="74" t="s">
        <v>14</v>
      </c>
      <c r="D52" s="129">
        <v>0.0011857638888888888</v>
      </c>
      <c r="E52" s="95">
        <f t="shared" si="2"/>
        <v>55.070766227428024</v>
      </c>
      <c r="F52" s="96">
        <f t="shared" si="3"/>
        <v>58.070766227428024</v>
      </c>
    </row>
    <row r="53" spans="1:6" ht="12.75" customHeight="1">
      <c r="A53" s="128">
        <v>46</v>
      </c>
      <c r="B53" s="74" t="s">
        <v>112</v>
      </c>
      <c r="C53" s="74" t="s">
        <v>52</v>
      </c>
      <c r="D53" s="129">
        <v>0.0011996527777777778</v>
      </c>
      <c r="E53" s="95">
        <f t="shared" si="2"/>
        <v>54.43318861553305</v>
      </c>
      <c r="F53" s="96">
        <f t="shared" si="3"/>
        <v>57.43318861553305</v>
      </c>
    </row>
    <row r="54" spans="1:6" ht="12.75" customHeight="1">
      <c r="A54" s="128">
        <v>47</v>
      </c>
      <c r="B54" s="74" t="s">
        <v>27</v>
      </c>
      <c r="C54" s="74" t="s">
        <v>28</v>
      </c>
      <c r="D54" s="129">
        <v>0.0012008101851851852</v>
      </c>
      <c r="E54" s="95">
        <f t="shared" si="2"/>
        <v>54.38072289156627</v>
      </c>
      <c r="F54" s="96">
        <f t="shared" si="3"/>
        <v>57.38072289156627</v>
      </c>
    </row>
    <row r="55" spans="1:6" ht="12.75" customHeight="1">
      <c r="A55" s="128">
        <v>48</v>
      </c>
      <c r="B55" s="74" t="s">
        <v>77</v>
      </c>
      <c r="C55" s="74" t="s">
        <v>78</v>
      </c>
      <c r="D55" s="129">
        <v>0.0012083333333333334</v>
      </c>
      <c r="E55" s="95">
        <f t="shared" si="2"/>
        <v>54.04214559386974</v>
      </c>
      <c r="F55" s="96">
        <f t="shared" si="3"/>
        <v>57.04214559386974</v>
      </c>
    </row>
    <row r="56" spans="1:6" ht="12.75" customHeight="1">
      <c r="A56" s="128">
        <v>49</v>
      </c>
      <c r="B56" s="74" t="s">
        <v>101</v>
      </c>
      <c r="C56" s="74" t="s">
        <v>102</v>
      </c>
      <c r="D56" s="129">
        <v>0.0012275462962962962</v>
      </c>
      <c r="E56" s="95">
        <f t="shared" si="2"/>
        <v>53.19630397887989</v>
      </c>
      <c r="F56" s="96">
        <f t="shared" si="3"/>
        <v>56.19630397887989</v>
      </c>
    </row>
    <row r="57" spans="1:6" ht="12.75" customHeight="1">
      <c r="A57" s="128">
        <v>50</v>
      </c>
      <c r="B57" s="74" t="s">
        <v>57</v>
      </c>
      <c r="C57" s="74" t="s">
        <v>58</v>
      </c>
      <c r="D57" s="129">
        <v>0.001229398148148148</v>
      </c>
      <c r="E57" s="95">
        <f t="shared" si="2"/>
        <v>53.116173978535116</v>
      </c>
      <c r="F57" s="96">
        <f t="shared" si="3"/>
        <v>56.116173978535116</v>
      </c>
    </row>
    <row r="58" spans="1:6" ht="12.75" customHeight="1">
      <c r="A58" s="128">
        <v>51</v>
      </c>
      <c r="B58" s="74" t="s">
        <v>64</v>
      </c>
      <c r="C58" s="74" t="s">
        <v>65</v>
      </c>
      <c r="D58" s="129">
        <v>0.0012327546296296297</v>
      </c>
      <c r="E58" s="95">
        <f t="shared" si="2"/>
        <v>52.971551966951466</v>
      </c>
      <c r="F58" s="96">
        <f t="shared" si="3"/>
        <v>55.971551966951466</v>
      </c>
    </row>
    <row r="59" spans="1:6" ht="12.75" customHeight="1">
      <c r="A59" s="128">
        <v>52</v>
      </c>
      <c r="B59" s="74" t="s">
        <v>94</v>
      </c>
      <c r="C59" s="74" t="s">
        <v>95</v>
      </c>
      <c r="D59" s="129">
        <v>0.0012872685185185185</v>
      </c>
      <c r="E59" s="95">
        <f t="shared" si="2"/>
        <v>50.728286279446145</v>
      </c>
      <c r="F59" s="96">
        <f t="shared" si="3"/>
        <v>53.728286279446145</v>
      </c>
    </row>
    <row r="60" spans="1:6" ht="12.75" customHeight="1">
      <c r="A60" s="128">
        <v>53</v>
      </c>
      <c r="B60" s="74" t="s">
        <v>290</v>
      </c>
      <c r="C60" s="74" t="s">
        <v>35</v>
      </c>
      <c r="D60" s="129">
        <v>0.0012962962962962963</v>
      </c>
      <c r="E60" s="95">
        <f t="shared" si="2"/>
        <v>50.375</v>
      </c>
      <c r="F60" s="96">
        <f t="shared" si="3"/>
        <v>53.375</v>
      </c>
    </row>
    <row r="61" spans="1:6" ht="12.75" customHeight="1">
      <c r="A61" s="128">
        <v>54</v>
      </c>
      <c r="B61" s="74" t="s">
        <v>67</v>
      </c>
      <c r="C61" s="74" t="s">
        <v>63</v>
      </c>
      <c r="D61" s="129">
        <v>0.0012966435185185184</v>
      </c>
      <c r="E61" s="95">
        <f t="shared" si="2"/>
        <v>50.36151030973848</v>
      </c>
      <c r="F61" s="96">
        <f t="shared" si="3"/>
        <v>53.36151030973848</v>
      </c>
    </row>
    <row r="62" spans="1:6" ht="12.75" customHeight="1">
      <c r="A62" s="128">
        <v>55</v>
      </c>
      <c r="B62" s="74" t="s">
        <v>21</v>
      </c>
      <c r="C62" s="74" t="s">
        <v>48</v>
      </c>
      <c r="D62" s="129">
        <v>0.001302662037037037</v>
      </c>
      <c r="E62" s="95">
        <f t="shared" si="2"/>
        <v>50.12883163038649</v>
      </c>
      <c r="F62" s="96">
        <f t="shared" si="3"/>
        <v>53.12883163038649</v>
      </c>
    </row>
    <row r="63" spans="1:6" ht="12.75" customHeight="1">
      <c r="A63" s="128">
        <v>56</v>
      </c>
      <c r="B63" s="74" t="s">
        <v>41</v>
      </c>
      <c r="C63" s="74" t="s">
        <v>42</v>
      </c>
      <c r="D63" s="129">
        <v>0.0013243055555555558</v>
      </c>
      <c r="E63" s="95">
        <f t="shared" si="2"/>
        <v>49.30956126551302</v>
      </c>
      <c r="F63" s="96">
        <f t="shared" si="3"/>
        <v>52.30956126551302</v>
      </c>
    </row>
    <row r="64" spans="1:6" ht="12.75" customHeight="1">
      <c r="A64" s="128">
        <v>57</v>
      </c>
      <c r="B64" s="74" t="s">
        <v>39</v>
      </c>
      <c r="C64" s="74" t="s">
        <v>66</v>
      </c>
      <c r="D64" s="129">
        <v>0.0013283564814814816</v>
      </c>
      <c r="E64" s="95">
        <f t="shared" si="2"/>
        <v>49.15918794109959</v>
      </c>
      <c r="F64" s="96">
        <f t="shared" si="3"/>
        <v>52.15918794109959</v>
      </c>
    </row>
    <row r="65" spans="1:6" ht="12.75" customHeight="1">
      <c r="A65" s="128">
        <v>58</v>
      </c>
      <c r="B65" s="74" t="s">
        <v>38</v>
      </c>
      <c r="C65" s="74" t="s">
        <v>28</v>
      </c>
      <c r="D65" s="129">
        <v>0.0013425925925925925</v>
      </c>
      <c r="E65" s="95">
        <f t="shared" si="2"/>
        <v>48.63793103448277</v>
      </c>
      <c r="F65" s="96">
        <f t="shared" si="3"/>
        <v>51.63793103448277</v>
      </c>
    </row>
    <row r="66" spans="1:6" ht="12.75" customHeight="1">
      <c r="A66" s="128">
        <v>59</v>
      </c>
      <c r="B66" s="74" t="s">
        <v>67</v>
      </c>
      <c r="C66" s="74" t="s">
        <v>35</v>
      </c>
      <c r="D66" s="129">
        <v>0.0013694444444444446</v>
      </c>
      <c r="E66" s="95">
        <f t="shared" si="2"/>
        <v>47.684246112238</v>
      </c>
      <c r="F66" s="96">
        <f t="shared" si="3"/>
        <v>50.684246112238</v>
      </c>
    </row>
    <row r="67" spans="1:6" ht="12.75" customHeight="1">
      <c r="A67" s="128">
        <v>60</v>
      </c>
      <c r="B67" s="74" t="s">
        <v>98</v>
      </c>
      <c r="C67" s="74" t="s">
        <v>99</v>
      </c>
      <c r="D67" s="129">
        <v>0.0013994212962962962</v>
      </c>
      <c r="E67" s="95">
        <f t="shared" si="2"/>
        <v>46.66280704656357</v>
      </c>
      <c r="F67" s="96">
        <f t="shared" si="3"/>
        <v>49.66280704656357</v>
      </c>
    </row>
    <row r="68" spans="1:6" ht="12.75" customHeight="1">
      <c r="A68" s="133">
        <v>61</v>
      </c>
      <c r="B68" s="74" t="s">
        <v>115</v>
      </c>
      <c r="C68" s="74" t="s">
        <v>116</v>
      </c>
      <c r="D68" s="129">
        <v>0.0014063657407407408</v>
      </c>
      <c r="E68" s="111">
        <f t="shared" si="2"/>
        <v>46.4323923956876</v>
      </c>
      <c r="F68" s="112">
        <f t="shared" si="3"/>
        <v>49.4323923956876</v>
      </c>
    </row>
    <row r="69" spans="1:6" ht="12.75" customHeight="1">
      <c r="A69" s="134">
        <v>62</v>
      </c>
      <c r="B69" s="74" t="s">
        <v>106</v>
      </c>
      <c r="C69" s="74" t="s">
        <v>107</v>
      </c>
      <c r="D69" s="129">
        <v>0.001417476851851852</v>
      </c>
      <c r="E69" s="135">
        <f t="shared" si="2"/>
        <v>46.068424920388665</v>
      </c>
      <c r="F69" s="96">
        <f t="shared" si="3"/>
        <v>49.068424920388665</v>
      </c>
    </row>
    <row r="70" spans="1:6" ht="12.75" customHeight="1">
      <c r="A70" s="134">
        <v>63</v>
      </c>
      <c r="B70" s="74" t="s">
        <v>55</v>
      </c>
      <c r="C70" s="74" t="s">
        <v>56</v>
      </c>
      <c r="D70" s="129">
        <v>0.001452314814814815</v>
      </c>
      <c r="E70" s="135">
        <f t="shared" si="2"/>
        <v>44.96334077143768</v>
      </c>
      <c r="F70" s="96">
        <f t="shared" si="3"/>
        <v>47.96334077143768</v>
      </c>
    </row>
    <row r="71" spans="1:6" ht="12.75" customHeight="1">
      <c r="A71" s="134">
        <v>64</v>
      </c>
      <c r="B71" s="74" t="s">
        <v>81</v>
      </c>
      <c r="C71" s="74" t="s">
        <v>37</v>
      </c>
      <c r="D71" s="129">
        <v>0.0014728009259259258</v>
      </c>
      <c r="E71" s="135">
        <f t="shared" si="2"/>
        <v>44.33791748526523</v>
      </c>
      <c r="F71" s="96">
        <f t="shared" si="3"/>
        <v>47.33791748526523</v>
      </c>
    </row>
    <row r="72" spans="1:6" ht="12.75" customHeight="1">
      <c r="A72" s="134">
        <v>65</v>
      </c>
      <c r="B72" s="74" t="s">
        <v>87</v>
      </c>
      <c r="C72" s="74" t="s">
        <v>88</v>
      </c>
      <c r="D72" s="129">
        <v>0.0014953703703703702</v>
      </c>
      <c r="E72" s="135">
        <f aca="true" t="shared" si="4" ref="E72:E84">(D$8/D72)*100</f>
        <v>43.66873065015481</v>
      </c>
      <c r="F72" s="96">
        <f aca="true" t="shared" si="5" ref="F72:F84">E$3+E72</f>
        <v>46.66873065015481</v>
      </c>
    </row>
    <row r="73" spans="1:6" ht="12.75" customHeight="1">
      <c r="A73" s="134">
        <v>66</v>
      </c>
      <c r="B73" s="74" t="s">
        <v>59</v>
      </c>
      <c r="C73" s="74" t="s">
        <v>60</v>
      </c>
      <c r="D73" s="129">
        <v>0.0015324074074074075</v>
      </c>
      <c r="E73" s="135">
        <f t="shared" si="4"/>
        <v>42.61329305135952</v>
      </c>
      <c r="F73" s="96">
        <f t="shared" si="5"/>
        <v>45.61329305135952</v>
      </c>
    </row>
    <row r="74" spans="1:10" ht="12.75" customHeight="1">
      <c r="A74" s="134">
        <v>67</v>
      </c>
      <c r="B74" s="74" t="s">
        <v>299</v>
      </c>
      <c r="C74" s="74" t="s">
        <v>37</v>
      </c>
      <c r="D74" s="129">
        <v>0.0015912037037037038</v>
      </c>
      <c r="E74" s="135">
        <f t="shared" si="4"/>
        <v>41.03869653767821</v>
      </c>
      <c r="F74" s="96">
        <f t="shared" si="5"/>
        <v>44.03869653767821</v>
      </c>
      <c r="H74" s="136"/>
      <c r="I74" s="136"/>
      <c r="J74" s="136"/>
    </row>
    <row r="75" spans="1:10" ht="12.75" customHeight="1">
      <c r="A75" s="134">
        <v>68</v>
      </c>
      <c r="B75" s="74" t="s">
        <v>300</v>
      </c>
      <c r="C75" s="74" t="s">
        <v>22</v>
      </c>
      <c r="D75" s="129">
        <v>0.001608912037037037</v>
      </c>
      <c r="E75" s="135">
        <f t="shared" si="4"/>
        <v>40.58700812891159</v>
      </c>
      <c r="F75" s="96">
        <f t="shared" si="5"/>
        <v>43.58700812891159</v>
      </c>
      <c r="H75" s="136"/>
      <c r="I75" s="136"/>
      <c r="J75" s="136"/>
    </row>
    <row r="76" spans="1:6" ht="12.75" customHeight="1">
      <c r="A76" s="134">
        <v>69</v>
      </c>
      <c r="B76" s="74" t="s">
        <v>159</v>
      </c>
      <c r="C76" s="74" t="s">
        <v>160</v>
      </c>
      <c r="D76" s="129">
        <v>0.0016451388888888887</v>
      </c>
      <c r="E76" s="135">
        <f t="shared" si="4"/>
        <v>39.6932601660335</v>
      </c>
      <c r="F76" s="96">
        <f t="shared" si="5"/>
        <v>42.6932601660335</v>
      </c>
    </row>
    <row r="77" spans="1:6" ht="12.75" customHeight="1">
      <c r="A77" s="134">
        <v>70</v>
      </c>
      <c r="B77" s="74" t="s">
        <v>128</v>
      </c>
      <c r="C77" s="74" t="s">
        <v>129</v>
      </c>
      <c r="D77" s="129">
        <v>0.0017028935185185185</v>
      </c>
      <c r="E77" s="135">
        <f t="shared" si="4"/>
        <v>38.347040032624214</v>
      </c>
      <c r="F77" s="96">
        <f t="shared" si="5"/>
        <v>41.347040032624214</v>
      </c>
    </row>
    <row r="78" spans="1:6" ht="12.75" customHeight="1">
      <c r="A78" s="134">
        <v>71</v>
      </c>
      <c r="B78" s="74" t="s">
        <v>142</v>
      </c>
      <c r="C78" s="74" t="s">
        <v>143</v>
      </c>
      <c r="D78" s="129">
        <v>0.0017170138888888888</v>
      </c>
      <c r="E78" s="135">
        <f t="shared" si="4"/>
        <v>38.03168183350186</v>
      </c>
      <c r="F78" s="96">
        <f t="shared" si="5"/>
        <v>41.03168183350186</v>
      </c>
    </row>
    <row r="79" spans="1:6" ht="12.75" customHeight="1">
      <c r="A79" s="134">
        <v>72</v>
      </c>
      <c r="B79" s="74" t="s">
        <v>145</v>
      </c>
      <c r="C79" s="74" t="s">
        <v>146</v>
      </c>
      <c r="D79" s="129">
        <v>0.0017545138888888888</v>
      </c>
      <c r="E79" s="135">
        <f t="shared" si="4"/>
        <v>37.218813905930475</v>
      </c>
      <c r="F79" s="96">
        <f t="shared" si="5"/>
        <v>40.218813905930475</v>
      </c>
    </row>
    <row r="80" spans="1:6" ht="409.5">
      <c r="A80" s="134">
        <v>73</v>
      </c>
      <c r="B80" s="74" t="s">
        <v>115</v>
      </c>
      <c r="C80" s="74" t="s">
        <v>206</v>
      </c>
      <c r="D80" s="129">
        <v>0.0017653935185185186</v>
      </c>
      <c r="E80" s="135">
        <f t="shared" si="4"/>
        <v>36.9894446994034</v>
      </c>
      <c r="F80" s="96">
        <f t="shared" si="5"/>
        <v>39.9894446994034</v>
      </c>
    </row>
    <row r="81" spans="1:6" ht="409.5">
      <c r="A81" s="134">
        <v>74</v>
      </c>
      <c r="B81" s="74" t="s">
        <v>45</v>
      </c>
      <c r="C81" s="74" t="s">
        <v>46</v>
      </c>
      <c r="D81" s="129">
        <v>0.001841203703703704</v>
      </c>
      <c r="E81" s="135">
        <f t="shared" si="4"/>
        <v>35.46643198390746</v>
      </c>
      <c r="F81" s="96">
        <f t="shared" si="5"/>
        <v>38.46643198390746</v>
      </c>
    </row>
    <row r="82" spans="1:6" ht="409.5">
      <c r="A82" s="134">
        <v>75</v>
      </c>
      <c r="B82" s="74" t="s">
        <v>328</v>
      </c>
      <c r="C82" s="74" t="s">
        <v>160</v>
      </c>
      <c r="D82" s="129">
        <v>0.0019936342592592597</v>
      </c>
      <c r="E82" s="135">
        <f t="shared" si="4"/>
        <v>32.75471698113207</v>
      </c>
      <c r="F82" s="96">
        <f t="shared" si="5"/>
        <v>35.75471698113207</v>
      </c>
    </row>
    <row r="83" spans="1:6" ht="409.5">
      <c r="A83" s="134">
        <v>76</v>
      </c>
      <c r="B83" s="74" t="s">
        <v>101</v>
      </c>
      <c r="C83" s="74" t="s">
        <v>266</v>
      </c>
      <c r="D83" s="129">
        <v>0.0022296296296296296</v>
      </c>
      <c r="E83" s="135">
        <f t="shared" si="4"/>
        <v>29.28779069767442</v>
      </c>
      <c r="F83" s="96">
        <f t="shared" si="5"/>
        <v>32.287790697674424</v>
      </c>
    </row>
    <row r="84" spans="1:6" ht="409.5">
      <c r="A84" s="134">
        <v>77</v>
      </c>
      <c r="B84" s="74" t="s">
        <v>67</v>
      </c>
      <c r="C84" s="74" t="s">
        <v>124</v>
      </c>
      <c r="D84" s="129">
        <v>0.0022519675925925927</v>
      </c>
      <c r="E84" s="135">
        <f t="shared" si="4"/>
        <v>28.99727604461119</v>
      </c>
      <c r="F84" s="96">
        <f t="shared" si="5"/>
        <v>31.99727604461119</v>
      </c>
    </row>
  </sheetData>
  <sheetProtection selectLockedCells="1" selectUnlockedCells="1"/>
  <mergeCells count="8">
    <mergeCell ref="A1:F1"/>
    <mergeCell ref="A2:D2"/>
    <mergeCell ref="F2:F3"/>
    <mergeCell ref="A3:C3"/>
    <mergeCell ref="A4:C4"/>
    <mergeCell ref="E4:F6"/>
    <mergeCell ref="A5:C5"/>
    <mergeCell ref="A6:C6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B55" sqref="B55"/>
    </sheetView>
  </sheetViews>
  <sheetFormatPr defaultColWidth="9.00390625" defaultRowHeight="12.75"/>
  <cols>
    <col min="1" max="1" width="3.625" style="0" customWidth="1"/>
    <col min="2" max="2" width="13.875" style="0" customWidth="1"/>
    <col min="3" max="3" width="11.875" style="0" customWidth="1"/>
    <col min="4" max="4" width="10.75390625" style="137" customWidth="1"/>
    <col min="5" max="5" width="11.125" style="0" customWidth="1"/>
    <col min="6" max="6" width="14.25390625" style="0" customWidth="1"/>
    <col min="7" max="7" width="9.625" style="0" customWidth="1"/>
    <col min="8" max="8" width="11.625" style="0" customWidth="1"/>
  </cols>
  <sheetData>
    <row r="1" spans="1:7" ht="27">
      <c r="A1" s="547" t="s">
        <v>329</v>
      </c>
      <c r="B1" s="547"/>
      <c r="C1" s="547"/>
      <c r="D1" s="547"/>
      <c r="E1" s="547"/>
      <c r="F1" s="547"/>
      <c r="G1" s="547"/>
    </row>
    <row r="2" spans="1:7" ht="12.75">
      <c r="A2" s="138"/>
      <c r="B2" s="139"/>
      <c r="C2" s="139"/>
      <c r="D2" s="140"/>
      <c r="E2" s="141"/>
      <c r="F2" s="142"/>
      <c r="G2" s="143"/>
    </row>
    <row r="3" spans="1:7" ht="12.75">
      <c r="A3" s="138"/>
      <c r="B3" s="144"/>
      <c r="C3" s="144"/>
      <c r="D3" s="140"/>
      <c r="E3" s="145" t="s">
        <v>306</v>
      </c>
      <c r="F3" s="142"/>
      <c r="G3" s="143"/>
    </row>
    <row r="4" spans="1:7" ht="12.75" customHeight="1">
      <c r="A4" s="546" t="s">
        <v>307</v>
      </c>
      <c r="B4" s="546"/>
      <c r="C4" s="79" t="s">
        <v>321</v>
      </c>
      <c r="D4" s="140"/>
      <c r="E4" s="146">
        <v>5</v>
      </c>
      <c r="F4" s="142"/>
      <c r="G4" s="143"/>
    </row>
    <row r="5" spans="1:7" ht="12.75">
      <c r="A5" s="546" t="s">
        <v>309</v>
      </c>
      <c r="B5" s="546"/>
      <c r="C5" s="147">
        <v>40622</v>
      </c>
      <c r="D5" s="140"/>
      <c r="E5" s="141"/>
      <c r="F5" s="142"/>
      <c r="G5" s="143"/>
    </row>
    <row r="6" spans="1:7" ht="12.75">
      <c r="A6" s="546" t="s">
        <v>310</v>
      </c>
      <c r="B6" s="546"/>
      <c r="C6" s="549" t="s">
        <v>330</v>
      </c>
      <c r="D6" s="549"/>
      <c r="E6" s="549"/>
      <c r="F6" s="549"/>
      <c r="G6" s="549"/>
    </row>
    <row r="7" spans="1:7" ht="12.75">
      <c r="A7" s="546" t="s">
        <v>312</v>
      </c>
      <c r="B7" s="546"/>
      <c r="C7" s="79">
        <f>COUNTA(B9:B84)</f>
        <v>76</v>
      </c>
      <c r="D7" s="140"/>
      <c r="E7" s="141"/>
      <c r="F7" s="142"/>
      <c r="G7" s="143"/>
    </row>
    <row r="8" spans="1:7" ht="12.75">
      <c r="A8" s="81" t="s">
        <v>313</v>
      </c>
      <c r="B8" s="148" t="s">
        <v>314</v>
      </c>
      <c r="C8" s="149" t="s">
        <v>315</v>
      </c>
      <c r="D8" s="150" t="s">
        <v>316</v>
      </c>
      <c r="E8" s="151" t="s">
        <v>317</v>
      </c>
      <c r="F8" s="152" t="s">
        <v>318</v>
      </c>
      <c r="G8" s="153" t="s">
        <v>4</v>
      </c>
    </row>
    <row r="9" spans="1:10" ht="12.75">
      <c r="A9" s="154">
        <v>1</v>
      </c>
      <c r="B9" s="103" t="s">
        <v>172</v>
      </c>
      <c r="C9" s="103" t="s">
        <v>20</v>
      </c>
      <c r="D9" s="155">
        <v>34.89</v>
      </c>
      <c r="E9" s="156">
        <f aca="true" t="shared" si="0" ref="E9:E40">(D$9/D9)*100</f>
        <v>100</v>
      </c>
      <c r="F9" s="157">
        <f aca="true" t="shared" si="1" ref="F9:F40">E9+$E$4</f>
        <v>105</v>
      </c>
      <c r="G9" s="158">
        <f aca="true" t="shared" si="2" ref="G9:G40">D9-D$9</f>
        <v>0</v>
      </c>
      <c r="J9" s="159"/>
    </row>
    <row r="10" spans="1:10" ht="12.75">
      <c r="A10" s="160">
        <v>2</v>
      </c>
      <c r="B10" s="74" t="s">
        <v>173</v>
      </c>
      <c r="C10" s="74" t="s">
        <v>134</v>
      </c>
      <c r="D10" s="161">
        <v>35.01</v>
      </c>
      <c r="E10" s="162">
        <f t="shared" si="0"/>
        <v>99.65724078834619</v>
      </c>
      <c r="F10" s="163">
        <f t="shared" si="1"/>
        <v>104.65724078834619</v>
      </c>
      <c r="G10" s="158">
        <f t="shared" si="2"/>
        <v>0.11999999999999744</v>
      </c>
      <c r="J10" s="159"/>
    </row>
    <row r="11" spans="1:10" ht="12.75">
      <c r="A11" s="154">
        <v>3</v>
      </c>
      <c r="B11" s="74" t="s">
        <v>25</v>
      </c>
      <c r="C11" s="74" t="s">
        <v>75</v>
      </c>
      <c r="D11" s="161">
        <v>36.18</v>
      </c>
      <c r="E11" s="162">
        <f t="shared" si="0"/>
        <v>96.43449419568823</v>
      </c>
      <c r="F11" s="163">
        <f t="shared" si="1"/>
        <v>101.43449419568823</v>
      </c>
      <c r="G11" s="158">
        <f t="shared" si="2"/>
        <v>1.2899999999999991</v>
      </c>
      <c r="J11" s="159"/>
    </row>
    <row r="12" spans="1:10" ht="12.75">
      <c r="A12" s="160">
        <v>4</v>
      </c>
      <c r="B12" s="74" t="s">
        <v>31</v>
      </c>
      <c r="C12" s="74" t="s">
        <v>32</v>
      </c>
      <c r="D12" s="161">
        <v>41.02</v>
      </c>
      <c r="E12" s="162">
        <f t="shared" si="0"/>
        <v>85.05607020965383</v>
      </c>
      <c r="F12" s="163">
        <f t="shared" si="1"/>
        <v>90.05607020965383</v>
      </c>
      <c r="G12" s="158">
        <f t="shared" si="2"/>
        <v>6.130000000000003</v>
      </c>
      <c r="J12" s="159"/>
    </row>
    <row r="13" spans="1:10" ht="12.75">
      <c r="A13" s="154">
        <v>5</v>
      </c>
      <c r="B13" s="74" t="s">
        <v>120</v>
      </c>
      <c r="C13" s="74" t="s">
        <v>14</v>
      </c>
      <c r="D13" s="161">
        <v>43.82</v>
      </c>
      <c r="E13" s="162">
        <f t="shared" si="0"/>
        <v>79.62117754450023</v>
      </c>
      <c r="F13" s="163">
        <f t="shared" si="1"/>
        <v>84.62117754450023</v>
      </c>
      <c r="G13" s="158">
        <f t="shared" si="2"/>
        <v>8.93</v>
      </c>
      <c r="J13" s="159"/>
    </row>
    <row r="14" spans="1:10" ht="12.75">
      <c r="A14" s="160">
        <v>6</v>
      </c>
      <c r="B14" s="74" t="s">
        <v>98</v>
      </c>
      <c r="C14" s="74" t="s">
        <v>99</v>
      </c>
      <c r="D14" s="161">
        <v>44.63</v>
      </c>
      <c r="E14" s="162">
        <f t="shared" si="0"/>
        <v>78.17611472103965</v>
      </c>
      <c r="F14" s="163">
        <f t="shared" si="1"/>
        <v>83.17611472103965</v>
      </c>
      <c r="G14" s="158">
        <f t="shared" si="2"/>
        <v>9.740000000000002</v>
      </c>
      <c r="J14" s="159"/>
    </row>
    <row r="15" spans="1:10" ht="12.75">
      <c r="A15" s="154">
        <v>7</v>
      </c>
      <c r="B15" s="74" t="s">
        <v>21</v>
      </c>
      <c r="C15" s="74" t="s">
        <v>22</v>
      </c>
      <c r="D15" s="161">
        <v>45.18</v>
      </c>
      <c r="E15" s="162">
        <f t="shared" si="0"/>
        <v>77.22443559096945</v>
      </c>
      <c r="F15" s="163">
        <f t="shared" si="1"/>
        <v>82.22443559096945</v>
      </c>
      <c r="G15" s="158">
        <f t="shared" si="2"/>
        <v>10.29</v>
      </c>
      <c r="J15" s="159"/>
    </row>
    <row r="16" spans="1:10" ht="12.75">
      <c r="A16" s="160">
        <v>8</v>
      </c>
      <c r="B16" s="74" t="s">
        <v>70</v>
      </c>
      <c r="C16" s="74" t="s">
        <v>71</v>
      </c>
      <c r="D16" s="161">
        <v>45.54</v>
      </c>
      <c r="E16" s="162">
        <f t="shared" si="0"/>
        <v>76.61396574440053</v>
      </c>
      <c r="F16" s="163">
        <f t="shared" si="1"/>
        <v>81.61396574440053</v>
      </c>
      <c r="G16" s="158">
        <f t="shared" si="2"/>
        <v>10.649999999999999</v>
      </c>
      <c r="J16" s="159"/>
    </row>
    <row r="17" spans="1:10" ht="12.75">
      <c r="A17" s="154">
        <v>9</v>
      </c>
      <c r="B17" s="74" t="s">
        <v>34</v>
      </c>
      <c r="C17" s="74" t="s">
        <v>35</v>
      </c>
      <c r="D17" s="161">
        <v>45.65</v>
      </c>
      <c r="E17" s="162">
        <f t="shared" si="0"/>
        <v>76.42935377875138</v>
      </c>
      <c r="F17" s="163">
        <f t="shared" si="1"/>
        <v>81.42935377875138</v>
      </c>
      <c r="G17" s="158">
        <f t="shared" si="2"/>
        <v>10.759999999999998</v>
      </c>
      <c r="J17" s="159"/>
    </row>
    <row r="18" spans="1:10" ht="12.75">
      <c r="A18" s="160">
        <v>10</v>
      </c>
      <c r="B18" s="74" t="s">
        <v>59</v>
      </c>
      <c r="C18" s="74" t="s">
        <v>50</v>
      </c>
      <c r="D18" s="164">
        <v>45.8</v>
      </c>
      <c r="E18" s="162">
        <f t="shared" si="0"/>
        <v>76.17903930131004</v>
      </c>
      <c r="F18" s="163">
        <f t="shared" si="1"/>
        <v>81.17903930131004</v>
      </c>
      <c r="G18" s="158">
        <f t="shared" si="2"/>
        <v>10.909999999999997</v>
      </c>
      <c r="J18" s="109"/>
    </row>
    <row r="19" spans="1:10" ht="12.75">
      <c r="A19" s="154">
        <v>11</v>
      </c>
      <c r="B19" s="74" t="s">
        <v>27</v>
      </c>
      <c r="C19" s="74" t="s">
        <v>331</v>
      </c>
      <c r="D19" s="161">
        <v>45.82</v>
      </c>
      <c r="E19" s="162">
        <f t="shared" si="0"/>
        <v>76.14578786556089</v>
      </c>
      <c r="F19" s="163">
        <f t="shared" si="1"/>
        <v>81.14578786556089</v>
      </c>
      <c r="G19" s="158">
        <f t="shared" si="2"/>
        <v>10.93</v>
      </c>
      <c r="J19" s="109"/>
    </row>
    <row r="20" spans="1:10" ht="12.75">
      <c r="A20" s="165">
        <v>12</v>
      </c>
      <c r="B20" s="114" t="s">
        <v>13</v>
      </c>
      <c r="C20" s="114" t="s">
        <v>14</v>
      </c>
      <c r="D20" s="166">
        <v>45.83</v>
      </c>
      <c r="E20" s="167">
        <f t="shared" si="0"/>
        <v>76.12917303076587</v>
      </c>
      <c r="F20" s="168">
        <f t="shared" si="1"/>
        <v>81.12917303076587</v>
      </c>
      <c r="G20" s="169">
        <f t="shared" si="2"/>
        <v>10.939999999999998</v>
      </c>
      <c r="J20" s="109"/>
    </row>
    <row r="21" spans="1:10" ht="12.75">
      <c r="A21" s="154">
        <v>13</v>
      </c>
      <c r="B21" s="103" t="s">
        <v>113</v>
      </c>
      <c r="C21" s="103" t="s">
        <v>114</v>
      </c>
      <c r="D21" s="170">
        <v>47.1</v>
      </c>
      <c r="E21" s="171">
        <f t="shared" si="0"/>
        <v>74.07643312101911</v>
      </c>
      <c r="F21" s="172">
        <f t="shared" si="1"/>
        <v>79.07643312101911</v>
      </c>
      <c r="G21" s="158">
        <f t="shared" si="2"/>
        <v>12.21</v>
      </c>
      <c r="J21" s="109"/>
    </row>
    <row r="22" spans="1:7" ht="12.75">
      <c r="A22" s="160">
        <v>14</v>
      </c>
      <c r="B22" s="74" t="s">
        <v>141</v>
      </c>
      <c r="C22" s="74" t="s">
        <v>32</v>
      </c>
      <c r="D22" s="161">
        <v>47.16</v>
      </c>
      <c r="E22" s="162">
        <f t="shared" si="0"/>
        <v>73.9821882951654</v>
      </c>
      <c r="F22" s="163">
        <f t="shared" si="1"/>
        <v>78.9821882951654</v>
      </c>
      <c r="G22" s="158">
        <f t="shared" si="2"/>
        <v>12.269999999999996</v>
      </c>
    </row>
    <row r="23" spans="1:7" ht="12.75">
      <c r="A23" s="154">
        <v>15</v>
      </c>
      <c r="B23" s="74" t="s">
        <v>72</v>
      </c>
      <c r="C23" s="74" t="s">
        <v>26</v>
      </c>
      <c r="D23" s="161">
        <v>47.85</v>
      </c>
      <c r="E23" s="162">
        <f t="shared" si="0"/>
        <v>72.91536050156739</v>
      </c>
      <c r="F23" s="163">
        <f t="shared" si="1"/>
        <v>77.91536050156739</v>
      </c>
      <c r="G23" s="158">
        <f t="shared" si="2"/>
        <v>12.96</v>
      </c>
    </row>
    <row r="24" spans="1:7" ht="12.75">
      <c r="A24" s="160">
        <v>16</v>
      </c>
      <c r="B24" s="74" t="s">
        <v>43</v>
      </c>
      <c r="C24" s="74" t="s">
        <v>26</v>
      </c>
      <c r="D24" s="161">
        <v>48.52</v>
      </c>
      <c r="E24" s="162">
        <f t="shared" si="0"/>
        <v>71.90849134377576</v>
      </c>
      <c r="F24" s="163">
        <f t="shared" si="1"/>
        <v>76.90849134377576</v>
      </c>
      <c r="G24" s="158">
        <f t="shared" si="2"/>
        <v>13.630000000000003</v>
      </c>
    </row>
    <row r="25" spans="1:7" ht="12.75">
      <c r="A25" s="154">
        <v>17</v>
      </c>
      <c r="B25" s="74" t="s">
        <v>19</v>
      </c>
      <c r="C25" s="74" t="s">
        <v>20</v>
      </c>
      <c r="D25" s="161">
        <v>48.57</v>
      </c>
      <c r="E25" s="162">
        <f t="shared" si="0"/>
        <v>71.83446571957998</v>
      </c>
      <c r="F25" s="163">
        <f t="shared" si="1"/>
        <v>76.83446571957998</v>
      </c>
      <c r="G25" s="158">
        <f t="shared" si="2"/>
        <v>13.68</v>
      </c>
    </row>
    <row r="26" spans="1:7" ht="12.75">
      <c r="A26" s="160">
        <v>18</v>
      </c>
      <c r="B26" s="74" t="s">
        <v>255</v>
      </c>
      <c r="C26" s="74" t="s">
        <v>139</v>
      </c>
      <c r="D26" s="161">
        <v>49.15</v>
      </c>
      <c r="E26" s="162">
        <f t="shared" si="0"/>
        <v>70.98677517802645</v>
      </c>
      <c r="F26" s="163">
        <f t="shared" si="1"/>
        <v>75.98677517802645</v>
      </c>
      <c r="G26" s="158">
        <f t="shared" si="2"/>
        <v>14.259999999999998</v>
      </c>
    </row>
    <row r="27" spans="1:7" ht="12.75">
      <c r="A27" s="154">
        <v>19</v>
      </c>
      <c r="B27" s="74" t="s">
        <v>17</v>
      </c>
      <c r="C27" s="74" t="s">
        <v>18</v>
      </c>
      <c r="D27" s="161">
        <v>49.18</v>
      </c>
      <c r="E27" s="162">
        <f t="shared" si="0"/>
        <v>70.94347295648637</v>
      </c>
      <c r="F27" s="163">
        <f t="shared" si="1"/>
        <v>75.94347295648637</v>
      </c>
      <c r="G27" s="158">
        <f t="shared" si="2"/>
        <v>14.29</v>
      </c>
    </row>
    <row r="28" spans="1:7" ht="12.75">
      <c r="A28" s="160">
        <v>20</v>
      </c>
      <c r="B28" s="74" t="s">
        <v>76</v>
      </c>
      <c r="C28" s="74" t="s">
        <v>24</v>
      </c>
      <c r="D28" s="161">
        <v>49.42</v>
      </c>
      <c r="E28" s="162">
        <f t="shared" si="0"/>
        <v>70.59894779441521</v>
      </c>
      <c r="F28" s="163">
        <f t="shared" si="1"/>
        <v>75.59894779441521</v>
      </c>
      <c r="G28" s="158">
        <f t="shared" si="2"/>
        <v>14.530000000000001</v>
      </c>
    </row>
    <row r="29" spans="1:7" ht="12.75">
      <c r="A29" s="154">
        <v>21</v>
      </c>
      <c r="B29" s="74" t="s">
        <v>51</v>
      </c>
      <c r="C29" s="74" t="s">
        <v>52</v>
      </c>
      <c r="D29" s="161">
        <v>49.51</v>
      </c>
      <c r="E29" s="162">
        <f t="shared" si="0"/>
        <v>70.47061199757624</v>
      </c>
      <c r="F29" s="163">
        <f t="shared" si="1"/>
        <v>75.47061199757624</v>
      </c>
      <c r="G29" s="158">
        <f t="shared" si="2"/>
        <v>14.619999999999997</v>
      </c>
    </row>
    <row r="30" spans="1:7" ht="12.75">
      <c r="A30" s="160">
        <v>22</v>
      </c>
      <c r="B30" s="74" t="s">
        <v>54</v>
      </c>
      <c r="C30" s="74" t="s">
        <v>44</v>
      </c>
      <c r="D30" s="161">
        <v>49.76</v>
      </c>
      <c r="E30" s="162">
        <f t="shared" si="0"/>
        <v>70.11655948553054</v>
      </c>
      <c r="F30" s="163">
        <f t="shared" si="1"/>
        <v>75.11655948553054</v>
      </c>
      <c r="G30" s="158">
        <f t="shared" si="2"/>
        <v>14.869999999999997</v>
      </c>
    </row>
    <row r="31" spans="1:7" ht="12.75">
      <c r="A31" s="154">
        <v>23</v>
      </c>
      <c r="B31" s="74" t="s">
        <v>45</v>
      </c>
      <c r="C31" s="74" t="s">
        <v>46</v>
      </c>
      <c r="D31" s="161">
        <v>49.78</v>
      </c>
      <c r="E31" s="162">
        <f t="shared" si="0"/>
        <v>70.08838891120932</v>
      </c>
      <c r="F31" s="163">
        <f t="shared" si="1"/>
        <v>75.08838891120932</v>
      </c>
      <c r="G31" s="158">
        <f t="shared" si="2"/>
        <v>14.89</v>
      </c>
    </row>
    <row r="32" spans="1:7" ht="12.75">
      <c r="A32" s="160">
        <v>24</v>
      </c>
      <c r="B32" s="74" t="s">
        <v>151</v>
      </c>
      <c r="C32" s="74" t="s">
        <v>52</v>
      </c>
      <c r="D32" s="161">
        <v>50.07</v>
      </c>
      <c r="E32" s="162">
        <f t="shared" si="0"/>
        <v>69.68244457759137</v>
      </c>
      <c r="F32" s="163">
        <f t="shared" si="1"/>
        <v>74.68244457759137</v>
      </c>
      <c r="G32" s="158">
        <f t="shared" si="2"/>
        <v>15.18</v>
      </c>
    </row>
    <row r="33" spans="1:7" ht="12.75">
      <c r="A33" s="154">
        <v>25</v>
      </c>
      <c r="B33" s="74" t="s">
        <v>53</v>
      </c>
      <c r="C33" s="74" t="s">
        <v>26</v>
      </c>
      <c r="D33" s="161">
        <v>50.33</v>
      </c>
      <c r="E33" s="162">
        <f t="shared" si="0"/>
        <v>69.32247168686668</v>
      </c>
      <c r="F33" s="163">
        <f t="shared" si="1"/>
        <v>74.32247168686668</v>
      </c>
      <c r="G33" s="158">
        <f t="shared" si="2"/>
        <v>15.439999999999998</v>
      </c>
    </row>
    <row r="34" spans="1:7" ht="409.5">
      <c r="A34" s="160">
        <v>26</v>
      </c>
      <c r="B34" s="74" t="s">
        <v>332</v>
      </c>
      <c r="C34" s="74" t="s">
        <v>93</v>
      </c>
      <c r="D34" s="161">
        <v>50.59</v>
      </c>
      <c r="E34" s="162">
        <f t="shared" si="0"/>
        <v>68.96619885352835</v>
      </c>
      <c r="F34" s="163">
        <f t="shared" si="1"/>
        <v>73.96619885352835</v>
      </c>
      <c r="G34" s="158">
        <f t="shared" si="2"/>
        <v>15.700000000000003</v>
      </c>
    </row>
    <row r="35" spans="1:7" ht="409.5">
      <c r="A35" s="154">
        <v>27</v>
      </c>
      <c r="B35" s="74" t="s">
        <v>61</v>
      </c>
      <c r="C35" s="74" t="s">
        <v>86</v>
      </c>
      <c r="D35" s="161">
        <v>50.61</v>
      </c>
      <c r="E35" s="162">
        <f t="shared" si="0"/>
        <v>68.93894487255483</v>
      </c>
      <c r="F35" s="163">
        <f t="shared" si="1"/>
        <v>73.93894487255483</v>
      </c>
      <c r="G35" s="158">
        <f t="shared" si="2"/>
        <v>15.719999999999999</v>
      </c>
    </row>
    <row r="36" spans="1:7" ht="409.5">
      <c r="A36" s="160">
        <v>28</v>
      </c>
      <c r="B36" s="74" t="s">
        <v>23</v>
      </c>
      <c r="C36" s="74" t="s">
        <v>24</v>
      </c>
      <c r="D36" s="161">
        <v>50.67</v>
      </c>
      <c r="E36" s="162">
        <f t="shared" si="0"/>
        <v>68.85731201894613</v>
      </c>
      <c r="F36" s="163">
        <f t="shared" si="1"/>
        <v>73.85731201894613</v>
      </c>
      <c r="G36" s="158">
        <f t="shared" si="2"/>
        <v>15.780000000000001</v>
      </c>
    </row>
    <row r="37" spans="1:7" ht="409.5">
      <c r="A37" s="154">
        <v>29</v>
      </c>
      <c r="B37" s="74" t="s">
        <v>25</v>
      </c>
      <c r="C37" s="74" t="s">
        <v>26</v>
      </c>
      <c r="D37" s="161">
        <v>51.06</v>
      </c>
      <c r="E37" s="162">
        <f t="shared" si="0"/>
        <v>68.33137485311399</v>
      </c>
      <c r="F37" s="163">
        <f t="shared" si="1"/>
        <v>73.33137485311399</v>
      </c>
      <c r="G37" s="158">
        <f t="shared" si="2"/>
        <v>16.17</v>
      </c>
    </row>
    <row r="38" spans="1:7" ht="409.5">
      <c r="A38" s="160">
        <v>30</v>
      </c>
      <c r="B38" s="74" t="s">
        <v>45</v>
      </c>
      <c r="C38" s="74" t="s">
        <v>48</v>
      </c>
      <c r="D38" s="161">
        <v>51.28</v>
      </c>
      <c r="E38" s="162">
        <f t="shared" si="0"/>
        <v>68.03822152886116</v>
      </c>
      <c r="F38" s="163">
        <f t="shared" si="1"/>
        <v>73.03822152886116</v>
      </c>
      <c r="G38" s="158">
        <f t="shared" si="2"/>
        <v>16.39</v>
      </c>
    </row>
    <row r="39" spans="1:7" ht="409.5">
      <c r="A39" s="154">
        <v>31</v>
      </c>
      <c r="B39" s="74" t="s">
        <v>126</v>
      </c>
      <c r="C39" s="74" t="s">
        <v>63</v>
      </c>
      <c r="D39" s="161">
        <v>52.31</v>
      </c>
      <c r="E39" s="162">
        <f t="shared" si="0"/>
        <v>66.69852800611737</v>
      </c>
      <c r="F39" s="163">
        <f t="shared" si="1"/>
        <v>71.69852800611737</v>
      </c>
      <c r="G39" s="158">
        <f t="shared" si="2"/>
        <v>17.42</v>
      </c>
    </row>
    <row r="40" spans="1:7" ht="409.5">
      <c r="A40" s="160">
        <v>32</v>
      </c>
      <c r="B40" s="74" t="s">
        <v>57</v>
      </c>
      <c r="C40" s="74" t="s">
        <v>58</v>
      </c>
      <c r="D40" s="161">
        <v>53.26</v>
      </c>
      <c r="E40" s="162">
        <f t="shared" si="0"/>
        <v>65.50882463387157</v>
      </c>
      <c r="F40" s="163">
        <f t="shared" si="1"/>
        <v>70.50882463387157</v>
      </c>
      <c r="G40" s="158">
        <f t="shared" si="2"/>
        <v>18.369999999999997</v>
      </c>
    </row>
    <row r="41" spans="1:7" ht="409.5">
      <c r="A41" s="154">
        <v>33</v>
      </c>
      <c r="B41" s="74" t="s">
        <v>108</v>
      </c>
      <c r="C41" s="74" t="s">
        <v>58</v>
      </c>
      <c r="D41" s="161">
        <v>53.42</v>
      </c>
      <c r="E41" s="162">
        <f aca="true" t="shared" si="3" ref="E41:E72">(D$9/D41)*100</f>
        <v>65.31261699737925</v>
      </c>
      <c r="F41" s="163">
        <f aca="true" t="shared" si="4" ref="F41:F72">E41+$E$4</f>
        <v>70.31261699737925</v>
      </c>
      <c r="G41" s="158">
        <f aca="true" t="shared" si="5" ref="G41:G72">D41-D$9</f>
        <v>18.53</v>
      </c>
    </row>
    <row r="42" spans="1:7" ht="409.5">
      <c r="A42" s="160">
        <v>34</v>
      </c>
      <c r="B42" s="74" t="s">
        <v>15</v>
      </c>
      <c r="C42" s="74" t="s">
        <v>16</v>
      </c>
      <c r="D42" s="161">
        <v>53.46</v>
      </c>
      <c r="E42" s="162">
        <f t="shared" si="3"/>
        <v>65.26374859708193</v>
      </c>
      <c r="F42" s="163">
        <f t="shared" si="4"/>
        <v>70.26374859708193</v>
      </c>
      <c r="G42" s="158">
        <f t="shared" si="5"/>
        <v>18.57</v>
      </c>
    </row>
    <row r="43" spans="1:7" ht="409.5">
      <c r="A43" s="154">
        <v>35</v>
      </c>
      <c r="B43" s="74" t="s">
        <v>39</v>
      </c>
      <c r="C43" s="74" t="s">
        <v>40</v>
      </c>
      <c r="D43" s="161">
        <v>53.59</v>
      </c>
      <c r="E43" s="162">
        <f t="shared" si="3"/>
        <v>65.10543011755924</v>
      </c>
      <c r="F43" s="163">
        <f t="shared" si="4"/>
        <v>70.10543011755924</v>
      </c>
      <c r="G43" s="158">
        <f t="shared" si="5"/>
        <v>18.700000000000003</v>
      </c>
    </row>
    <row r="44" spans="1:7" ht="409.5">
      <c r="A44" s="160">
        <v>36</v>
      </c>
      <c r="B44" s="74" t="s">
        <v>15</v>
      </c>
      <c r="C44" s="74" t="s">
        <v>44</v>
      </c>
      <c r="D44" s="161">
        <v>54.04</v>
      </c>
      <c r="E44" s="162">
        <f t="shared" si="3"/>
        <v>64.56328645447816</v>
      </c>
      <c r="F44" s="163">
        <f t="shared" si="4"/>
        <v>69.56328645447816</v>
      </c>
      <c r="G44" s="158">
        <f t="shared" si="5"/>
        <v>19.15</v>
      </c>
    </row>
    <row r="45" spans="1:7" ht="409.5">
      <c r="A45" s="154">
        <v>37</v>
      </c>
      <c r="B45" s="74" t="s">
        <v>122</v>
      </c>
      <c r="C45" s="74" t="s">
        <v>123</v>
      </c>
      <c r="D45" s="161">
        <v>54.79</v>
      </c>
      <c r="E45" s="162">
        <f t="shared" si="3"/>
        <v>63.679503559043624</v>
      </c>
      <c r="F45" s="163">
        <f t="shared" si="4"/>
        <v>68.67950355904362</v>
      </c>
      <c r="G45" s="158">
        <f t="shared" si="5"/>
        <v>19.9</v>
      </c>
    </row>
    <row r="46" spans="1:7" ht="409.5">
      <c r="A46" s="160">
        <v>38</v>
      </c>
      <c r="B46" s="74" t="s">
        <v>15</v>
      </c>
      <c r="C46" s="74" t="s">
        <v>63</v>
      </c>
      <c r="D46" s="161">
        <v>55.11</v>
      </c>
      <c r="E46" s="162">
        <f t="shared" si="3"/>
        <v>63.3097441480675</v>
      </c>
      <c r="F46" s="163">
        <f t="shared" si="4"/>
        <v>68.3097441480675</v>
      </c>
      <c r="G46" s="158">
        <f t="shared" si="5"/>
        <v>20.22</v>
      </c>
    </row>
    <row r="47" spans="1:7" ht="409.5">
      <c r="A47" s="154">
        <v>39</v>
      </c>
      <c r="B47" s="74" t="s">
        <v>89</v>
      </c>
      <c r="C47" s="74" t="s">
        <v>22</v>
      </c>
      <c r="D47" s="161">
        <v>55.11</v>
      </c>
      <c r="E47" s="162">
        <f t="shared" si="3"/>
        <v>63.3097441480675</v>
      </c>
      <c r="F47" s="163">
        <f t="shared" si="4"/>
        <v>68.3097441480675</v>
      </c>
      <c r="G47" s="158">
        <f t="shared" si="5"/>
        <v>20.22</v>
      </c>
    </row>
    <row r="48" spans="1:7" ht="409.5">
      <c r="A48" s="160">
        <v>40</v>
      </c>
      <c r="B48" s="74" t="s">
        <v>17</v>
      </c>
      <c r="C48" s="74" t="s">
        <v>33</v>
      </c>
      <c r="D48" s="161">
        <v>55.36</v>
      </c>
      <c r="E48" s="162">
        <f t="shared" si="3"/>
        <v>63.023843930635834</v>
      </c>
      <c r="F48" s="163">
        <f t="shared" si="4"/>
        <v>68.02384393063583</v>
      </c>
      <c r="G48" s="158">
        <f t="shared" si="5"/>
        <v>20.47</v>
      </c>
    </row>
    <row r="49" spans="1:7" ht="409.5">
      <c r="A49" s="154">
        <v>41</v>
      </c>
      <c r="B49" s="74" t="s">
        <v>59</v>
      </c>
      <c r="C49" s="74" t="s">
        <v>60</v>
      </c>
      <c r="D49" s="164">
        <v>57.4</v>
      </c>
      <c r="E49" s="162">
        <f t="shared" si="3"/>
        <v>60.78397212543555</v>
      </c>
      <c r="F49" s="163">
        <f t="shared" si="4"/>
        <v>65.78397212543555</v>
      </c>
      <c r="G49" s="158">
        <f t="shared" si="5"/>
        <v>22.509999999999998</v>
      </c>
    </row>
    <row r="50" spans="1:7" ht="409.5">
      <c r="A50" s="160">
        <v>42</v>
      </c>
      <c r="B50" s="74" t="s">
        <v>64</v>
      </c>
      <c r="C50" s="74" t="s">
        <v>65</v>
      </c>
      <c r="D50" s="161">
        <v>57.64</v>
      </c>
      <c r="E50" s="162">
        <f t="shared" si="3"/>
        <v>60.53088133240805</v>
      </c>
      <c r="F50" s="163">
        <f t="shared" si="4"/>
        <v>65.53088133240806</v>
      </c>
      <c r="G50" s="158">
        <f t="shared" si="5"/>
        <v>22.75</v>
      </c>
    </row>
    <row r="51" spans="1:7" ht="409.5">
      <c r="A51" s="154">
        <v>43</v>
      </c>
      <c r="B51" s="74" t="s">
        <v>121</v>
      </c>
      <c r="C51" s="74" t="s">
        <v>58</v>
      </c>
      <c r="D51" s="161">
        <v>57.65</v>
      </c>
      <c r="E51" s="162">
        <f t="shared" si="3"/>
        <v>60.520381613183005</v>
      </c>
      <c r="F51" s="163">
        <f t="shared" si="4"/>
        <v>65.520381613183</v>
      </c>
      <c r="G51" s="158">
        <f t="shared" si="5"/>
        <v>22.759999999999998</v>
      </c>
    </row>
    <row r="52" spans="1:7" ht="409.5">
      <c r="A52" s="160">
        <v>44</v>
      </c>
      <c r="B52" s="74" t="s">
        <v>100</v>
      </c>
      <c r="C52" s="74" t="s">
        <v>48</v>
      </c>
      <c r="D52" s="161">
        <v>57.68</v>
      </c>
      <c r="E52" s="162">
        <f t="shared" si="3"/>
        <v>60.488904299583915</v>
      </c>
      <c r="F52" s="163">
        <f t="shared" si="4"/>
        <v>65.48890429958391</v>
      </c>
      <c r="G52" s="158">
        <f t="shared" si="5"/>
        <v>22.79</v>
      </c>
    </row>
    <row r="53" spans="1:7" ht="409.5">
      <c r="A53" s="154">
        <v>45</v>
      </c>
      <c r="B53" s="74" t="s">
        <v>67</v>
      </c>
      <c r="C53" s="74" t="s">
        <v>35</v>
      </c>
      <c r="D53" s="161">
        <v>58.86</v>
      </c>
      <c r="E53" s="162">
        <f t="shared" si="3"/>
        <v>59.27624872579001</v>
      </c>
      <c r="F53" s="163">
        <f t="shared" si="4"/>
        <v>64.27624872579001</v>
      </c>
      <c r="G53" s="158">
        <f t="shared" si="5"/>
        <v>23.97</v>
      </c>
    </row>
    <row r="54" spans="1:7" ht="409.5">
      <c r="A54" s="160">
        <v>46</v>
      </c>
      <c r="B54" s="74" t="s">
        <v>137</v>
      </c>
      <c r="C54" s="74" t="s">
        <v>48</v>
      </c>
      <c r="D54" s="164">
        <v>58.9</v>
      </c>
      <c r="E54" s="162">
        <f t="shared" si="3"/>
        <v>59.23599320882853</v>
      </c>
      <c r="F54" s="163">
        <f t="shared" si="4"/>
        <v>64.23599320882853</v>
      </c>
      <c r="G54" s="158">
        <f t="shared" si="5"/>
        <v>24.009999999999998</v>
      </c>
    </row>
    <row r="55" spans="1:7" ht="409.5">
      <c r="A55" s="154">
        <v>47</v>
      </c>
      <c r="B55" s="74" t="s">
        <v>272</v>
      </c>
      <c r="C55" s="74" t="s">
        <v>273</v>
      </c>
      <c r="D55" s="161">
        <v>59.16</v>
      </c>
      <c r="E55" s="162">
        <f t="shared" si="3"/>
        <v>58.97565922920893</v>
      </c>
      <c r="F55" s="163">
        <f t="shared" si="4"/>
        <v>63.97565922920893</v>
      </c>
      <c r="G55" s="158">
        <f t="shared" si="5"/>
        <v>24.269999999999996</v>
      </c>
    </row>
    <row r="56" spans="1:7" ht="409.5">
      <c r="A56" s="160">
        <v>48</v>
      </c>
      <c r="B56" s="74" t="s">
        <v>21</v>
      </c>
      <c r="C56" s="74" t="s">
        <v>48</v>
      </c>
      <c r="D56" s="164">
        <v>59.5</v>
      </c>
      <c r="E56" s="162">
        <f t="shared" si="3"/>
        <v>58.63865546218487</v>
      </c>
      <c r="F56" s="163">
        <f t="shared" si="4"/>
        <v>63.63865546218487</v>
      </c>
      <c r="G56" s="158">
        <f t="shared" si="5"/>
        <v>24.61</v>
      </c>
    </row>
    <row r="57" spans="1:7" ht="409.5">
      <c r="A57" s="154">
        <v>49</v>
      </c>
      <c r="B57" s="74" t="s">
        <v>67</v>
      </c>
      <c r="C57" s="74" t="s">
        <v>63</v>
      </c>
      <c r="D57" s="164">
        <v>59.6</v>
      </c>
      <c r="E57" s="162">
        <f t="shared" si="3"/>
        <v>58.54026845637584</v>
      </c>
      <c r="F57" s="163">
        <f t="shared" si="4"/>
        <v>63.54026845637584</v>
      </c>
      <c r="G57" s="158">
        <f t="shared" si="5"/>
        <v>24.71</v>
      </c>
    </row>
    <row r="58" spans="1:7" ht="409.5">
      <c r="A58" s="160">
        <v>50</v>
      </c>
      <c r="B58" s="74" t="s">
        <v>38</v>
      </c>
      <c r="C58" s="74" t="s">
        <v>28</v>
      </c>
      <c r="D58" s="161">
        <v>59.99</v>
      </c>
      <c r="E58" s="162">
        <f t="shared" si="3"/>
        <v>58.159693282213695</v>
      </c>
      <c r="F58" s="163">
        <f t="shared" si="4"/>
        <v>63.159693282213695</v>
      </c>
      <c r="G58" s="158">
        <f t="shared" si="5"/>
        <v>25.1</v>
      </c>
    </row>
    <row r="59" spans="1:7" ht="409.5">
      <c r="A59" s="154">
        <v>51</v>
      </c>
      <c r="B59" s="74" t="s">
        <v>152</v>
      </c>
      <c r="C59" s="74" t="s">
        <v>153</v>
      </c>
      <c r="D59" s="173">
        <v>60.89</v>
      </c>
      <c r="E59" s="162">
        <f t="shared" si="3"/>
        <v>57.300049269173925</v>
      </c>
      <c r="F59" s="163">
        <f t="shared" si="4"/>
        <v>62.300049269173925</v>
      </c>
      <c r="G59" s="158">
        <f t="shared" si="5"/>
        <v>26</v>
      </c>
    </row>
    <row r="60" spans="1:7" ht="409.5">
      <c r="A60" s="160">
        <v>52</v>
      </c>
      <c r="B60" s="74" t="s">
        <v>279</v>
      </c>
      <c r="C60" s="74" t="s">
        <v>35</v>
      </c>
      <c r="D60" s="173">
        <v>61.45</v>
      </c>
      <c r="E60" s="162">
        <f t="shared" si="3"/>
        <v>56.77786818551668</v>
      </c>
      <c r="F60" s="163">
        <f t="shared" si="4"/>
        <v>61.77786818551668</v>
      </c>
      <c r="G60" s="158">
        <f t="shared" si="5"/>
        <v>26.560000000000002</v>
      </c>
    </row>
    <row r="61" spans="1:7" ht="409.5">
      <c r="A61" s="154">
        <v>53</v>
      </c>
      <c r="B61" s="74" t="s">
        <v>49</v>
      </c>
      <c r="C61" s="74" t="s">
        <v>50</v>
      </c>
      <c r="D61" s="173">
        <v>61.53</v>
      </c>
      <c r="E61" s="162">
        <f t="shared" si="3"/>
        <v>56.70404680643588</v>
      </c>
      <c r="F61" s="163">
        <f t="shared" si="4"/>
        <v>61.70404680643588</v>
      </c>
      <c r="G61" s="158">
        <f t="shared" si="5"/>
        <v>26.64</v>
      </c>
    </row>
    <row r="62" spans="1:7" ht="409.5">
      <c r="A62" s="160">
        <v>54</v>
      </c>
      <c r="B62" s="74" t="s">
        <v>103</v>
      </c>
      <c r="C62" s="74" t="s">
        <v>104</v>
      </c>
      <c r="D62" s="173">
        <v>62.28</v>
      </c>
      <c r="E62" s="162">
        <f t="shared" si="3"/>
        <v>56.02119460500964</v>
      </c>
      <c r="F62" s="163">
        <f t="shared" si="4"/>
        <v>61.02119460500964</v>
      </c>
      <c r="G62" s="158">
        <f t="shared" si="5"/>
        <v>27.39</v>
      </c>
    </row>
    <row r="63" spans="1:7" ht="409.5">
      <c r="A63" s="154">
        <v>55</v>
      </c>
      <c r="B63" s="74" t="s">
        <v>84</v>
      </c>
      <c r="C63" s="74" t="s">
        <v>85</v>
      </c>
      <c r="D63" s="173">
        <v>62.85</v>
      </c>
      <c r="E63" s="162">
        <f t="shared" si="3"/>
        <v>55.51312649164678</v>
      </c>
      <c r="F63" s="163">
        <f t="shared" si="4"/>
        <v>60.51312649164678</v>
      </c>
      <c r="G63" s="158">
        <f t="shared" si="5"/>
        <v>27.96</v>
      </c>
    </row>
    <row r="64" spans="1:7" ht="409.5">
      <c r="A64" s="160">
        <v>56</v>
      </c>
      <c r="B64" s="74" t="s">
        <v>36</v>
      </c>
      <c r="C64" s="74" t="s">
        <v>37</v>
      </c>
      <c r="D64" s="173">
        <v>63.39</v>
      </c>
      <c r="E64" s="162">
        <f t="shared" si="3"/>
        <v>55.04022716516801</v>
      </c>
      <c r="F64" s="163">
        <f t="shared" si="4"/>
        <v>60.04022716516801</v>
      </c>
      <c r="G64" s="158">
        <f t="shared" si="5"/>
        <v>28.5</v>
      </c>
    </row>
    <row r="65" spans="1:7" ht="409.5">
      <c r="A65" s="154">
        <v>57</v>
      </c>
      <c r="B65" s="74" t="s">
        <v>29</v>
      </c>
      <c r="C65" s="74" t="s">
        <v>30</v>
      </c>
      <c r="D65" s="164">
        <v>64.4</v>
      </c>
      <c r="E65" s="162">
        <f t="shared" si="3"/>
        <v>54.177018633540364</v>
      </c>
      <c r="F65" s="163">
        <f t="shared" si="4"/>
        <v>59.177018633540364</v>
      </c>
      <c r="G65" s="158">
        <f t="shared" si="5"/>
        <v>29.510000000000005</v>
      </c>
    </row>
    <row r="66" spans="1:7" ht="409.5">
      <c r="A66" s="160">
        <v>58</v>
      </c>
      <c r="B66" s="74" t="s">
        <v>61</v>
      </c>
      <c r="C66" s="74" t="s">
        <v>62</v>
      </c>
      <c r="D66" s="173">
        <v>64.58</v>
      </c>
      <c r="E66" s="162">
        <f t="shared" si="3"/>
        <v>54.02601424589657</v>
      </c>
      <c r="F66" s="163">
        <f t="shared" si="4"/>
        <v>59.02601424589657</v>
      </c>
      <c r="G66" s="158">
        <f t="shared" si="5"/>
        <v>29.689999999999998</v>
      </c>
    </row>
    <row r="67" spans="1:7" ht="409.5">
      <c r="A67" s="154">
        <v>59</v>
      </c>
      <c r="B67" s="74" t="s">
        <v>109</v>
      </c>
      <c r="C67" s="74" t="s">
        <v>134</v>
      </c>
      <c r="D67" s="164">
        <v>65.4</v>
      </c>
      <c r="E67" s="162">
        <f t="shared" si="3"/>
        <v>53.34862385321101</v>
      </c>
      <c r="F67" s="163">
        <f t="shared" si="4"/>
        <v>58.34862385321101</v>
      </c>
      <c r="G67" s="158">
        <f t="shared" si="5"/>
        <v>30.510000000000005</v>
      </c>
    </row>
    <row r="68" spans="1:7" ht="409.5">
      <c r="A68" s="160">
        <v>60</v>
      </c>
      <c r="B68" s="74" t="s">
        <v>77</v>
      </c>
      <c r="C68" s="74" t="s">
        <v>78</v>
      </c>
      <c r="D68" s="173">
        <v>66.48</v>
      </c>
      <c r="E68" s="162">
        <f t="shared" si="3"/>
        <v>52.481949458483754</v>
      </c>
      <c r="F68" s="163">
        <f t="shared" si="4"/>
        <v>57.481949458483754</v>
      </c>
      <c r="G68" s="158">
        <f t="shared" si="5"/>
        <v>31.590000000000003</v>
      </c>
    </row>
    <row r="69" spans="1:7" ht="409.5">
      <c r="A69" s="154">
        <v>61</v>
      </c>
      <c r="B69" s="74" t="s">
        <v>41</v>
      </c>
      <c r="C69" s="74" t="s">
        <v>42</v>
      </c>
      <c r="D69" s="173">
        <v>66.52</v>
      </c>
      <c r="E69" s="162">
        <f t="shared" si="3"/>
        <v>52.45039085989177</v>
      </c>
      <c r="F69" s="163">
        <f t="shared" si="4"/>
        <v>57.45039085989177</v>
      </c>
      <c r="G69" s="158">
        <f t="shared" si="5"/>
        <v>31.629999999999995</v>
      </c>
    </row>
    <row r="70" spans="1:7" ht="409.5">
      <c r="A70" s="160">
        <v>62</v>
      </c>
      <c r="B70" s="74" t="s">
        <v>283</v>
      </c>
      <c r="C70" s="74" t="s">
        <v>284</v>
      </c>
      <c r="D70" s="173">
        <v>66.62</v>
      </c>
      <c r="E70" s="162">
        <f t="shared" si="3"/>
        <v>52.37166016211348</v>
      </c>
      <c r="F70" s="163">
        <f t="shared" si="4"/>
        <v>57.37166016211348</v>
      </c>
      <c r="G70" s="158">
        <f t="shared" si="5"/>
        <v>31.730000000000004</v>
      </c>
    </row>
    <row r="71" spans="1:7" ht="409.5">
      <c r="A71" s="154">
        <v>63</v>
      </c>
      <c r="B71" s="74" t="s">
        <v>115</v>
      </c>
      <c r="C71" s="74" t="s">
        <v>116</v>
      </c>
      <c r="D71" s="173">
        <v>66.83</v>
      </c>
      <c r="E71" s="162">
        <f t="shared" si="3"/>
        <v>52.20709262307347</v>
      </c>
      <c r="F71" s="163">
        <f t="shared" si="4"/>
        <v>57.20709262307347</v>
      </c>
      <c r="G71" s="158">
        <f t="shared" si="5"/>
        <v>31.939999999999998</v>
      </c>
    </row>
    <row r="72" spans="1:7" ht="409.5">
      <c r="A72" s="160">
        <v>64</v>
      </c>
      <c r="B72" s="74" t="s">
        <v>39</v>
      </c>
      <c r="C72" s="74" t="s">
        <v>66</v>
      </c>
      <c r="D72" s="173">
        <v>70.08</v>
      </c>
      <c r="E72" s="162">
        <f t="shared" si="3"/>
        <v>49.78595890410959</v>
      </c>
      <c r="F72" s="163">
        <f t="shared" si="4"/>
        <v>54.78595890410959</v>
      </c>
      <c r="G72" s="158">
        <f t="shared" si="5"/>
        <v>35.19</v>
      </c>
    </row>
    <row r="73" spans="1:7" ht="409.5">
      <c r="A73" s="154">
        <v>65</v>
      </c>
      <c r="B73" s="74" t="s">
        <v>81</v>
      </c>
      <c r="C73" s="74" t="s">
        <v>37</v>
      </c>
      <c r="D73" s="173">
        <v>70.14</v>
      </c>
      <c r="E73" s="162">
        <f aca="true" t="shared" si="6" ref="E73:E84">(D$9/D73)*100</f>
        <v>49.74337040205304</v>
      </c>
      <c r="F73" s="163">
        <f aca="true" t="shared" si="7" ref="F73:F84">E73+$E$4</f>
        <v>54.74337040205304</v>
      </c>
      <c r="G73" s="158">
        <f aca="true" t="shared" si="8" ref="G73:G84">D73-D$9</f>
        <v>35.25</v>
      </c>
    </row>
    <row r="74" spans="1:7" ht="409.5">
      <c r="A74" s="160">
        <v>66</v>
      </c>
      <c r="B74" s="74" t="s">
        <v>55</v>
      </c>
      <c r="C74" s="74" t="s">
        <v>56</v>
      </c>
      <c r="D74" s="173">
        <v>71.33</v>
      </c>
      <c r="E74" s="162">
        <f t="shared" si="6"/>
        <v>48.9135006308706</v>
      </c>
      <c r="F74" s="163">
        <f t="shared" si="7"/>
        <v>53.9135006308706</v>
      </c>
      <c r="G74" s="158">
        <f t="shared" si="8"/>
        <v>36.44</v>
      </c>
    </row>
    <row r="75" spans="1:7" ht="409.5">
      <c r="A75" s="154">
        <v>67</v>
      </c>
      <c r="B75" s="74" t="s">
        <v>49</v>
      </c>
      <c r="C75" s="74" t="s">
        <v>58</v>
      </c>
      <c r="D75" s="173">
        <v>72.62</v>
      </c>
      <c r="E75" s="162">
        <f t="shared" si="6"/>
        <v>48.04461580831727</v>
      </c>
      <c r="F75" s="163">
        <f t="shared" si="7"/>
        <v>53.04461580831727</v>
      </c>
      <c r="G75" s="158">
        <f t="shared" si="8"/>
        <v>37.730000000000004</v>
      </c>
    </row>
    <row r="76" spans="1:7" ht="409.5">
      <c r="A76" s="160">
        <v>68</v>
      </c>
      <c r="B76" s="74" t="s">
        <v>31</v>
      </c>
      <c r="C76" s="74" t="s">
        <v>124</v>
      </c>
      <c r="D76" s="173">
        <v>72.93</v>
      </c>
      <c r="E76" s="162">
        <f t="shared" si="6"/>
        <v>47.840394899218424</v>
      </c>
      <c r="F76" s="163">
        <f t="shared" si="7"/>
        <v>52.840394899218424</v>
      </c>
      <c r="G76" s="158">
        <f t="shared" si="8"/>
        <v>38.040000000000006</v>
      </c>
    </row>
    <row r="77" spans="1:7" ht="409.5">
      <c r="A77" s="154">
        <v>69</v>
      </c>
      <c r="B77" s="74" t="s">
        <v>295</v>
      </c>
      <c r="C77" s="74" t="s">
        <v>243</v>
      </c>
      <c r="D77" s="173">
        <v>73.83</v>
      </c>
      <c r="E77" s="162">
        <f t="shared" si="6"/>
        <v>47.25721251523771</v>
      </c>
      <c r="F77" s="163">
        <f t="shared" si="7"/>
        <v>52.25721251523771</v>
      </c>
      <c r="G77" s="158">
        <f t="shared" si="8"/>
        <v>38.94</v>
      </c>
    </row>
    <row r="78" spans="1:7" ht="409.5">
      <c r="A78" s="160">
        <v>70</v>
      </c>
      <c r="B78" s="74" t="s">
        <v>87</v>
      </c>
      <c r="C78" s="74" t="s">
        <v>88</v>
      </c>
      <c r="D78" s="173">
        <v>73.84</v>
      </c>
      <c r="E78" s="162">
        <f t="shared" si="6"/>
        <v>47.25081256771397</v>
      </c>
      <c r="F78" s="163">
        <f t="shared" si="7"/>
        <v>52.25081256771397</v>
      </c>
      <c r="G78" s="158">
        <f t="shared" si="8"/>
        <v>38.95</v>
      </c>
    </row>
    <row r="79" spans="1:7" ht="409.5">
      <c r="A79" s="154">
        <v>71</v>
      </c>
      <c r="B79" s="74" t="s">
        <v>94</v>
      </c>
      <c r="C79" s="74" t="s">
        <v>95</v>
      </c>
      <c r="D79" s="173">
        <v>74.92</v>
      </c>
      <c r="E79" s="162">
        <f t="shared" si="6"/>
        <v>46.569674319273894</v>
      </c>
      <c r="F79" s="163">
        <f t="shared" si="7"/>
        <v>51.569674319273894</v>
      </c>
      <c r="G79" s="158">
        <f t="shared" si="8"/>
        <v>40.03</v>
      </c>
    </row>
    <row r="80" spans="1:7" ht="409.5">
      <c r="A80" s="160">
        <v>72</v>
      </c>
      <c r="B80" s="74" t="s">
        <v>132</v>
      </c>
      <c r="C80" s="74" t="s">
        <v>133</v>
      </c>
      <c r="D80" s="173">
        <v>80.21</v>
      </c>
      <c r="E80" s="162">
        <f t="shared" si="6"/>
        <v>43.49831691809002</v>
      </c>
      <c r="F80" s="163">
        <f t="shared" si="7"/>
        <v>48.49831691809002</v>
      </c>
      <c r="G80" s="158">
        <f t="shared" si="8"/>
        <v>45.31999999999999</v>
      </c>
    </row>
    <row r="81" spans="1:7" ht="409.5">
      <c r="A81" s="154">
        <v>73</v>
      </c>
      <c r="B81" s="74" t="s">
        <v>67</v>
      </c>
      <c r="C81" s="74" t="s">
        <v>124</v>
      </c>
      <c r="D81" s="173">
        <v>82.63</v>
      </c>
      <c r="E81" s="162">
        <f t="shared" si="6"/>
        <v>42.224373714147404</v>
      </c>
      <c r="F81" s="163">
        <f t="shared" si="7"/>
        <v>47.224373714147404</v>
      </c>
      <c r="G81" s="158">
        <f t="shared" si="8"/>
        <v>47.739999999999995</v>
      </c>
    </row>
    <row r="82" spans="1:7" ht="409.5">
      <c r="A82" s="160">
        <v>74</v>
      </c>
      <c r="B82" s="74" t="s">
        <v>328</v>
      </c>
      <c r="C82" s="74" t="s">
        <v>160</v>
      </c>
      <c r="D82" s="173">
        <v>88.34</v>
      </c>
      <c r="E82" s="162">
        <f t="shared" si="6"/>
        <v>39.4951324428345</v>
      </c>
      <c r="F82" s="163">
        <f t="shared" si="7"/>
        <v>44.4951324428345</v>
      </c>
      <c r="G82" s="158">
        <f t="shared" si="8"/>
        <v>53.45</v>
      </c>
    </row>
    <row r="83" spans="1:7" ht="409.5">
      <c r="A83" s="154">
        <v>75</v>
      </c>
      <c r="B83" s="74" t="s">
        <v>128</v>
      </c>
      <c r="C83" s="74" t="s">
        <v>129</v>
      </c>
      <c r="D83" s="173">
        <v>92.38</v>
      </c>
      <c r="E83" s="162">
        <f t="shared" si="6"/>
        <v>37.767915133145706</v>
      </c>
      <c r="F83" s="163">
        <f t="shared" si="7"/>
        <v>42.767915133145706</v>
      </c>
      <c r="G83" s="158">
        <f t="shared" si="8"/>
        <v>57.489999999999995</v>
      </c>
    </row>
    <row r="84" spans="1:7" ht="409.5">
      <c r="A84" s="160">
        <v>76</v>
      </c>
      <c r="B84" s="74" t="s">
        <v>145</v>
      </c>
      <c r="C84" s="74" t="s">
        <v>146</v>
      </c>
      <c r="D84" s="173">
        <v>95.29</v>
      </c>
      <c r="E84" s="162">
        <f t="shared" si="6"/>
        <v>36.61454507293525</v>
      </c>
      <c r="F84" s="163">
        <f t="shared" si="7"/>
        <v>41.61454507293525</v>
      </c>
      <c r="G84" s="158">
        <f t="shared" si="8"/>
        <v>60.400000000000006</v>
      </c>
    </row>
  </sheetData>
  <sheetProtection selectLockedCells="1" selectUnlockedCells="1"/>
  <mergeCells count="6">
    <mergeCell ref="A1:G1"/>
    <mergeCell ref="A4:B4"/>
    <mergeCell ref="A5:B5"/>
    <mergeCell ref="A6:B6"/>
    <mergeCell ref="C6:G6"/>
    <mergeCell ref="A7:B7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0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625" style="0" customWidth="1"/>
    <col min="2" max="2" width="12.75390625" style="0" customWidth="1"/>
    <col min="3" max="3" width="17.375" style="0" customWidth="1"/>
    <col min="4" max="4" width="11.125" style="0" customWidth="1"/>
    <col min="5" max="5" width="7.375" style="0" customWidth="1"/>
    <col min="6" max="6" width="9.75390625" style="0" customWidth="1"/>
  </cols>
  <sheetData>
    <row r="1" spans="1:6" ht="27">
      <c r="A1" s="547" t="s">
        <v>333</v>
      </c>
      <c r="B1" s="547"/>
      <c r="C1" s="547"/>
      <c r="D1" s="547"/>
      <c r="E1" s="547"/>
      <c r="F1" s="547"/>
    </row>
    <row r="2" spans="1:6" ht="12.75">
      <c r="A2" s="549"/>
      <c r="B2" s="549"/>
      <c r="C2" s="549"/>
      <c r="D2" s="552"/>
      <c r="E2" s="76" t="s">
        <v>306</v>
      </c>
      <c r="F2" s="550"/>
    </row>
    <row r="3" spans="1:6" ht="12.75" customHeight="1">
      <c r="A3" s="546" t="s">
        <v>307</v>
      </c>
      <c r="B3" s="546"/>
      <c r="C3" s="174" t="s">
        <v>334</v>
      </c>
      <c r="D3" s="552"/>
      <c r="E3" s="76">
        <v>1</v>
      </c>
      <c r="F3" s="550"/>
    </row>
    <row r="4" spans="1:6" ht="12.75" customHeight="1">
      <c r="A4" s="546" t="s">
        <v>309</v>
      </c>
      <c r="B4" s="546"/>
      <c r="C4" s="78" t="s">
        <v>335</v>
      </c>
      <c r="D4" s="552"/>
      <c r="E4" s="137"/>
      <c r="F4" s="137"/>
    </row>
    <row r="5" spans="1:6" ht="12.75">
      <c r="A5" s="546" t="s">
        <v>310</v>
      </c>
      <c r="B5" s="546"/>
      <c r="C5" s="175" t="s">
        <v>336</v>
      </c>
      <c r="D5" s="175"/>
      <c r="E5" s="137"/>
      <c r="F5" s="137"/>
    </row>
    <row r="6" spans="1:6" ht="12.75">
      <c r="A6" s="546" t="s">
        <v>312</v>
      </c>
      <c r="B6" s="546"/>
      <c r="C6" s="80">
        <f>COUNTA(B8:B139)</f>
        <v>132</v>
      </c>
      <c r="D6" s="551"/>
      <c r="E6" s="551"/>
      <c r="F6" s="551"/>
    </row>
    <row r="7" spans="1:6" ht="12.75">
      <c r="A7" s="81" t="s">
        <v>313</v>
      </c>
      <c r="B7" s="82" t="s">
        <v>314</v>
      </c>
      <c r="C7" s="82" t="s">
        <v>315</v>
      </c>
      <c r="D7" s="83" t="s">
        <v>337</v>
      </c>
      <c r="E7" s="84" t="s">
        <v>317</v>
      </c>
      <c r="F7" s="176" t="s">
        <v>318</v>
      </c>
    </row>
    <row r="8" spans="1:6" ht="12.75">
      <c r="A8" s="177">
        <v>1</v>
      </c>
      <c r="B8" s="88" t="s">
        <v>184</v>
      </c>
      <c r="C8" s="88" t="s">
        <v>35</v>
      </c>
      <c r="D8" s="103">
        <v>220</v>
      </c>
      <c r="E8" s="178">
        <f>(D8/D$8)*100</f>
        <v>100</v>
      </c>
      <c r="F8" s="179">
        <f aca="true" t="shared" si="0" ref="F8:F39">E8+E$3</f>
        <v>101</v>
      </c>
    </row>
    <row r="9" spans="1:6" ht="12.75">
      <c r="A9" s="160">
        <v>2</v>
      </c>
      <c r="B9" s="93" t="s">
        <v>105</v>
      </c>
      <c r="C9" s="93" t="s">
        <v>28</v>
      </c>
      <c r="D9" s="74">
        <v>211</v>
      </c>
      <c r="E9" s="95">
        <f>(D9/D$8)*100</f>
        <v>95.9090909090909</v>
      </c>
      <c r="F9" s="130">
        <f t="shared" si="0"/>
        <v>96.9090909090909</v>
      </c>
    </row>
    <row r="10" spans="1:6" ht="12.75">
      <c r="A10" s="177">
        <v>3</v>
      </c>
      <c r="B10" s="93" t="s">
        <v>198</v>
      </c>
      <c r="C10" s="93" t="s">
        <v>71</v>
      </c>
      <c r="D10" s="74">
        <v>210</v>
      </c>
      <c r="E10" s="95">
        <f aca="true" t="shared" si="1" ref="E10:E73">(D10/D$8)*100</f>
        <v>95.45454545454545</v>
      </c>
      <c r="F10" s="127">
        <f t="shared" si="0"/>
        <v>96.45454545454545</v>
      </c>
    </row>
    <row r="11" spans="1:6" ht="12.75">
      <c r="A11" s="160">
        <v>4</v>
      </c>
      <c r="B11" s="93" t="s">
        <v>103</v>
      </c>
      <c r="C11" s="93" t="s">
        <v>135</v>
      </c>
      <c r="D11" s="74">
        <v>207</v>
      </c>
      <c r="E11" s="95">
        <f t="shared" si="1"/>
        <v>94.0909090909091</v>
      </c>
      <c r="F11" s="130">
        <f t="shared" si="0"/>
        <v>95.0909090909091</v>
      </c>
    </row>
    <row r="12" spans="1:6" ht="12.75">
      <c r="A12" s="177">
        <v>5</v>
      </c>
      <c r="B12" s="93" t="s">
        <v>208</v>
      </c>
      <c r="C12" s="93" t="s">
        <v>209</v>
      </c>
      <c r="D12" s="74">
        <v>205</v>
      </c>
      <c r="E12" s="95">
        <f t="shared" si="1"/>
        <v>93.18181818181817</v>
      </c>
      <c r="F12" s="130">
        <f t="shared" si="0"/>
        <v>94.18181818181817</v>
      </c>
    </row>
    <row r="13" spans="1:6" ht="12.75">
      <c r="A13" s="160">
        <v>6</v>
      </c>
      <c r="B13" s="93" t="s">
        <v>31</v>
      </c>
      <c r="C13" s="93" t="s">
        <v>32</v>
      </c>
      <c r="D13" s="74">
        <v>202</v>
      </c>
      <c r="E13" s="95">
        <f t="shared" si="1"/>
        <v>91.81818181818183</v>
      </c>
      <c r="F13" s="130">
        <f t="shared" si="0"/>
        <v>92.81818181818183</v>
      </c>
    </row>
    <row r="14" spans="1:6" ht="12.75">
      <c r="A14" s="177">
        <v>7</v>
      </c>
      <c r="B14" s="93" t="s">
        <v>21</v>
      </c>
      <c r="C14" s="93" t="s">
        <v>48</v>
      </c>
      <c r="D14" s="74">
        <v>201</v>
      </c>
      <c r="E14" s="95">
        <f t="shared" si="1"/>
        <v>91.36363636363637</v>
      </c>
      <c r="F14" s="130">
        <f t="shared" si="0"/>
        <v>92.36363636363637</v>
      </c>
    </row>
    <row r="15" spans="1:6" ht="12.75">
      <c r="A15" s="160">
        <v>8</v>
      </c>
      <c r="B15" s="93" t="s">
        <v>39</v>
      </c>
      <c r="C15" s="93" t="s">
        <v>40</v>
      </c>
      <c r="D15" s="74">
        <v>198</v>
      </c>
      <c r="E15" s="95">
        <f t="shared" si="1"/>
        <v>90</v>
      </c>
      <c r="F15" s="130">
        <f t="shared" si="0"/>
        <v>91</v>
      </c>
    </row>
    <row r="16" spans="1:6" ht="12.75">
      <c r="A16" s="177">
        <v>9</v>
      </c>
      <c r="B16" s="93" t="s">
        <v>39</v>
      </c>
      <c r="C16" s="93" t="s">
        <v>58</v>
      </c>
      <c r="D16" s="74">
        <v>197</v>
      </c>
      <c r="E16" s="95">
        <f t="shared" si="1"/>
        <v>89.54545454545455</v>
      </c>
      <c r="F16" s="130">
        <f t="shared" si="0"/>
        <v>90.54545454545455</v>
      </c>
    </row>
    <row r="17" spans="1:6" ht="12.75">
      <c r="A17" s="160">
        <v>10</v>
      </c>
      <c r="B17" s="93" t="s">
        <v>57</v>
      </c>
      <c r="C17" s="93" t="s">
        <v>58</v>
      </c>
      <c r="D17" s="74">
        <v>195</v>
      </c>
      <c r="E17" s="95">
        <f t="shared" si="1"/>
        <v>88.63636363636364</v>
      </c>
      <c r="F17" s="130">
        <f t="shared" si="0"/>
        <v>89.63636363636364</v>
      </c>
    </row>
    <row r="18" spans="1:6" ht="12.75">
      <c r="A18" s="177">
        <v>11</v>
      </c>
      <c r="B18" s="180" t="s">
        <v>59</v>
      </c>
      <c r="C18" s="180" t="s">
        <v>50</v>
      </c>
      <c r="D18" s="73">
        <v>195</v>
      </c>
      <c r="E18" s="111">
        <f t="shared" si="1"/>
        <v>88.63636363636364</v>
      </c>
      <c r="F18" s="181">
        <f t="shared" si="0"/>
        <v>89.63636363636364</v>
      </c>
    </row>
    <row r="19" spans="1:6" ht="12.75">
      <c r="A19" s="182">
        <v>12</v>
      </c>
      <c r="B19" s="98" t="s">
        <v>70</v>
      </c>
      <c r="C19" s="98" t="s">
        <v>71</v>
      </c>
      <c r="D19" s="114">
        <v>194</v>
      </c>
      <c r="E19" s="183">
        <f t="shared" si="1"/>
        <v>88.18181818181819</v>
      </c>
      <c r="F19" s="132">
        <f t="shared" si="0"/>
        <v>89.18181818181819</v>
      </c>
    </row>
    <row r="20" spans="1:6" ht="12.75">
      <c r="A20" s="154">
        <v>13</v>
      </c>
      <c r="B20" s="103" t="s">
        <v>228</v>
      </c>
      <c r="C20" s="103" t="s">
        <v>24</v>
      </c>
      <c r="D20" s="103">
        <v>193</v>
      </c>
      <c r="E20" s="90">
        <f t="shared" si="1"/>
        <v>87.72727272727273</v>
      </c>
      <c r="F20" s="127">
        <f t="shared" si="0"/>
        <v>88.72727272727273</v>
      </c>
    </row>
    <row r="21" spans="1:6" ht="12.75">
      <c r="A21" s="154">
        <v>14</v>
      </c>
      <c r="B21" s="74" t="s">
        <v>229</v>
      </c>
      <c r="C21" s="74" t="s">
        <v>230</v>
      </c>
      <c r="D21" s="74">
        <v>193</v>
      </c>
      <c r="E21" s="95">
        <f t="shared" si="1"/>
        <v>87.72727272727273</v>
      </c>
      <c r="F21" s="127">
        <f t="shared" si="0"/>
        <v>88.72727272727273</v>
      </c>
    </row>
    <row r="22" spans="1:6" ht="12.75">
      <c r="A22" s="154">
        <v>15</v>
      </c>
      <c r="B22" s="74" t="s">
        <v>94</v>
      </c>
      <c r="C22" s="74" t="s">
        <v>95</v>
      </c>
      <c r="D22" s="74">
        <v>192</v>
      </c>
      <c r="E22" s="95">
        <f t="shared" si="1"/>
        <v>87.27272727272727</v>
      </c>
      <c r="F22" s="127">
        <f t="shared" si="0"/>
        <v>88.27272727272727</v>
      </c>
    </row>
    <row r="23" spans="1:6" ht="12.75">
      <c r="A23" s="154">
        <v>16</v>
      </c>
      <c r="B23" s="74" t="s">
        <v>17</v>
      </c>
      <c r="C23" s="74" t="s">
        <v>18</v>
      </c>
      <c r="D23" s="74">
        <v>191</v>
      </c>
      <c r="E23" s="95">
        <f t="shared" si="1"/>
        <v>86.81818181818181</v>
      </c>
      <c r="F23" s="130">
        <f t="shared" si="0"/>
        <v>87.81818181818181</v>
      </c>
    </row>
    <row r="24" spans="1:6" ht="12.75">
      <c r="A24" s="154">
        <v>17</v>
      </c>
      <c r="B24" s="74" t="s">
        <v>15</v>
      </c>
      <c r="C24" s="74" t="s">
        <v>44</v>
      </c>
      <c r="D24" s="74">
        <v>190</v>
      </c>
      <c r="E24" s="95">
        <f t="shared" si="1"/>
        <v>86.36363636363636</v>
      </c>
      <c r="F24" s="130">
        <f t="shared" si="0"/>
        <v>87.36363636363636</v>
      </c>
    </row>
    <row r="25" spans="1:6" ht="12.75">
      <c r="A25" s="154">
        <v>18</v>
      </c>
      <c r="B25" s="74" t="s">
        <v>45</v>
      </c>
      <c r="C25" s="74" t="s">
        <v>46</v>
      </c>
      <c r="D25" s="74">
        <v>190</v>
      </c>
      <c r="E25" s="95">
        <f t="shared" si="1"/>
        <v>86.36363636363636</v>
      </c>
      <c r="F25" s="130">
        <f t="shared" si="0"/>
        <v>87.36363636363636</v>
      </c>
    </row>
    <row r="26" spans="1:6" ht="12.75">
      <c r="A26" s="154">
        <v>19</v>
      </c>
      <c r="B26" s="74" t="s">
        <v>108</v>
      </c>
      <c r="C26" s="74" t="s">
        <v>58</v>
      </c>
      <c r="D26" s="74">
        <v>188</v>
      </c>
      <c r="E26" s="95">
        <f t="shared" si="1"/>
        <v>85.45454545454545</v>
      </c>
      <c r="F26" s="130">
        <f t="shared" si="0"/>
        <v>86.45454545454545</v>
      </c>
    </row>
    <row r="27" spans="1:6" ht="12.75">
      <c r="A27" s="154">
        <v>20</v>
      </c>
      <c r="B27" s="74" t="s">
        <v>73</v>
      </c>
      <c r="C27" s="74" t="s">
        <v>26</v>
      </c>
      <c r="D27" s="74">
        <v>187</v>
      </c>
      <c r="E27" s="95">
        <f t="shared" si="1"/>
        <v>85</v>
      </c>
      <c r="F27" s="130">
        <f t="shared" si="0"/>
        <v>86</v>
      </c>
    </row>
    <row r="28" spans="1:6" ht="12.75">
      <c r="A28" s="154">
        <v>21</v>
      </c>
      <c r="B28" s="74" t="s">
        <v>120</v>
      </c>
      <c r="C28" s="74" t="s">
        <v>14</v>
      </c>
      <c r="D28" s="74">
        <v>185</v>
      </c>
      <c r="E28" s="95">
        <f t="shared" si="1"/>
        <v>84.0909090909091</v>
      </c>
      <c r="F28" s="130">
        <f t="shared" si="0"/>
        <v>85.0909090909091</v>
      </c>
    </row>
    <row r="29" spans="1:6" ht="12.75">
      <c r="A29" s="154">
        <v>22</v>
      </c>
      <c r="B29" s="74" t="s">
        <v>19</v>
      </c>
      <c r="C29" s="74" t="s">
        <v>238</v>
      </c>
      <c r="D29" s="74">
        <v>184</v>
      </c>
      <c r="E29" s="95">
        <f t="shared" si="1"/>
        <v>83.63636363636363</v>
      </c>
      <c r="F29" s="130">
        <f t="shared" si="0"/>
        <v>84.63636363636363</v>
      </c>
    </row>
    <row r="30" spans="1:6" ht="12.75">
      <c r="A30" s="154">
        <v>23</v>
      </c>
      <c r="B30" s="74" t="s">
        <v>103</v>
      </c>
      <c r="C30" s="74" t="s">
        <v>104</v>
      </c>
      <c r="D30" s="74">
        <v>184</v>
      </c>
      <c r="E30" s="95">
        <f t="shared" si="1"/>
        <v>83.63636363636363</v>
      </c>
      <c r="F30" s="130">
        <f t="shared" si="0"/>
        <v>84.63636363636363</v>
      </c>
    </row>
    <row r="31" spans="1:6" ht="12.75">
      <c r="A31" s="154">
        <v>24</v>
      </c>
      <c r="B31" s="74" t="s">
        <v>127</v>
      </c>
      <c r="C31" s="74" t="s">
        <v>124</v>
      </c>
      <c r="D31" s="74">
        <v>183</v>
      </c>
      <c r="E31" s="95">
        <f t="shared" si="1"/>
        <v>83.18181818181817</v>
      </c>
      <c r="F31" s="130">
        <f t="shared" si="0"/>
        <v>84.18181818181817</v>
      </c>
    </row>
    <row r="32" spans="1:6" ht="12.75">
      <c r="A32" s="154">
        <v>25</v>
      </c>
      <c r="B32" s="74" t="s">
        <v>15</v>
      </c>
      <c r="C32" s="74" t="s">
        <v>16</v>
      </c>
      <c r="D32" s="74">
        <v>181</v>
      </c>
      <c r="E32" s="95">
        <f t="shared" si="1"/>
        <v>82.27272727272728</v>
      </c>
      <c r="F32" s="130">
        <f t="shared" si="0"/>
        <v>83.27272727272728</v>
      </c>
    </row>
    <row r="33" spans="1:6" ht="12.75">
      <c r="A33" s="154">
        <v>26</v>
      </c>
      <c r="B33" s="74" t="s">
        <v>39</v>
      </c>
      <c r="C33" s="74" t="s">
        <v>66</v>
      </c>
      <c r="D33" s="74">
        <v>180</v>
      </c>
      <c r="E33" s="95">
        <f t="shared" si="1"/>
        <v>81.81818181818183</v>
      </c>
      <c r="F33" s="130">
        <f t="shared" si="0"/>
        <v>82.81818181818183</v>
      </c>
    </row>
    <row r="34" spans="1:6" ht="409.5">
      <c r="A34" s="154">
        <v>27</v>
      </c>
      <c r="B34" s="74" t="s">
        <v>151</v>
      </c>
      <c r="C34" s="74" t="s">
        <v>247</v>
      </c>
      <c r="D34" s="74">
        <v>177</v>
      </c>
      <c r="E34" s="95">
        <f t="shared" si="1"/>
        <v>80.45454545454545</v>
      </c>
      <c r="F34" s="130">
        <f t="shared" si="0"/>
        <v>81.45454545454545</v>
      </c>
    </row>
    <row r="35" spans="1:6" ht="409.5">
      <c r="A35" s="154">
        <v>28</v>
      </c>
      <c r="B35" s="74" t="s">
        <v>80</v>
      </c>
      <c r="C35" s="74" t="s">
        <v>26</v>
      </c>
      <c r="D35" s="74">
        <v>176</v>
      </c>
      <c r="E35" s="95">
        <f t="shared" si="1"/>
        <v>80</v>
      </c>
      <c r="F35" s="130">
        <f t="shared" si="0"/>
        <v>81</v>
      </c>
    </row>
    <row r="36" spans="1:6" ht="409.5">
      <c r="A36" s="154">
        <v>29</v>
      </c>
      <c r="B36" s="74" t="s">
        <v>23</v>
      </c>
      <c r="C36" s="74" t="s">
        <v>24</v>
      </c>
      <c r="D36" s="74">
        <v>175</v>
      </c>
      <c r="E36" s="95">
        <f t="shared" si="1"/>
        <v>79.54545454545455</v>
      </c>
      <c r="F36" s="130">
        <f t="shared" si="0"/>
        <v>80.54545454545455</v>
      </c>
    </row>
    <row r="37" spans="1:6" ht="409.5">
      <c r="A37" s="154">
        <v>30</v>
      </c>
      <c r="B37" s="74" t="s">
        <v>59</v>
      </c>
      <c r="C37" s="74" t="s">
        <v>60</v>
      </c>
      <c r="D37" s="74">
        <v>174</v>
      </c>
      <c r="E37" s="95">
        <f t="shared" si="1"/>
        <v>79.0909090909091</v>
      </c>
      <c r="F37" s="130">
        <f t="shared" si="0"/>
        <v>80.0909090909091</v>
      </c>
    </row>
    <row r="38" spans="1:6" ht="409.5">
      <c r="A38" s="154">
        <v>31</v>
      </c>
      <c r="B38" s="74" t="s">
        <v>248</v>
      </c>
      <c r="C38" s="74" t="s">
        <v>167</v>
      </c>
      <c r="D38" s="74">
        <v>174</v>
      </c>
      <c r="E38" s="95">
        <f t="shared" si="1"/>
        <v>79.0909090909091</v>
      </c>
      <c r="F38" s="130">
        <f t="shared" si="0"/>
        <v>80.0909090909091</v>
      </c>
    </row>
    <row r="39" spans="1:6" ht="409.5">
      <c r="A39" s="154">
        <v>32</v>
      </c>
      <c r="B39" s="74" t="s">
        <v>332</v>
      </c>
      <c r="C39" s="74" t="s">
        <v>93</v>
      </c>
      <c r="D39" s="74">
        <v>173</v>
      </c>
      <c r="E39" s="95">
        <f t="shared" si="1"/>
        <v>78.63636363636364</v>
      </c>
      <c r="F39" s="130">
        <f t="shared" si="0"/>
        <v>79.63636363636364</v>
      </c>
    </row>
    <row r="40" spans="1:6" ht="409.5">
      <c r="A40" s="154">
        <v>33</v>
      </c>
      <c r="B40" s="74" t="s">
        <v>109</v>
      </c>
      <c r="C40" s="74" t="s">
        <v>110</v>
      </c>
      <c r="D40" s="74">
        <v>172</v>
      </c>
      <c r="E40" s="95">
        <f t="shared" si="1"/>
        <v>78.18181818181819</v>
      </c>
      <c r="F40" s="130">
        <f aca="true" t="shared" si="2" ref="F40:F71">E40+E$3</f>
        <v>79.18181818181819</v>
      </c>
    </row>
    <row r="41" spans="1:6" ht="409.5">
      <c r="A41" s="154">
        <v>34</v>
      </c>
      <c r="B41" s="74" t="s">
        <v>254</v>
      </c>
      <c r="C41" s="74" t="s">
        <v>44</v>
      </c>
      <c r="D41" s="74">
        <v>170</v>
      </c>
      <c r="E41" s="95">
        <f t="shared" si="1"/>
        <v>77.27272727272727</v>
      </c>
      <c r="F41" s="130">
        <f t="shared" si="2"/>
        <v>78.27272727272727</v>
      </c>
    </row>
    <row r="42" spans="1:6" ht="409.5">
      <c r="A42" s="154">
        <v>35</v>
      </c>
      <c r="B42" s="74" t="s">
        <v>106</v>
      </c>
      <c r="C42" s="74" t="s">
        <v>107</v>
      </c>
      <c r="D42" s="74">
        <v>170</v>
      </c>
      <c r="E42" s="95">
        <f t="shared" si="1"/>
        <v>77.27272727272727</v>
      </c>
      <c r="F42" s="130">
        <f t="shared" si="2"/>
        <v>78.27272727272727</v>
      </c>
    </row>
    <row r="43" spans="1:6" ht="409.5">
      <c r="A43" s="154">
        <v>36</v>
      </c>
      <c r="B43" s="74" t="s">
        <v>100</v>
      </c>
      <c r="C43" s="74" t="s">
        <v>48</v>
      </c>
      <c r="D43" s="74">
        <v>169</v>
      </c>
      <c r="E43" s="95">
        <f t="shared" si="1"/>
        <v>76.81818181818181</v>
      </c>
      <c r="F43" s="130">
        <f t="shared" si="2"/>
        <v>77.81818181818181</v>
      </c>
    </row>
    <row r="44" spans="1:6" ht="409.5">
      <c r="A44" s="154">
        <v>37</v>
      </c>
      <c r="B44" s="74" t="s">
        <v>98</v>
      </c>
      <c r="C44" s="74" t="s">
        <v>99</v>
      </c>
      <c r="D44" s="74">
        <v>166</v>
      </c>
      <c r="E44" s="95">
        <f t="shared" si="1"/>
        <v>75.45454545454545</v>
      </c>
      <c r="F44" s="130">
        <f t="shared" si="2"/>
        <v>76.45454545454545</v>
      </c>
    </row>
    <row r="45" spans="1:6" ht="409.5">
      <c r="A45" s="154">
        <v>38</v>
      </c>
      <c r="B45" s="74" t="s">
        <v>13</v>
      </c>
      <c r="C45" s="74" t="s">
        <v>14</v>
      </c>
      <c r="D45" s="74">
        <v>165</v>
      </c>
      <c r="E45" s="95">
        <f t="shared" si="1"/>
        <v>75</v>
      </c>
      <c r="F45" s="130">
        <f t="shared" si="2"/>
        <v>76</v>
      </c>
    </row>
    <row r="46" spans="1:6" ht="409.5">
      <c r="A46" s="154">
        <v>39</v>
      </c>
      <c r="B46" s="74" t="s">
        <v>53</v>
      </c>
      <c r="C46" s="74" t="s">
        <v>26</v>
      </c>
      <c r="D46" s="74">
        <v>165</v>
      </c>
      <c r="E46" s="95">
        <f t="shared" si="1"/>
        <v>75</v>
      </c>
      <c r="F46" s="130">
        <f t="shared" si="2"/>
        <v>76</v>
      </c>
    </row>
    <row r="47" spans="1:6" ht="409.5">
      <c r="A47" s="154">
        <v>40</v>
      </c>
      <c r="B47" s="74" t="s">
        <v>74</v>
      </c>
      <c r="C47" s="74" t="s">
        <v>58</v>
      </c>
      <c r="D47" s="74">
        <v>165</v>
      </c>
      <c r="E47" s="95">
        <f t="shared" si="1"/>
        <v>75</v>
      </c>
      <c r="F47" s="130">
        <f t="shared" si="2"/>
        <v>76</v>
      </c>
    </row>
    <row r="48" spans="1:6" ht="409.5">
      <c r="A48" s="154">
        <v>41</v>
      </c>
      <c r="B48" s="74" t="s">
        <v>98</v>
      </c>
      <c r="C48" s="74" t="s">
        <v>26</v>
      </c>
      <c r="D48" s="74">
        <v>162</v>
      </c>
      <c r="E48" s="95">
        <f t="shared" si="1"/>
        <v>73.63636363636363</v>
      </c>
      <c r="F48" s="130">
        <f t="shared" si="2"/>
        <v>74.63636363636363</v>
      </c>
    </row>
    <row r="49" spans="1:6" ht="409.5">
      <c r="A49" s="154">
        <v>42</v>
      </c>
      <c r="B49" s="74" t="s">
        <v>55</v>
      </c>
      <c r="C49" s="74" t="s">
        <v>56</v>
      </c>
      <c r="D49" s="74">
        <v>162</v>
      </c>
      <c r="E49" s="95">
        <f t="shared" si="1"/>
        <v>73.63636363636363</v>
      </c>
      <c r="F49" s="130">
        <f t="shared" si="2"/>
        <v>74.63636363636363</v>
      </c>
    </row>
    <row r="50" spans="1:6" ht="409.5">
      <c r="A50" s="154">
        <v>43</v>
      </c>
      <c r="B50" s="74" t="s">
        <v>25</v>
      </c>
      <c r="C50" s="74" t="s">
        <v>26</v>
      </c>
      <c r="D50" s="74">
        <v>161</v>
      </c>
      <c r="E50" s="95">
        <f t="shared" si="1"/>
        <v>73.18181818181819</v>
      </c>
      <c r="F50" s="130">
        <f t="shared" si="2"/>
        <v>74.18181818181819</v>
      </c>
    </row>
    <row r="51" spans="1:6" ht="409.5">
      <c r="A51" s="154">
        <v>44</v>
      </c>
      <c r="B51" s="74" t="s">
        <v>256</v>
      </c>
      <c r="C51" s="74" t="s">
        <v>246</v>
      </c>
      <c r="D51" s="74">
        <v>160</v>
      </c>
      <c r="E51" s="95">
        <f t="shared" si="1"/>
        <v>72.72727272727273</v>
      </c>
      <c r="F51" s="130">
        <f t="shared" si="2"/>
        <v>73.72727272727273</v>
      </c>
    </row>
    <row r="52" spans="1:6" ht="409.5">
      <c r="A52" s="154">
        <v>45</v>
      </c>
      <c r="B52" s="74" t="s">
        <v>151</v>
      </c>
      <c r="C52" s="74" t="s">
        <v>86</v>
      </c>
      <c r="D52" s="74">
        <v>159</v>
      </c>
      <c r="E52" s="95">
        <f t="shared" si="1"/>
        <v>72.27272727272728</v>
      </c>
      <c r="F52" s="130">
        <f t="shared" si="2"/>
        <v>73.27272727272728</v>
      </c>
    </row>
    <row r="53" spans="1:6" ht="409.5">
      <c r="A53" s="154">
        <v>46</v>
      </c>
      <c r="B53" s="74" t="s">
        <v>41</v>
      </c>
      <c r="C53" s="74" t="s">
        <v>42</v>
      </c>
      <c r="D53" s="74">
        <v>158</v>
      </c>
      <c r="E53" s="95">
        <f t="shared" si="1"/>
        <v>71.81818181818181</v>
      </c>
      <c r="F53" s="130">
        <f t="shared" si="2"/>
        <v>72.81818181818181</v>
      </c>
    </row>
    <row r="54" spans="1:6" ht="409.5">
      <c r="A54" s="154">
        <v>47</v>
      </c>
      <c r="B54" s="74" t="s">
        <v>258</v>
      </c>
      <c r="C54" s="74" t="s">
        <v>338</v>
      </c>
      <c r="D54" s="74">
        <v>158</v>
      </c>
      <c r="E54" s="95">
        <f t="shared" si="1"/>
        <v>71.81818181818181</v>
      </c>
      <c r="F54" s="130">
        <f t="shared" si="2"/>
        <v>72.81818181818181</v>
      </c>
    </row>
    <row r="55" spans="1:6" ht="409.5">
      <c r="A55" s="154">
        <v>48</v>
      </c>
      <c r="B55" s="74" t="s">
        <v>112</v>
      </c>
      <c r="C55" s="74" t="s">
        <v>52</v>
      </c>
      <c r="D55" s="74">
        <v>158</v>
      </c>
      <c r="E55" s="95">
        <f t="shared" si="1"/>
        <v>71.81818181818181</v>
      </c>
      <c r="F55" s="130">
        <f t="shared" si="2"/>
        <v>72.81818181818181</v>
      </c>
    </row>
    <row r="56" spans="1:6" ht="409.5">
      <c r="A56" s="154">
        <v>49</v>
      </c>
      <c r="B56" s="74" t="s">
        <v>259</v>
      </c>
      <c r="C56" s="74" t="s">
        <v>22</v>
      </c>
      <c r="D56" s="74">
        <v>156</v>
      </c>
      <c r="E56" s="95">
        <f t="shared" si="1"/>
        <v>70.9090909090909</v>
      </c>
      <c r="F56" s="130">
        <f t="shared" si="2"/>
        <v>71.9090909090909</v>
      </c>
    </row>
    <row r="57" spans="1:6" ht="409.5">
      <c r="A57" s="154">
        <v>50</v>
      </c>
      <c r="B57" s="74" t="s">
        <v>159</v>
      </c>
      <c r="C57" s="74" t="s">
        <v>160</v>
      </c>
      <c r="D57" s="74">
        <v>156</v>
      </c>
      <c r="E57" s="95">
        <f t="shared" si="1"/>
        <v>70.9090909090909</v>
      </c>
      <c r="F57" s="130">
        <f t="shared" si="2"/>
        <v>71.9090909090909</v>
      </c>
    </row>
    <row r="58" spans="1:6" ht="409.5">
      <c r="A58" s="154">
        <v>51</v>
      </c>
      <c r="B58" s="74" t="s">
        <v>51</v>
      </c>
      <c r="C58" s="74" t="s">
        <v>52</v>
      </c>
      <c r="D58" s="74">
        <v>156</v>
      </c>
      <c r="E58" s="95">
        <f t="shared" si="1"/>
        <v>70.9090909090909</v>
      </c>
      <c r="F58" s="130">
        <f t="shared" si="2"/>
        <v>71.9090909090909</v>
      </c>
    </row>
    <row r="59" spans="1:6" ht="409.5">
      <c r="A59" s="154">
        <v>52</v>
      </c>
      <c r="B59" s="74" t="s">
        <v>84</v>
      </c>
      <c r="C59" s="74" t="s">
        <v>85</v>
      </c>
      <c r="D59" s="74">
        <v>156</v>
      </c>
      <c r="E59" s="95">
        <f t="shared" si="1"/>
        <v>70.9090909090909</v>
      </c>
      <c r="F59" s="130">
        <f t="shared" si="2"/>
        <v>71.9090909090909</v>
      </c>
    </row>
    <row r="60" spans="1:6" ht="409.5">
      <c r="A60" s="154">
        <v>53</v>
      </c>
      <c r="B60" s="74" t="s">
        <v>136</v>
      </c>
      <c r="C60" s="74" t="s">
        <v>32</v>
      </c>
      <c r="D60" s="74">
        <v>156</v>
      </c>
      <c r="E60" s="95">
        <f t="shared" si="1"/>
        <v>70.9090909090909</v>
      </c>
      <c r="F60" s="130">
        <f t="shared" si="2"/>
        <v>71.9090909090909</v>
      </c>
    </row>
    <row r="61" spans="1:6" ht="409.5">
      <c r="A61" s="154">
        <v>54</v>
      </c>
      <c r="B61" s="74" t="s">
        <v>43</v>
      </c>
      <c r="C61" s="74" t="s">
        <v>26</v>
      </c>
      <c r="D61" s="74">
        <v>156</v>
      </c>
      <c r="E61" s="95">
        <f t="shared" si="1"/>
        <v>70.9090909090909</v>
      </c>
      <c r="F61" s="130">
        <f t="shared" si="2"/>
        <v>71.9090909090909</v>
      </c>
    </row>
    <row r="62" spans="1:6" ht="409.5">
      <c r="A62" s="154">
        <v>55</v>
      </c>
      <c r="B62" s="74" t="s">
        <v>101</v>
      </c>
      <c r="C62" s="74" t="s">
        <v>102</v>
      </c>
      <c r="D62" s="74">
        <v>156</v>
      </c>
      <c r="E62" s="95">
        <f t="shared" si="1"/>
        <v>70.9090909090909</v>
      </c>
      <c r="F62" s="130">
        <f t="shared" si="2"/>
        <v>71.9090909090909</v>
      </c>
    </row>
    <row r="63" spans="1:6" ht="409.5">
      <c r="A63" s="154">
        <v>56</v>
      </c>
      <c r="B63" s="74" t="s">
        <v>17</v>
      </c>
      <c r="C63" s="74" t="s">
        <v>33</v>
      </c>
      <c r="D63" s="74">
        <v>155</v>
      </c>
      <c r="E63" s="95">
        <f t="shared" si="1"/>
        <v>70.45454545454545</v>
      </c>
      <c r="F63" s="130">
        <f t="shared" si="2"/>
        <v>71.45454545454545</v>
      </c>
    </row>
    <row r="64" spans="1:6" ht="409.5">
      <c r="A64" s="154">
        <v>57</v>
      </c>
      <c r="B64" s="74" t="s">
        <v>98</v>
      </c>
      <c r="C64" s="74" t="s">
        <v>48</v>
      </c>
      <c r="D64" s="74">
        <v>155</v>
      </c>
      <c r="E64" s="95">
        <f t="shared" si="1"/>
        <v>70.45454545454545</v>
      </c>
      <c r="F64" s="130">
        <f t="shared" si="2"/>
        <v>71.45454545454545</v>
      </c>
    </row>
    <row r="65" spans="1:6" ht="409.5">
      <c r="A65" s="154">
        <v>58</v>
      </c>
      <c r="B65" s="74" t="s">
        <v>130</v>
      </c>
      <c r="C65" s="74" t="s">
        <v>131</v>
      </c>
      <c r="D65" s="74">
        <v>155</v>
      </c>
      <c r="E65" s="95">
        <f t="shared" si="1"/>
        <v>70.45454545454545</v>
      </c>
      <c r="F65" s="130">
        <f t="shared" si="2"/>
        <v>71.45454545454545</v>
      </c>
    </row>
    <row r="66" spans="1:6" ht="409.5">
      <c r="A66" s="154">
        <v>59</v>
      </c>
      <c r="B66" s="74" t="s">
        <v>260</v>
      </c>
      <c r="C66" s="74" t="s">
        <v>235</v>
      </c>
      <c r="D66" s="74">
        <v>155</v>
      </c>
      <c r="E66" s="95">
        <f t="shared" si="1"/>
        <v>70.45454545454545</v>
      </c>
      <c r="F66" s="130">
        <f t="shared" si="2"/>
        <v>71.45454545454545</v>
      </c>
    </row>
    <row r="67" spans="1:6" ht="409.5">
      <c r="A67" s="154">
        <v>60</v>
      </c>
      <c r="B67" s="74" t="s">
        <v>79</v>
      </c>
      <c r="C67" s="74" t="s">
        <v>48</v>
      </c>
      <c r="D67" s="74">
        <v>153</v>
      </c>
      <c r="E67" s="95">
        <f t="shared" si="1"/>
        <v>69.54545454545455</v>
      </c>
      <c r="F67" s="130">
        <f t="shared" si="2"/>
        <v>70.54545454545455</v>
      </c>
    </row>
    <row r="68" spans="1:6" ht="409.5">
      <c r="A68" s="154">
        <v>61</v>
      </c>
      <c r="B68" s="74" t="s">
        <v>29</v>
      </c>
      <c r="C68" s="74" t="s">
        <v>30</v>
      </c>
      <c r="D68" s="74">
        <v>152</v>
      </c>
      <c r="E68" s="95">
        <f t="shared" si="1"/>
        <v>69.0909090909091</v>
      </c>
      <c r="F68" s="130">
        <f t="shared" si="2"/>
        <v>70.0909090909091</v>
      </c>
    </row>
    <row r="69" spans="1:6" ht="409.5">
      <c r="A69" s="154">
        <v>62</v>
      </c>
      <c r="B69" s="74" t="s">
        <v>121</v>
      </c>
      <c r="C69" s="74" t="s">
        <v>58</v>
      </c>
      <c r="D69" s="74">
        <v>152</v>
      </c>
      <c r="E69" s="95">
        <f t="shared" si="1"/>
        <v>69.0909090909091</v>
      </c>
      <c r="F69" s="130">
        <f t="shared" si="2"/>
        <v>70.0909090909091</v>
      </c>
    </row>
    <row r="70" spans="1:6" ht="409.5">
      <c r="A70" s="154">
        <v>63</v>
      </c>
      <c r="B70" s="74" t="s">
        <v>38</v>
      </c>
      <c r="C70" s="74" t="s">
        <v>28</v>
      </c>
      <c r="D70" s="74">
        <v>151</v>
      </c>
      <c r="E70" s="95">
        <f t="shared" si="1"/>
        <v>68.63636363636364</v>
      </c>
      <c r="F70" s="130">
        <f t="shared" si="2"/>
        <v>69.63636363636364</v>
      </c>
    </row>
    <row r="71" spans="1:6" ht="409.5">
      <c r="A71" s="154">
        <v>64</v>
      </c>
      <c r="B71" s="74" t="s">
        <v>262</v>
      </c>
      <c r="C71" s="74" t="s">
        <v>263</v>
      </c>
      <c r="D71" s="74">
        <v>150</v>
      </c>
      <c r="E71" s="95">
        <f t="shared" si="1"/>
        <v>68.18181818181817</v>
      </c>
      <c r="F71" s="130">
        <f t="shared" si="2"/>
        <v>69.18181818181817</v>
      </c>
    </row>
    <row r="72" spans="1:6" ht="409.5">
      <c r="A72" s="154">
        <v>65</v>
      </c>
      <c r="B72" s="74" t="s">
        <v>265</v>
      </c>
      <c r="C72" s="74" t="s">
        <v>26</v>
      </c>
      <c r="D72" s="74">
        <v>148</v>
      </c>
      <c r="E72" s="95">
        <f t="shared" si="1"/>
        <v>67.27272727272727</v>
      </c>
      <c r="F72" s="130">
        <f aca="true" t="shared" si="3" ref="F72:F103">E72+E$3</f>
        <v>68.27272727272727</v>
      </c>
    </row>
    <row r="73" spans="1:6" ht="409.5">
      <c r="A73" s="154">
        <v>66</v>
      </c>
      <c r="B73" s="74" t="s">
        <v>304</v>
      </c>
      <c r="C73" s="74" t="s">
        <v>96</v>
      </c>
      <c r="D73" s="74">
        <v>148</v>
      </c>
      <c r="E73" s="95">
        <f t="shared" si="1"/>
        <v>67.27272727272727</v>
      </c>
      <c r="F73" s="130">
        <f t="shared" si="3"/>
        <v>68.27272727272727</v>
      </c>
    </row>
    <row r="74" spans="1:6" ht="409.5">
      <c r="A74" s="154">
        <v>67</v>
      </c>
      <c r="B74" s="74" t="s">
        <v>49</v>
      </c>
      <c r="C74" s="74" t="s">
        <v>50</v>
      </c>
      <c r="D74" s="74">
        <v>147</v>
      </c>
      <c r="E74" s="95">
        <f aca="true" t="shared" si="4" ref="E74:E137">(D74/D$8)*100</f>
        <v>66.81818181818183</v>
      </c>
      <c r="F74" s="130">
        <f t="shared" si="3"/>
        <v>67.81818181818183</v>
      </c>
    </row>
    <row r="75" spans="1:6" ht="409.5">
      <c r="A75" s="154">
        <v>68</v>
      </c>
      <c r="B75" s="74" t="s">
        <v>59</v>
      </c>
      <c r="C75" s="74" t="s">
        <v>124</v>
      </c>
      <c r="D75" s="74">
        <v>145</v>
      </c>
      <c r="E75" s="95">
        <f t="shared" si="4"/>
        <v>65.9090909090909</v>
      </c>
      <c r="F75" s="130">
        <f t="shared" si="3"/>
        <v>66.9090909090909</v>
      </c>
    </row>
    <row r="76" spans="1:6" ht="409.5">
      <c r="A76" s="154">
        <v>69</v>
      </c>
      <c r="B76" s="74" t="s">
        <v>27</v>
      </c>
      <c r="C76" s="74" t="s">
        <v>28</v>
      </c>
      <c r="D76" s="74">
        <v>145</v>
      </c>
      <c r="E76" s="95">
        <f t="shared" si="4"/>
        <v>65.9090909090909</v>
      </c>
      <c r="F76" s="130">
        <f t="shared" si="3"/>
        <v>66.9090909090909</v>
      </c>
    </row>
    <row r="77" spans="1:6" ht="409.5">
      <c r="A77" s="154">
        <v>70</v>
      </c>
      <c r="B77" s="74" t="s">
        <v>89</v>
      </c>
      <c r="C77" s="74" t="s">
        <v>22</v>
      </c>
      <c r="D77" s="74">
        <v>144</v>
      </c>
      <c r="E77" s="95">
        <f t="shared" si="4"/>
        <v>65.45454545454545</v>
      </c>
      <c r="F77" s="130">
        <f t="shared" si="3"/>
        <v>66.45454545454545</v>
      </c>
    </row>
    <row r="78" spans="1:6" ht="409.5">
      <c r="A78" s="154">
        <v>71</v>
      </c>
      <c r="B78" s="74" t="s">
        <v>19</v>
      </c>
      <c r="C78" s="74" t="s">
        <v>20</v>
      </c>
      <c r="D78" s="74">
        <v>144</v>
      </c>
      <c r="E78" s="95">
        <f t="shared" si="4"/>
        <v>65.45454545454545</v>
      </c>
      <c r="F78" s="130">
        <f t="shared" si="3"/>
        <v>66.45454545454545</v>
      </c>
    </row>
    <row r="79" spans="1:6" ht="409.5">
      <c r="A79" s="154">
        <v>72</v>
      </c>
      <c r="B79" s="74" t="s">
        <v>59</v>
      </c>
      <c r="C79" s="74" t="s">
        <v>111</v>
      </c>
      <c r="D79" s="74">
        <v>141</v>
      </c>
      <c r="E79" s="95">
        <f t="shared" si="4"/>
        <v>64.0909090909091</v>
      </c>
      <c r="F79" s="130">
        <f t="shared" si="3"/>
        <v>65.0909090909091</v>
      </c>
    </row>
    <row r="80" spans="1:6" ht="409.5">
      <c r="A80" s="154">
        <v>73</v>
      </c>
      <c r="B80" s="74" t="s">
        <v>15</v>
      </c>
      <c r="C80" s="74" t="s">
        <v>63</v>
      </c>
      <c r="D80" s="74">
        <v>141</v>
      </c>
      <c r="E80" s="95">
        <f t="shared" si="4"/>
        <v>64.0909090909091</v>
      </c>
      <c r="F80" s="130">
        <f t="shared" si="3"/>
        <v>65.0909090909091</v>
      </c>
    </row>
    <row r="81" spans="1:6" ht="409.5">
      <c r="A81" s="154">
        <v>74</v>
      </c>
      <c r="B81" s="74" t="s">
        <v>267</v>
      </c>
      <c r="C81" s="74" t="s">
        <v>268</v>
      </c>
      <c r="D81" s="74">
        <v>141</v>
      </c>
      <c r="E81" s="95">
        <f t="shared" si="4"/>
        <v>64.0909090909091</v>
      </c>
      <c r="F81" s="130">
        <f t="shared" si="3"/>
        <v>65.0909090909091</v>
      </c>
    </row>
    <row r="82" spans="1:6" ht="409.5">
      <c r="A82" s="154">
        <v>75</v>
      </c>
      <c r="B82" s="74" t="s">
        <v>269</v>
      </c>
      <c r="C82" s="74" t="s">
        <v>268</v>
      </c>
      <c r="D82" s="74">
        <v>141</v>
      </c>
      <c r="E82" s="95">
        <f t="shared" si="4"/>
        <v>64.0909090909091</v>
      </c>
      <c r="F82" s="130">
        <f t="shared" si="3"/>
        <v>65.0909090909091</v>
      </c>
    </row>
    <row r="83" spans="1:6" ht="409.5">
      <c r="A83" s="154">
        <v>76</v>
      </c>
      <c r="B83" s="74" t="s">
        <v>105</v>
      </c>
      <c r="C83" s="74" t="s">
        <v>140</v>
      </c>
      <c r="D83" s="74">
        <v>140</v>
      </c>
      <c r="E83" s="95">
        <f t="shared" si="4"/>
        <v>63.63636363636363</v>
      </c>
      <c r="F83" s="130">
        <f t="shared" si="3"/>
        <v>64.63636363636363</v>
      </c>
    </row>
    <row r="84" spans="1:6" ht="409.5">
      <c r="A84" s="154">
        <v>77</v>
      </c>
      <c r="B84" s="74" t="s">
        <v>87</v>
      </c>
      <c r="C84" s="74" t="s">
        <v>88</v>
      </c>
      <c r="D84" s="74">
        <v>139</v>
      </c>
      <c r="E84" s="95">
        <f t="shared" si="4"/>
        <v>63.18181818181819</v>
      </c>
      <c r="F84" s="130">
        <f t="shared" si="3"/>
        <v>64.18181818181819</v>
      </c>
    </row>
    <row r="85" spans="1:6" ht="409.5">
      <c r="A85" s="154">
        <v>78</v>
      </c>
      <c r="B85" s="74" t="s">
        <v>271</v>
      </c>
      <c r="C85" s="74" t="s">
        <v>28</v>
      </c>
      <c r="D85" s="74">
        <v>139</v>
      </c>
      <c r="E85" s="95">
        <f t="shared" si="4"/>
        <v>63.18181818181819</v>
      </c>
      <c r="F85" s="130">
        <f t="shared" si="3"/>
        <v>64.18181818181819</v>
      </c>
    </row>
    <row r="86" spans="1:6" ht="409.5">
      <c r="A86" s="154">
        <v>79</v>
      </c>
      <c r="B86" s="74" t="s">
        <v>64</v>
      </c>
      <c r="C86" s="74" t="s">
        <v>65</v>
      </c>
      <c r="D86" s="74">
        <v>139</v>
      </c>
      <c r="E86" s="95">
        <f t="shared" si="4"/>
        <v>63.18181818181819</v>
      </c>
      <c r="F86" s="130">
        <f t="shared" si="3"/>
        <v>64.18181818181819</v>
      </c>
    </row>
    <row r="87" spans="1:6" ht="409.5">
      <c r="A87" s="154">
        <v>80</v>
      </c>
      <c r="B87" s="74" t="s">
        <v>47</v>
      </c>
      <c r="C87" s="74" t="s">
        <v>48</v>
      </c>
      <c r="D87" s="74">
        <v>138</v>
      </c>
      <c r="E87" s="95">
        <f t="shared" si="4"/>
        <v>62.727272727272734</v>
      </c>
      <c r="F87" s="130">
        <f t="shared" si="3"/>
        <v>63.727272727272734</v>
      </c>
    </row>
    <row r="88" spans="1:6" ht="409.5">
      <c r="A88" s="154">
        <v>81</v>
      </c>
      <c r="B88" s="74" t="s">
        <v>141</v>
      </c>
      <c r="C88" s="74" t="s">
        <v>32</v>
      </c>
      <c r="D88" s="74">
        <v>138</v>
      </c>
      <c r="E88" s="95">
        <f t="shared" si="4"/>
        <v>62.727272727272734</v>
      </c>
      <c r="F88" s="130">
        <f t="shared" si="3"/>
        <v>63.727272727272734</v>
      </c>
    </row>
    <row r="89" spans="1:6" ht="409.5">
      <c r="A89" s="154">
        <v>82</v>
      </c>
      <c r="B89" s="74" t="s">
        <v>275</v>
      </c>
      <c r="C89" s="74" t="s">
        <v>276</v>
      </c>
      <c r="D89" s="74">
        <v>135</v>
      </c>
      <c r="E89" s="95">
        <f t="shared" si="4"/>
        <v>61.36363636363637</v>
      </c>
      <c r="F89" s="130">
        <f t="shared" si="3"/>
        <v>62.36363636363637</v>
      </c>
    </row>
    <row r="90" spans="1:6" ht="409.5">
      <c r="A90" s="154">
        <v>83</v>
      </c>
      <c r="B90" s="74" t="s">
        <v>68</v>
      </c>
      <c r="C90" s="74" t="s">
        <v>69</v>
      </c>
      <c r="D90" s="74">
        <v>135</v>
      </c>
      <c r="E90" s="95">
        <f t="shared" si="4"/>
        <v>61.36363636363637</v>
      </c>
      <c r="F90" s="130">
        <f t="shared" si="3"/>
        <v>62.36363636363637</v>
      </c>
    </row>
    <row r="91" spans="1:6" ht="409.5">
      <c r="A91" s="154">
        <v>84</v>
      </c>
      <c r="B91" s="74" t="s">
        <v>36</v>
      </c>
      <c r="C91" s="74" t="s">
        <v>37</v>
      </c>
      <c r="D91" s="74">
        <v>134</v>
      </c>
      <c r="E91" s="95">
        <f t="shared" si="4"/>
        <v>60.909090909090914</v>
      </c>
      <c r="F91" s="130">
        <f t="shared" si="3"/>
        <v>61.909090909090914</v>
      </c>
    </row>
    <row r="92" spans="1:6" ht="409.5">
      <c r="A92" s="154">
        <v>85</v>
      </c>
      <c r="B92" s="74" t="s">
        <v>277</v>
      </c>
      <c r="C92" s="74" t="s">
        <v>278</v>
      </c>
      <c r="D92" s="74">
        <v>134</v>
      </c>
      <c r="E92" s="95">
        <f t="shared" si="4"/>
        <v>60.909090909090914</v>
      </c>
      <c r="F92" s="130">
        <f t="shared" si="3"/>
        <v>61.909090909090914</v>
      </c>
    </row>
    <row r="93" spans="1:6" ht="409.5">
      <c r="A93" s="154">
        <v>86</v>
      </c>
      <c r="B93" s="74" t="s">
        <v>21</v>
      </c>
      <c r="C93" s="74" t="s">
        <v>22</v>
      </c>
      <c r="D93" s="74">
        <v>133</v>
      </c>
      <c r="E93" s="95">
        <f t="shared" si="4"/>
        <v>60.45454545454545</v>
      </c>
      <c r="F93" s="130">
        <f t="shared" si="3"/>
        <v>61.45454545454545</v>
      </c>
    </row>
    <row r="94" spans="1:6" ht="409.5">
      <c r="A94" s="154">
        <v>87</v>
      </c>
      <c r="B94" s="74" t="s">
        <v>82</v>
      </c>
      <c r="C94" s="74" t="s">
        <v>339</v>
      </c>
      <c r="D94" s="74">
        <v>132</v>
      </c>
      <c r="E94" s="95">
        <f t="shared" si="4"/>
        <v>60</v>
      </c>
      <c r="F94" s="130">
        <f t="shared" si="3"/>
        <v>61</v>
      </c>
    </row>
    <row r="95" spans="1:6" ht="409.5">
      <c r="A95" s="154">
        <v>88</v>
      </c>
      <c r="B95" s="74" t="s">
        <v>280</v>
      </c>
      <c r="C95" s="74" t="s">
        <v>268</v>
      </c>
      <c r="D95" s="74">
        <v>132</v>
      </c>
      <c r="E95" s="95">
        <f t="shared" si="4"/>
        <v>60</v>
      </c>
      <c r="F95" s="130">
        <f t="shared" si="3"/>
        <v>61</v>
      </c>
    </row>
    <row r="96" spans="1:6" ht="409.5">
      <c r="A96" s="154">
        <v>89</v>
      </c>
      <c r="B96" s="74" t="s">
        <v>125</v>
      </c>
      <c r="C96" s="74" t="s">
        <v>26</v>
      </c>
      <c r="D96" s="74">
        <v>131</v>
      </c>
      <c r="E96" s="95">
        <f t="shared" si="4"/>
        <v>59.54545454545455</v>
      </c>
      <c r="F96" s="130">
        <f t="shared" si="3"/>
        <v>60.54545454545455</v>
      </c>
    </row>
    <row r="97" spans="1:6" ht="409.5">
      <c r="A97" s="154">
        <v>90</v>
      </c>
      <c r="B97" s="74" t="s">
        <v>138</v>
      </c>
      <c r="C97" s="74" t="s">
        <v>140</v>
      </c>
      <c r="D97" s="74">
        <v>129</v>
      </c>
      <c r="E97" s="95">
        <f t="shared" si="4"/>
        <v>58.63636363636363</v>
      </c>
      <c r="F97" s="130">
        <f t="shared" si="3"/>
        <v>59.63636363636363</v>
      </c>
    </row>
    <row r="98" spans="1:6" ht="409.5">
      <c r="A98" s="154">
        <v>91</v>
      </c>
      <c r="B98" s="74" t="s">
        <v>73</v>
      </c>
      <c r="C98" s="74" t="s">
        <v>44</v>
      </c>
      <c r="D98" s="74">
        <v>128</v>
      </c>
      <c r="E98" s="95">
        <f t="shared" si="4"/>
        <v>58.18181818181818</v>
      </c>
      <c r="F98" s="130">
        <f t="shared" si="3"/>
        <v>59.18181818181818</v>
      </c>
    </row>
    <row r="99" spans="1:6" ht="409.5">
      <c r="A99" s="154">
        <v>92</v>
      </c>
      <c r="B99" s="74" t="s">
        <v>340</v>
      </c>
      <c r="C99" s="74" t="s">
        <v>123</v>
      </c>
      <c r="D99" s="74">
        <v>128</v>
      </c>
      <c r="E99" s="95">
        <f t="shared" si="4"/>
        <v>58.18181818181818</v>
      </c>
      <c r="F99" s="130">
        <f t="shared" si="3"/>
        <v>59.18181818181818</v>
      </c>
    </row>
    <row r="100" spans="1:6" ht="409.5">
      <c r="A100" s="154">
        <v>93</v>
      </c>
      <c r="B100" s="74" t="s">
        <v>118</v>
      </c>
      <c r="C100" s="74" t="s">
        <v>119</v>
      </c>
      <c r="D100" s="74">
        <v>128</v>
      </c>
      <c r="E100" s="95">
        <f t="shared" si="4"/>
        <v>58.18181818181818</v>
      </c>
      <c r="F100" s="130">
        <f t="shared" si="3"/>
        <v>59.18181818181818</v>
      </c>
    </row>
    <row r="101" spans="1:6" ht="409.5">
      <c r="A101" s="154">
        <v>94</v>
      </c>
      <c r="B101" s="74" t="s">
        <v>142</v>
      </c>
      <c r="C101" s="74" t="s">
        <v>143</v>
      </c>
      <c r="D101" s="74">
        <v>127</v>
      </c>
      <c r="E101" s="95">
        <f t="shared" si="4"/>
        <v>57.72727272727273</v>
      </c>
      <c r="F101" s="130">
        <f t="shared" si="3"/>
        <v>58.72727272727273</v>
      </c>
    </row>
    <row r="102" spans="1:6" ht="409.5">
      <c r="A102" s="154">
        <v>95</v>
      </c>
      <c r="B102" s="74" t="s">
        <v>126</v>
      </c>
      <c r="C102" s="74" t="s">
        <v>63</v>
      </c>
      <c r="D102" s="74">
        <v>126</v>
      </c>
      <c r="E102" s="95">
        <f t="shared" si="4"/>
        <v>57.27272727272727</v>
      </c>
      <c r="F102" s="130">
        <f t="shared" si="3"/>
        <v>58.27272727272727</v>
      </c>
    </row>
    <row r="103" spans="1:6" ht="409.5">
      <c r="A103" s="154">
        <v>96</v>
      </c>
      <c r="B103" s="74" t="s">
        <v>282</v>
      </c>
      <c r="C103" s="74" t="s">
        <v>221</v>
      </c>
      <c r="D103" s="74">
        <v>125</v>
      </c>
      <c r="E103" s="95">
        <f t="shared" si="4"/>
        <v>56.81818181818182</v>
      </c>
      <c r="F103" s="130">
        <f t="shared" si="3"/>
        <v>57.81818181818182</v>
      </c>
    </row>
    <row r="104" spans="1:6" ht="409.5">
      <c r="A104" s="154">
        <v>97</v>
      </c>
      <c r="B104" s="74" t="s">
        <v>77</v>
      </c>
      <c r="C104" s="74" t="s">
        <v>78</v>
      </c>
      <c r="D104" s="74">
        <v>125</v>
      </c>
      <c r="E104" s="95">
        <f t="shared" si="4"/>
        <v>56.81818181818182</v>
      </c>
      <c r="F104" s="130">
        <f aca="true" t="shared" si="5" ref="F104:F135">E104+E$3</f>
        <v>57.81818181818182</v>
      </c>
    </row>
    <row r="105" spans="1:6" ht="409.5">
      <c r="A105" s="154">
        <v>98</v>
      </c>
      <c r="B105" s="74" t="s">
        <v>25</v>
      </c>
      <c r="C105" s="74" t="s">
        <v>75</v>
      </c>
      <c r="D105" s="74">
        <v>124</v>
      </c>
      <c r="E105" s="95">
        <f t="shared" si="4"/>
        <v>56.36363636363636</v>
      </c>
      <c r="F105" s="130">
        <f t="shared" si="5"/>
        <v>57.36363636363636</v>
      </c>
    </row>
    <row r="106" spans="1:6" ht="409.5">
      <c r="A106" s="154">
        <v>99</v>
      </c>
      <c r="B106" s="74" t="s">
        <v>285</v>
      </c>
      <c r="C106" s="74" t="s">
        <v>286</v>
      </c>
      <c r="D106" s="74">
        <v>124</v>
      </c>
      <c r="E106" s="95">
        <f t="shared" si="4"/>
        <v>56.36363636363636</v>
      </c>
      <c r="F106" s="130">
        <f t="shared" si="5"/>
        <v>57.36363636363636</v>
      </c>
    </row>
    <row r="107" spans="1:6" ht="409.5">
      <c r="A107" s="154">
        <v>100</v>
      </c>
      <c r="B107" s="74" t="s">
        <v>287</v>
      </c>
      <c r="C107" s="74" t="s">
        <v>288</v>
      </c>
      <c r="D107" s="74">
        <v>123</v>
      </c>
      <c r="E107" s="95">
        <f t="shared" si="4"/>
        <v>55.90909090909091</v>
      </c>
      <c r="F107" s="130">
        <f t="shared" si="5"/>
        <v>56.90909090909091</v>
      </c>
    </row>
    <row r="108" spans="1:6" ht="409.5">
      <c r="A108" s="154">
        <v>101</v>
      </c>
      <c r="B108" s="74" t="s">
        <v>138</v>
      </c>
      <c r="C108" s="74" t="s">
        <v>139</v>
      </c>
      <c r="D108" s="74">
        <v>122</v>
      </c>
      <c r="E108" s="95">
        <f t="shared" si="4"/>
        <v>55.45454545454545</v>
      </c>
      <c r="F108" s="130">
        <f t="shared" si="5"/>
        <v>56.45454545454545</v>
      </c>
    </row>
    <row r="109" spans="1:6" ht="409.5">
      <c r="A109" s="154">
        <v>102</v>
      </c>
      <c r="B109" s="74" t="s">
        <v>61</v>
      </c>
      <c r="C109" s="74" t="s">
        <v>62</v>
      </c>
      <c r="D109" s="74">
        <v>121</v>
      </c>
      <c r="E109" s="95">
        <f t="shared" si="4"/>
        <v>55.00000000000001</v>
      </c>
      <c r="F109" s="130">
        <f t="shared" si="5"/>
        <v>56.00000000000001</v>
      </c>
    </row>
    <row r="110" spans="1:6" ht="409.5">
      <c r="A110" s="154">
        <v>103</v>
      </c>
      <c r="B110" s="74" t="s">
        <v>289</v>
      </c>
      <c r="C110" s="74" t="s">
        <v>35</v>
      </c>
      <c r="D110" s="74">
        <v>121</v>
      </c>
      <c r="E110" s="95">
        <f t="shared" si="4"/>
        <v>55.00000000000001</v>
      </c>
      <c r="F110" s="130">
        <f t="shared" si="5"/>
        <v>56.00000000000001</v>
      </c>
    </row>
    <row r="111" spans="1:6" ht="409.5">
      <c r="A111" s="154">
        <v>104</v>
      </c>
      <c r="B111" s="74" t="s">
        <v>81</v>
      </c>
      <c r="C111" s="74" t="s">
        <v>37</v>
      </c>
      <c r="D111" s="74">
        <v>119</v>
      </c>
      <c r="E111" s="95">
        <f t="shared" si="4"/>
        <v>54.090909090909086</v>
      </c>
      <c r="F111" s="130">
        <f t="shared" si="5"/>
        <v>55.090909090909086</v>
      </c>
    </row>
    <row r="112" spans="1:6" ht="409.5">
      <c r="A112" s="154">
        <v>105</v>
      </c>
      <c r="B112" s="74" t="s">
        <v>144</v>
      </c>
      <c r="C112" s="74" t="s">
        <v>35</v>
      </c>
      <c r="D112" s="74">
        <v>117</v>
      </c>
      <c r="E112" s="95">
        <f t="shared" si="4"/>
        <v>53.18181818181819</v>
      </c>
      <c r="F112" s="130">
        <f t="shared" si="5"/>
        <v>54.18181818181819</v>
      </c>
    </row>
    <row r="113" spans="1:6" ht="409.5">
      <c r="A113" s="154">
        <v>106</v>
      </c>
      <c r="B113" s="74" t="s">
        <v>54</v>
      </c>
      <c r="C113" s="74" t="s">
        <v>44</v>
      </c>
      <c r="D113" s="74">
        <v>117</v>
      </c>
      <c r="E113" s="95">
        <f t="shared" si="4"/>
        <v>53.18181818181819</v>
      </c>
      <c r="F113" s="130">
        <f t="shared" si="5"/>
        <v>54.18181818181819</v>
      </c>
    </row>
    <row r="114" spans="1:6" ht="409.5">
      <c r="A114" s="154">
        <v>107</v>
      </c>
      <c r="B114" s="74" t="s">
        <v>291</v>
      </c>
      <c r="C114" s="74" t="s">
        <v>292</v>
      </c>
      <c r="D114" s="74">
        <v>115</v>
      </c>
      <c r="E114" s="95">
        <f t="shared" si="4"/>
        <v>52.27272727272727</v>
      </c>
      <c r="F114" s="130">
        <f t="shared" si="5"/>
        <v>53.27272727272727</v>
      </c>
    </row>
    <row r="115" spans="1:6" ht="409.5">
      <c r="A115" s="154">
        <v>108</v>
      </c>
      <c r="B115" s="74" t="s">
        <v>293</v>
      </c>
      <c r="C115" s="74" t="s">
        <v>235</v>
      </c>
      <c r="D115" s="74">
        <v>114</v>
      </c>
      <c r="E115" s="95">
        <f t="shared" si="4"/>
        <v>51.81818181818182</v>
      </c>
      <c r="F115" s="130">
        <f t="shared" si="5"/>
        <v>52.81818181818182</v>
      </c>
    </row>
    <row r="116" spans="1:6" ht="409.5">
      <c r="A116" s="154">
        <v>109</v>
      </c>
      <c r="B116" s="74" t="s">
        <v>294</v>
      </c>
      <c r="C116" s="74" t="s">
        <v>14</v>
      </c>
      <c r="D116" s="74">
        <v>113</v>
      </c>
      <c r="E116" s="95">
        <f t="shared" si="4"/>
        <v>51.36363636363637</v>
      </c>
      <c r="F116" s="130">
        <f t="shared" si="5"/>
        <v>52.36363636363637</v>
      </c>
    </row>
    <row r="117" spans="1:6" ht="409.5">
      <c r="A117" s="154">
        <v>110</v>
      </c>
      <c r="B117" s="74" t="s">
        <v>61</v>
      </c>
      <c r="C117" s="74" t="s">
        <v>86</v>
      </c>
      <c r="D117" s="74">
        <v>113</v>
      </c>
      <c r="E117" s="95">
        <f t="shared" si="4"/>
        <v>51.36363636363637</v>
      </c>
      <c r="F117" s="130">
        <f t="shared" si="5"/>
        <v>52.36363636363637</v>
      </c>
    </row>
    <row r="118" spans="1:6" ht="409.5">
      <c r="A118" s="154">
        <v>111</v>
      </c>
      <c r="B118" s="74" t="s">
        <v>132</v>
      </c>
      <c r="C118" s="74" t="s">
        <v>133</v>
      </c>
      <c r="D118" s="74">
        <v>113</v>
      </c>
      <c r="E118" s="95">
        <f t="shared" si="4"/>
        <v>51.36363636363637</v>
      </c>
      <c r="F118" s="130">
        <f t="shared" si="5"/>
        <v>52.36363636363637</v>
      </c>
    </row>
    <row r="119" spans="1:6" ht="409.5">
      <c r="A119" s="154">
        <v>112</v>
      </c>
      <c r="B119" s="74" t="s">
        <v>115</v>
      </c>
      <c r="C119" s="74" t="s">
        <v>296</v>
      </c>
      <c r="D119" s="74">
        <v>111</v>
      </c>
      <c r="E119" s="95">
        <f t="shared" si="4"/>
        <v>50.45454545454545</v>
      </c>
      <c r="F119" s="130">
        <f t="shared" si="5"/>
        <v>51.45454545454545</v>
      </c>
    </row>
    <row r="120" spans="1:6" ht="409.5">
      <c r="A120" s="154">
        <v>113</v>
      </c>
      <c r="B120" s="74" t="s">
        <v>295</v>
      </c>
      <c r="C120" s="74" t="s">
        <v>181</v>
      </c>
      <c r="D120" s="74">
        <v>109</v>
      </c>
      <c r="E120" s="95">
        <f t="shared" si="4"/>
        <v>49.54545454545455</v>
      </c>
      <c r="F120" s="130">
        <f t="shared" si="5"/>
        <v>50.54545454545455</v>
      </c>
    </row>
    <row r="121" spans="1:6" ht="409.5">
      <c r="A121" s="154">
        <v>114</v>
      </c>
      <c r="B121" s="74" t="s">
        <v>151</v>
      </c>
      <c r="C121" s="74" t="s">
        <v>52</v>
      </c>
      <c r="D121" s="74">
        <v>109</v>
      </c>
      <c r="E121" s="95">
        <f t="shared" si="4"/>
        <v>49.54545454545455</v>
      </c>
      <c r="F121" s="130">
        <f t="shared" si="5"/>
        <v>50.54545454545455</v>
      </c>
    </row>
    <row r="122" spans="1:6" ht="409.5">
      <c r="A122" s="154">
        <v>115</v>
      </c>
      <c r="B122" s="74" t="s">
        <v>142</v>
      </c>
      <c r="C122" s="74" t="s">
        <v>215</v>
      </c>
      <c r="D122" s="74">
        <v>106</v>
      </c>
      <c r="E122" s="95">
        <f t="shared" si="4"/>
        <v>48.18181818181818</v>
      </c>
      <c r="F122" s="130">
        <f t="shared" si="5"/>
        <v>49.18181818181818</v>
      </c>
    </row>
    <row r="123" spans="1:6" ht="409.5">
      <c r="A123" s="154">
        <v>116</v>
      </c>
      <c r="B123" s="74" t="s">
        <v>90</v>
      </c>
      <c r="C123" s="74" t="s">
        <v>91</v>
      </c>
      <c r="D123" s="74">
        <v>105</v>
      </c>
      <c r="E123" s="95">
        <f t="shared" si="4"/>
        <v>47.72727272727273</v>
      </c>
      <c r="F123" s="130">
        <f t="shared" si="5"/>
        <v>48.72727272727273</v>
      </c>
    </row>
    <row r="124" spans="1:6" ht="409.5">
      <c r="A124" s="154">
        <v>117</v>
      </c>
      <c r="B124" s="74" t="s">
        <v>49</v>
      </c>
      <c r="C124" s="74" t="s">
        <v>58</v>
      </c>
      <c r="D124" s="74">
        <v>103</v>
      </c>
      <c r="E124" s="95">
        <f t="shared" si="4"/>
        <v>46.81818181818182</v>
      </c>
      <c r="F124" s="130">
        <f t="shared" si="5"/>
        <v>47.81818181818182</v>
      </c>
    </row>
    <row r="125" spans="1:6" ht="409.5">
      <c r="A125" s="154">
        <v>118</v>
      </c>
      <c r="B125" s="74" t="s">
        <v>31</v>
      </c>
      <c r="C125" s="74" t="s">
        <v>124</v>
      </c>
      <c r="D125" s="74">
        <v>102</v>
      </c>
      <c r="E125" s="95">
        <f t="shared" si="4"/>
        <v>46.36363636363636</v>
      </c>
      <c r="F125" s="130">
        <f t="shared" si="5"/>
        <v>47.36363636363636</v>
      </c>
    </row>
    <row r="126" spans="1:6" ht="409.5">
      <c r="A126" s="154">
        <v>119</v>
      </c>
      <c r="B126" s="74" t="s">
        <v>147</v>
      </c>
      <c r="C126" s="74" t="s">
        <v>148</v>
      </c>
      <c r="D126" s="74">
        <v>102</v>
      </c>
      <c r="E126" s="95">
        <f t="shared" si="4"/>
        <v>46.36363636363636</v>
      </c>
      <c r="F126" s="130">
        <f t="shared" si="5"/>
        <v>47.36363636363636</v>
      </c>
    </row>
    <row r="127" spans="1:6" ht="409.5">
      <c r="A127" s="154">
        <v>120</v>
      </c>
      <c r="B127" s="74" t="s">
        <v>297</v>
      </c>
      <c r="C127" s="74" t="s">
        <v>278</v>
      </c>
      <c r="D127" s="74">
        <v>101</v>
      </c>
      <c r="E127" s="95">
        <f t="shared" si="4"/>
        <v>45.909090909090914</v>
      </c>
      <c r="F127" s="130">
        <f t="shared" si="5"/>
        <v>46.909090909090914</v>
      </c>
    </row>
    <row r="128" spans="1:6" ht="409.5">
      <c r="A128" s="154">
        <v>121</v>
      </c>
      <c r="B128" s="74" t="s">
        <v>67</v>
      </c>
      <c r="C128" s="74" t="s">
        <v>63</v>
      </c>
      <c r="D128" s="74">
        <v>101</v>
      </c>
      <c r="E128" s="95">
        <f t="shared" si="4"/>
        <v>45.909090909090914</v>
      </c>
      <c r="F128" s="130">
        <f t="shared" si="5"/>
        <v>46.909090909090914</v>
      </c>
    </row>
    <row r="129" spans="1:6" ht="409.5">
      <c r="A129" s="154">
        <v>122</v>
      </c>
      <c r="B129" s="74" t="s">
        <v>300</v>
      </c>
      <c r="C129" s="74" t="s">
        <v>22</v>
      </c>
      <c r="D129" s="74">
        <v>101</v>
      </c>
      <c r="E129" s="95">
        <f t="shared" si="4"/>
        <v>45.909090909090914</v>
      </c>
      <c r="F129" s="130">
        <f t="shared" si="5"/>
        <v>46.909090909090914</v>
      </c>
    </row>
    <row r="130" spans="1:6" ht="409.5">
      <c r="A130" s="154">
        <v>123</v>
      </c>
      <c r="B130" s="74" t="s">
        <v>149</v>
      </c>
      <c r="C130" s="74" t="s">
        <v>150</v>
      </c>
      <c r="D130" s="74">
        <v>100</v>
      </c>
      <c r="E130" s="95">
        <f t="shared" si="4"/>
        <v>45.45454545454545</v>
      </c>
      <c r="F130" s="130">
        <f t="shared" si="5"/>
        <v>46.45454545454545</v>
      </c>
    </row>
    <row r="131" spans="1:6" ht="409.5">
      <c r="A131" s="154">
        <v>124</v>
      </c>
      <c r="B131" s="74" t="s">
        <v>298</v>
      </c>
      <c r="C131" s="74" t="s">
        <v>20</v>
      </c>
      <c r="D131" s="74">
        <v>98</v>
      </c>
      <c r="E131" s="95">
        <f t="shared" si="4"/>
        <v>44.54545454545455</v>
      </c>
      <c r="F131" s="130">
        <f t="shared" si="5"/>
        <v>45.54545454545455</v>
      </c>
    </row>
    <row r="132" spans="1:6" ht="409.5">
      <c r="A132" s="154">
        <v>125</v>
      </c>
      <c r="B132" s="74" t="s">
        <v>147</v>
      </c>
      <c r="C132" s="74" t="s">
        <v>48</v>
      </c>
      <c r="D132" s="74">
        <v>94</v>
      </c>
      <c r="E132" s="95">
        <f t="shared" si="4"/>
        <v>42.72727272727273</v>
      </c>
      <c r="F132" s="130">
        <f t="shared" si="5"/>
        <v>43.72727272727273</v>
      </c>
    </row>
    <row r="133" spans="1:6" ht="409.5">
      <c r="A133" s="154">
        <v>126</v>
      </c>
      <c r="B133" s="74" t="s">
        <v>128</v>
      </c>
      <c r="C133" s="74" t="s">
        <v>129</v>
      </c>
      <c r="D133" s="74">
        <v>86</v>
      </c>
      <c r="E133" s="95">
        <f t="shared" si="4"/>
        <v>39.09090909090909</v>
      </c>
      <c r="F133" s="130">
        <f t="shared" si="5"/>
        <v>40.09090909090909</v>
      </c>
    </row>
    <row r="134" spans="1:6" ht="409.5">
      <c r="A134" s="154">
        <v>127</v>
      </c>
      <c r="B134" s="74" t="s">
        <v>301</v>
      </c>
      <c r="C134" s="74" t="s">
        <v>20</v>
      </c>
      <c r="D134" s="74">
        <v>79</v>
      </c>
      <c r="E134" s="95">
        <f t="shared" si="4"/>
        <v>35.90909090909091</v>
      </c>
      <c r="F134" s="130">
        <f t="shared" si="5"/>
        <v>36.90909090909091</v>
      </c>
    </row>
    <row r="135" spans="1:6" ht="409.5">
      <c r="A135" s="154">
        <v>128</v>
      </c>
      <c r="B135" s="74" t="s">
        <v>157</v>
      </c>
      <c r="C135" s="74" t="s">
        <v>158</v>
      </c>
      <c r="D135" s="74">
        <v>78</v>
      </c>
      <c r="E135" s="95">
        <f t="shared" si="4"/>
        <v>35.45454545454545</v>
      </c>
      <c r="F135" s="130">
        <f t="shared" si="5"/>
        <v>36.45454545454545</v>
      </c>
    </row>
    <row r="136" spans="1:6" ht="409.5">
      <c r="A136" s="154">
        <v>129</v>
      </c>
      <c r="B136" s="74" t="s">
        <v>109</v>
      </c>
      <c r="C136" s="74" t="s">
        <v>134</v>
      </c>
      <c r="D136" s="74">
        <v>77</v>
      </c>
      <c r="E136" s="95">
        <f t="shared" si="4"/>
        <v>35</v>
      </c>
      <c r="F136" s="130">
        <f>E136+E$3</f>
        <v>36</v>
      </c>
    </row>
    <row r="137" spans="1:6" ht="409.5">
      <c r="A137" s="154">
        <v>130</v>
      </c>
      <c r="B137" s="74" t="s">
        <v>94</v>
      </c>
      <c r="C137" s="74" t="s">
        <v>178</v>
      </c>
      <c r="D137" s="74">
        <v>72</v>
      </c>
      <c r="E137" s="95">
        <f t="shared" si="4"/>
        <v>32.72727272727273</v>
      </c>
      <c r="F137" s="130">
        <f>E137+E$3</f>
        <v>33.72727272727273</v>
      </c>
    </row>
    <row r="138" spans="1:6" ht="409.5">
      <c r="A138" s="154">
        <v>131</v>
      </c>
      <c r="B138" s="74" t="s">
        <v>159</v>
      </c>
      <c r="C138" s="74" t="s">
        <v>273</v>
      </c>
      <c r="D138" s="74">
        <v>68</v>
      </c>
      <c r="E138" s="95">
        <f>(D138/D$8)*100</f>
        <v>30.909090909090907</v>
      </c>
      <c r="F138" s="130">
        <f>E138+E$3</f>
        <v>31.909090909090907</v>
      </c>
    </row>
    <row r="139" spans="1:6" ht="409.5">
      <c r="A139" s="154">
        <v>132</v>
      </c>
      <c r="B139" s="74" t="s">
        <v>302</v>
      </c>
      <c r="C139" s="74" t="s">
        <v>107</v>
      </c>
      <c r="D139" s="74">
        <v>42</v>
      </c>
      <c r="E139" s="95">
        <f>(D139/D$8)*100</f>
        <v>19.090909090909093</v>
      </c>
      <c r="F139" s="130">
        <f>E139+E$3</f>
        <v>20.090909090909093</v>
      </c>
    </row>
  </sheetData>
  <sheetProtection selectLockedCells="1" selectUnlockedCells="1"/>
  <mergeCells count="9">
    <mergeCell ref="A5:B5"/>
    <mergeCell ref="A6:B6"/>
    <mergeCell ref="D6:F6"/>
    <mergeCell ref="A1:F1"/>
    <mergeCell ref="A2:C2"/>
    <mergeCell ref="D2:D4"/>
    <mergeCell ref="F2:F3"/>
    <mergeCell ref="A3:B3"/>
    <mergeCell ref="A4:B4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4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Kubický Pavel</cp:lastModifiedBy>
  <cp:lastPrinted>2011-11-27T21:06:19Z</cp:lastPrinted>
  <dcterms:created xsi:type="dcterms:W3CDTF">2011-05-23T11:30:19Z</dcterms:created>
  <dcterms:modified xsi:type="dcterms:W3CDTF">2011-12-05T14:14:46Z</dcterms:modified>
  <cp:category/>
  <cp:version/>
  <cp:contentType/>
  <cp:contentStatus/>
</cp:coreProperties>
</file>