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6" activeTab="0"/>
  </bookViews>
  <sheets>
    <sheet name="Celkové pořadí" sheetId="1" r:id="rId1"/>
    <sheet name="Celkové pořadí ženy" sheetId="2" r:id="rId2"/>
    <sheet name="Celkové výsledky" sheetId="3" r:id="rId3"/>
    <sheet name="Celkové výsledky ženy" sheetId="4" r:id="rId4"/>
    <sheet name="Slalom" sheetId="5" r:id="rId5"/>
    <sheet name="Lyže 10 km" sheetId="6" r:id="rId6"/>
    <sheet name="Bowling" sheetId="7" r:id="rId7"/>
    <sheet name="Short track" sheetId="8" r:id="rId8"/>
    <sheet name="Kuželky" sheetId="9" r:id="rId9"/>
    <sheet name="Cross" sheetId="10" r:id="rId10"/>
    <sheet name="Atletika" sheetId="11" r:id="rId11"/>
    <sheet name="Rychlobruslení" sheetId="12" r:id="rId12"/>
    <sheet name="Časovka" sheetId="13" r:id="rId13"/>
    <sheet name="Plavání" sheetId="14" r:id="rId14"/>
    <sheet name="Triatlon" sheetId="15" r:id="rId15"/>
    <sheet name="Etapa" sheetId="16" r:id="rId16"/>
    <sheet name="Duatlon" sheetId="17" r:id="rId17"/>
    <sheet name="Koule" sheetId="18" r:id="rId18"/>
    <sheet name="Plavání _ sprint" sheetId="19" r:id="rId19"/>
    <sheet name="Střelba" sheetId="20" r:id="rId20"/>
  </sheets>
  <definedNames>
    <definedName name="_xlfn.AGGREGATE" hidden="1">#NAME?</definedName>
    <definedName name="Excel_BuiltIn__FilterDatabase">'Celkové výsledky'!$A$5:$W$91</definedName>
    <definedName name="Excel_BuiltIn__FilterDatabase_1">'Celkové výsledky'!$A$48:$U$108</definedName>
    <definedName name="Excel_BuiltIn__FilterDatabase_1_2">'Celkové výsledky ženy'!#REF!</definedName>
    <definedName name="Excel_BuiltIn__FilterDatabase_2">#REF!</definedName>
    <definedName name="Excel_BuiltIn__FilterDatabase_3">'Short track'!$A$1:$G$55</definedName>
    <definedName name="Excel_BuiltIn__FilterDatabase_4">#REF!</definedName>
    <definedName name="Excel_BuiltIn__FilterDatabase_4_4">'Lyže 10 km'!$A$8:$G$78</definedName>
    <definedName name="Excel_BuiltIn__FilterDatabase_5">'Kuželky'!$A$9:$F$134</definedName>
    <definedName name="Excel_BuiltIn__FilterDatabase_5_3">'Bowling'!$A$8:$F$134</definedName>
    <definedName name="Excel_BuiltIn__FilterDatabase_6">'Cross'!$A$8:$G$99</definedName>
    <definedName name="Excel_BuiltIn__FilterDatabase_7">'Rychlobruslení'!$A$7:$G$7</definedName>
    <definedName name="Excel_BuiltIn_Print_Titles_1">'Celkové výsledky'!$A$2:$HW$4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'Atletika'!$A$8:$L$99</definedName>
    <definedName name="_xlnm.Print_Area" localSheetId="18">'Plavání _ sprint'!$A$1:$F$51</definedName>
    <definedName name="_xlnm.Print_Area" localSheetId="11">'Rychlobruslení'!$A$7:$G$61</definedName>
    <definedName name="_xlnm.Print_Area" localSheetId="7">'Short track'!$A$8:$G$95</definedName>
  </definedNames>
  <calcPr fullCalcOnLoad="1"/>
</workbook>
</file>

<file path=xl/sharedStrings.xml><?xml version="1.0" encoding="utf-8"?>
<sst xmlns="http://schemas.openxmlformats.org/spreadsheetml/2006/main" count="7550" uniqueCount="940">
  <si>
    <t>Žďárský dvanáctiboj "LIGA MISTRŮ"</t>
  </si>
  <si>
    <t xml:space="preserve"> </t>
  </si>
  <si>
    <t>CELKEM</t>
  </si>
  <si>
    <t>Účasti</t>
  </si>
  <si>
    <t>Odstup</t>
  </si>
  <si>
    <t>Průměr</t>
  </si>
  <si>
    <t>Celkové výsledky</t>
  </si>
  <si>
    <t>Obří slalom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</si>
  <si>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</si>
  <si>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</si>
  <si>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</si>
  <si>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</si>
  <si>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</si>
  <si>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</si>
  <si>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</si>
  <si>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</si>
  <si>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Hudeček</t>
  </si>
  <si>
    <t>Libor</t>
  </si>
  <si>
    <t>Papoušek</t>
  </si>
  <si>
    <t>Marek</t>
  </si>
  <si>
    <t>Kamenský</t>
  </si>
  <si>
    <t>Radim</t>
  </si>
  <si>
    <t>Šimeček</t>
  </si>
  <si>
    <t>Tomáš st.</t>
  </si>
  <si>
    <t>Jána</t>
  </si>
  <si>
    <t>Lubomír</t>
  </si>
  <si>
    <t>Klement</t>
  </si>
  <si>
    <t>Vojtěch</t>
  </si>
  <si>
    <t>Vecheta</t>
  </si>
  <si>
    <t>Lukáš</t>
  </si>
  <si>
    <t>Pavel</t>
  </si>
  <si>
    <t>Švanda</t>
  </si>
  <si>
    <t>Miroslav</t>
  </si>
  <si>
    <t>Pospíchal</t>
  </si>
  <si>
    <t>Šubrt</t>
  </si>
  <si>
    <t>Petr</t>
  </si>
  <si>
    <t>Vábek</t>
  </si>
  <si>
    <t>Jaroslav st.</t>
  </si>
  <si>
    <t>Pelánová</t>
  </si>
  <si>
    <t>Martina</t>
  </si>
  <si>
    <t>Marečková</t>
  </si>
  <si>
    <t>Pavla</t>
  </si>
  <si>
    <t>Tomáš ml.</t>
  </si>
  <si>
    <t>Harvánek</t>
  </si>
  <si>
    <t>Šimečková</t>
  </si>
  <si>
    <t>Lea</t>
  </si>
  <si>
    <t>Konečná</t>
  </si>
  <si>
    <t>Světlana</t>
  </si>
  <si>
    <t>Leoš</t>
  </si>
  <si>
    <t>Luboš st.</t>
  </si>
  <si>
    <t>Michal</t>
  </si>
  <si>
    <t>Klimeš</t>
  </si>
  <si>
    <t>Blažíček</t>
  </si>
  <si>
    <t>Jiří</t>
  </si>
  <si>
    <t>Hudečková</t>
  </si>
  <si>
    <t>Jiřina</t>
  </si>
  <si>
    <t>Jánová</t>
  </si>
  <si>
    <t>Petra</t>
  </si>
  <si>
    <t>Hájek</t>
  </si>
  <si>
    <t>Vladimír</t>
  </si>
  <si>
    <t>Martin</t>
  </si>
  <si>
    <t>Bezchleba</t>
  </si>
  <si>
    <t>Ožana</t>
  </si>
  <si>
    <t>Jakub</t>
  </si>
  <si>
    <t>Malačka</t>
  </si>
  <si>
    <t>Ondřej</t>
  </si>
  <si>
    <t>Bradáč</t>
  </si>
  <si>
    <t>Šustr</t>
  </si>
  <si>
    <t>Jiří II.</t>
  </si>
  <si>
    <t>Jan</t>
  </si>
  <si>
    <t>Řezníček</t>
  </si>
  <si>
    <t>Roman</t>
  </si>
  <si>
    <t>Vašík</t>
  </si>
  <si>
    <t>Jaroslav</t>
  </si>
  <si>
    <t>Kubický</t>
  </si>
  <si>
    <t>Kubická</t>
  </si>
  <si>
    <t>Ivana</t>
  </si>
  <si>
    <t>Bárta</t>
  </si>
  <si>
    <t>Šubrtová</t>
  </si>
  <si>
    <t>Lucie</t>
  </si>
  <si>
    <t>Musilová</t>
  </si>
  <si>
    <t>Miroslava</t>
  </si>
  <si>
    <t>Simona</t>
  </si>
  <si>
    <t>Tomáš</t>
  </si>
  <si>
    <t>Závodný</t>
  </si>
  <si>
    <t>Eliška</t>
  </si>
  <si>
    <t>Sáblík</t>
  </si>
  <si>
    <t>Bojanovská</t>
  </si>
  <si>
    <t>Gabriela</t>
  </si>
  <si>
    <t>Keclík</t>
  </si>
  <si>
    <t>Václav</t>
  </si>
  <si>
    <t>Trávníček</t>
  </si>
  <si>
    <t>Havlíková</t>
  </si>
  <si>
    <t>Jana</t>
  </si>
  <si>
    <t>Beneš</t>
  </si>
  <si>
    <t>Viktor III.</t>
  </si>
  <si>
    <t>Sláma</t>
  </si>
  <si>
    <t>Balabán</t>
  </si>
  <si>
    <t>Jiří ml.</t>
  </si>
  <si>
    <t>Lempera</t>
  </si>
  <si>
    <t>David</t>
  </si>
  <si>
    <t>Josef</t>
  </si>
  <si>
    <t>Jaroslav ml.</t>
  </si>
  <si>
    <t>Svatoň</t>
  </si>
  <si>
    <t>Sládek</t>
  </si>
  <si>
    <t>Svatoňová</t>
  </si>
  <si>
    <t>Irena</t>
  </si>
  <si>
    <t>Mlejnková</t>
  </si>
  <si>
    <t>Nechuta</t>
  </si>
  <si>
    <t>Milan</t>
  </si>
  <si>
    <t>Nechutová</t>
  </si>
  <si>
    <t>Alena</t>
  </si>
  <si>
    <t>Alois</t>
  </si>
  <si>
    <t>Barbara</t>
  </si>
  <si>
    <t>Chlubna</t>
  </si>
  <si>
    <t>Havlíček</t>
  </si>
  <si>
    <t>Rostislav</t>
  </si>
  <si>
    <t>Jánoška</t>
  </si>
  <si>
    <t>Ivan</t>
  </si>
  <si>
    <t>Šulc</t>
  </si>
  <si>
    <t>Radka</t>
  </si>
  <si>
    <t>Klimková</t>
  </si>
  <si>
    <t>Thomayer</t>
  </si>
  <si>
    <t>Ladislav</t>
  </si>
  <si>
    <t>Zdeněk</t>
  </si>
  <si>
    <t>Martinčič</t>
  </si>
  <si>
    <t>Brychová</t>
  </si>
  <si>
    <t>Opat</t>
  </si>
  <si>
    <t>Luboš ml.</t>
  </si>
  <si>
    <t>Řehka</t>
  </si>
  <si>
    <t>Šimon</t>
  </si>
  <si>
    <t>Kotrchová</t>
  </si>
  <si>
    <t>Konečný</t>
  </si>
  <si>
    <t>Matouš</t>
  </si>
  <si>
    <t>Rosecký</t>
  </si>
  <si>
    <t>Švandová</t>
  </si>
  <si>
    <t>Eva</t>
  </si>
  <si>
    <t>Zelený</t>
  </si>
  <si>
    <t>Radek</t>
  </si>
  <si>
    <t>Miloslav</t>
  </si>
  <si>
    <t>Veronika</t>
  </si>
  <si>
    <t>Hana</t>
  </si>
  <si>
    <t>Všianský</t>
  </si>
  <si>
    <t>Vidergot</t>
  </si>
  <si>
    <t>Sedláček</t>
  </si>
  <si>
    <t>Martincová</t>
  </si>
  <si>
    <t>Uttendorfský</t>
  </si>
  <si>
    <t>Jiří st.</t>
  </si>
  <si>
    <t>Kafka</t>
  </si>
  <si>
    <t>Krbůšková</t>
  </si>
  <si>
    <t>Ilona</t>
  </si>
  <si>
    <t>Benešová</t>
  </si>
  <si>
    <t>Anita</t>
  </si>
  <si>
    <t>Rudolf</t>
  </si>
  <si>
    <t>Šulcová</t>
  </si>
  <si>
    <t>Jánošková</t>
  </si>
  <si>
    <t>Naďa</t>
  </si>
  <si>
    <t xml:space="preserve">Šubrt </t>
  </si>
  <si>
    <t>Václav st.</t>
  </si>
  <si>
    <t>Dospěl</t>
  </si>
  <si>
    <t>Sáblíková</t>
  </si>
  <si>
    <t>Lenka</t>
  </si>
  <si>
    <t>Martinčičová</t>
  </si>
  <si>
    <t>Anna</t>
  </si>
  <si>
    <t>Polnická</t>
  </si>
  <si>
    <t>Dana</t>
  </si>
  <si>
    <t>Novák</t>
  </si>
  <si>
    <t>Klímová</t>
  </si>
  <si>
    <t>Marie</t>
  </si>
  <si>
    <t>Jitka</t>
  </si>
  <si>
    <t>Jan st.</t>
  </si>
  <si>
    <t>Klíma</t>
  </si>
  <si>
    <t>Srnský</t>
  </si>
  <si>
    <t>Dospělová</t>
  </si>
  <si>
    <t>Renata</t>
  </si>
  <si>
    <t>Mužátko</t>
  </si>
  <si>
    <t>Balabánová</t>
  </si>
  <si>
    <t>František</t>
  </si>
  <si>
    <t>Adam</t>
  </si>
  <si>
    <t>Daniel</t>
  </si>
  <si>
    <t>Dvořáková</t>
  </si>
  <si>
    <t>Štěpánková</t>
  </si>
  <si>
    <t>Topinka</t>
  </si>
  <si>
    <t>Ondráček</t>
  </si>
  <si>
    <t>Novohradská</t>
  </si>
  <si>
    <t>Skryja</t>
  </si>
  <si>
    <t>Bořivoj</t>
  </si>
  <si>
    <t>Klementová</t>
  </si>
  <si>
    <t>Stoupenec</t>
  </si>
  <si>
    <t>Richard</t>
  </si>
  <si>
    <t>Bártová</t>
  </si>
  <si>
    <t>Ladislava</t>
  </si>
  <si>
    <t>Markéta</t>
  </si>
  <si>
    <t>Páral</t>
  </si>
  <si>
    <t>Andrea</t>
  </si>
  <si>
    <t>Novohradský</t>
  </si>
  <si>
    <t>Kunc</t>
  </si>
  <si>
    <t>Černý</t>
  </si>
  <si>
    <t>Tatíček</t>
  </si>
  <si>
    <t>Polnický</t>
  </si>
  <si>
    <t>Štěpánek</t>
  </si>
  <si>
    <t>Kateřina</t>
  </si>
  <si>
    <t>Králíček</t>
  </si>
  <si>
    <t>Klimešová</t>
  </si>
  <si>
    <t>Seemannová</t>
  </si>
  <si>
    <t>Fuchs</t>
  </si>
  <si>
    <t>Karel</t>
  </si>
  <si>
    <t>Svoboda</t>
  </si>
  <si>
    <t>Solnička</t>
  </si>
  <si>
    <t>Řehková</t>
  </si>
  <si>
    <t>Pohanka</t>
  </si>
  <si>
    <t>Máša</t>
  </si>
  <si>
    <t>Skryjová</t>
  </si>
  <si>
    <t>Rajdl</t>
  </si>
  <si>
    <t>Jarmila</t>
  </si>
  <si>
    <t>Vlastimil</t>
  </si>
  <si>
    <t>Matěj</t>
  </si>
  <si>
    <t>Janík</t>
  </si>
  <si>
    <t>Vítek</t>
  </si>
  <si>
    <t>Štěpán</t>
  </si>
  <si>
    <t>Bradáčová</t>
  </si>
  <si>
    <t>Koubek</t>
  </si>
  <si>
    <t>Luboš</t>
  </si>
  <si>
    <t>Pospíšil</t>
  </si>
  <si>
    <t>Hubáček</t>
  </si>
  <si>
    <t>Koubková</t>
  </si>
  <si>
    <t>Kamil</t>
  </si>
  <si>
    <t>Polívka</t>
  </si>
  <si>
    <t>Slovák</t>
  </si>
  <si>
    <t>Patrik</t>
  </si>
  <si>
    <t>Jelínková</t>
  </si>
  <si>
    <t>Rosecká</t>
  </si>
  <si>
    <t>Dohnalová</t>
  </si>
  <si>
    <t>Natálie</t>
  </si>
  <si>
    <t>Nikola</t>
  </si>
  <si>
    <t>Lukášková</t>
  </si>
  <si>
    <t>Švancarová</t>
  </si>
  <si>
    <t>Habán</t>
  </si>
  <si>
    <t>Odehnalová</t>
  </si>
  <si>
    <t>1. Obří slalom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</si>
  <si>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</si>
  <si>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</si>
  <si>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</si>
  <si>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</si>
  <si>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</si>
  <si>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</si>
  <si>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</si>
  <si>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</si>
  <si>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</si>
  <si>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</si>
  <si>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</si>
  <si>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</si>
  <si>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</si>
  <si>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2. Běh na lyžích</t>
  </si>
  <si>
    <t>Areal MK</t>
  </si>
  <si>
    <t>4. Short track</t>
  </si>
  <si>
    <t>zimní stadion, ZR - 3 okruhy</t>
  </si>
  <si>
    <t>ENPEKA NMNM</t>
  </si>
  <si>
    <t>Polreich</t>
  </si>
  <si>
    <t>Halíková</t>
  </si>
  <si>
    <t>5. Kuželky</t>
  </si>
  <si>
    <t>kuželna Velká Losenice</t>
  </si>
  <si>
    <t>CELKEM hody</t>
  </si>
  <si>
    <t>6. Cross</t>
  </si>
  <si>
    <t xml:space="preserve">  </t>
  </si>
  <si>
    <t>ZR - Račín (9,5 km)</t>
  </si>
  <si>
    <t>nedokončil</t>
  </si>
  <si>
    <t>7. Atletický trojboj</t>
  </si>
  <si>
    <t>atletické hřiště v Novém Městě n.M.</t>
  </si>
  <si>
    <t>Disk</t>
  </si>
  <si>
    <t>Dálka</t>
  </si>
  <si>
    <t>Běh</t>
  </si>
  <si>
    <t>Body</t>
  </si>
  <si>
    <t>8. Rychlobruslení</t>
  </si>
  <si>
    <t>Okruh u zimního stadionu Žďár nad Sázavou</t>
  </si>
  <si>
    <t>Petržilková</t>
  </si>
  <si>
    <t>9. Cyklistická časovka</t>
  </si>
  <si>
    <t>ZR - Sklené</t>
  </si>
  <si>
    <t>Plavecký bazén ZR</t>
  </si>
  <si>
    <t>Drápa</t>
  </si>
  <si>
    <t>10. Plavání</t>
  </si>
  <si>
    <t>11. Olympijský triatlon</t>
  </si>
  <si>
    <t>Velké Dářko (1,5 - 40 - 10)</t>
  </si>
  <si>
    <t>12. Cyklistická etapa</t>
  </si>
  <si>
    <t xml:space="preserve">ZR -Vlachovice </t>
  </si>
  <si>
    <t>Škarvada</t>
  </si>
  <si>
    <t>13. Duatlon</t>
  </si>
  <si>
    <t>Velká Losenice 5,2 - 14 - 2,8</t>
  </si>
  <si>
    <t>sobota+neděle</t>
  </si>
  <si>
    <t>Pravá</t>
  </si>
  <si>
    <t>Levá</t>
  </si>
  <si>
    <t>Out</t>
  </si>
  <si>
    <t>Dopředu</t>
  </si>
  <si>
    <t>Přes hlavu</t>
  </si>
  <si>
    <t>Dozadu mezi</t>
  </si>
  <si>
    <t>WC</t>
  </si>
  <si>
    <t>16. Střelba ze vzduchovky</t>
  </si>
  <si>
    <t>DDM ve Žďáře nad Sázavou</t>
  </si>
  <si>
    <t>Přijmení</t>
  </si>
  <si>
    <t>Počet bodů</t>
  </si>
  <si>
    <t>Plavání</t>
  </si>
  <si>
    <t>Velké Dářko 1,6 km</t>
  </si>
  <si>
    <t>Triatlon</t>
  </si>
  <si>
    <t>Brhel</t>
  </si>
  <si>
    <t>Cyklistická etapa</t>
  </si>
  <si>
    <t>Terénní duatlon</t>
  </si>
  <si>
    <t>Bronislav</t>
  </si>
  <si>
    <t>Petroš</t>
  </si>
  <si>
    <t>Miko</t>
  </si>
  <si>
    <t>Čech</t>
  </si>
  <si>
    <t>Koule</t>
  </si>
  <si>
    <t>Petr st.</t>
  </si>
  <si>
    <t>Perez</t>
  </si>
  <si>
    <t>Jaroslava</t>
  </si>
  <si>
    <t>Vráblová</t>
  </si>
  <si>
    <t>Janíková</t>
  </si>
  <si>
    <t>Střelba</t>
  </si>
  <si>
    <t>Plavání 100m</t>
  </si>
  <si>
    <t>Zítka</t>
  </si>
  <si>
    <t>Viktor</t>
  </si>
  <si>
    <t>Kudelová</t>
  </si>
  <si>
    <t>Barbora</t>
  </si>
  <si>
    <t>Benda</t>
  </si>
  <si>
    <t>Malušek</t>
  </si>
  <si>
    <t>Monika</t>
  </si>
  <si>
    <t>Škarka</t>
  </si>
  <si>
    <t>René</t>
  </si>
  <si>
    <t>Ptáček</t>
  </si>
  <si>
    <t>Jindřich</t>
  </si>
  <si>
    <t>Škarková</t>
  </si>
  <si>
    <t>Marcela</t>
  </si>
  <si>
    <t>Menšík</t>
  </si>
  <si>
    <t>Mirka</t>
  </si>
  <si>
    <t>Buchta</t>
  </si>
  <si>
    <t>Doležel</t>
  </si>
  <si>
    <t>Lucia</t>
  </si>
  <si>
    <t>Pytlíková</t>
  </si>
  <si>
    <t>Sandra</t>
  </si>
  <si>
    <t>Nedomová</t>
  </si>
  <si>
    <t>Hron</t>
  </si>
  <si>
    <t>Spěváček</t>
  </si>
  <si>
    <t>Laďka</t>
  </si>
  <si>
    <t>Keclíková</t>
  </si>
  <si>
    <t>Coufal</t>
  </si>
  <si>
    <t>Kamenská</t>
  </si>
  <si>
    <t>Synková</t>
  </si>
  <si>
    <t>Bělohradský</t>
  </si>
  <si>
    <t>Naděžda</t>
  </si>
  <si>
    <t>Bělohradská</t>
  </si>
  <si>
    <t>Krásná</t>
  </si>
  <si>
    <t>Hubáčková</t>
  </si>
  <si>
    <t>Blanka</t>
  </si>
  <si>
    <t>Topinková</t>
  </si>
  <si>
    <t>Hobáčková</t>
  </si>
  <si>
    <t>Pazour</t>
  </si>
  <si>
    <t>Straková</t>
  </si>
  <si>
    <t>Henychová</t>
  </si>
  <si>
    <t>Bočková</t>
  </si>
  <si>
    <t>Kudláčková</t>
  </si>
  <si>
    <t>Kristina</t>
  </si>
  <si>
    <t>Zitová</t>
  </si>
  <si>
    <t>Forst</t>
  </si>
  <si>
    <t>Forstová</t>
  </si>
  <si>
    <t>Zítová</t>
  </si>
  <si>
    <t xml:space="preserve">Václav st. </t>
  </si>
  <si>
    <t>Filip</t>
  </si>
  <si>
    <t>Malačková</t>
  </si>
  <si>
    <t>Nečesal</t>
  </si>
  <si>
    <t>Chroustová</t>
  </si>
  <si>
    <t>Brychtová</t>
  </si>
  <si>
    <t>Chrástová</t>
  </si>
  <si>
    <t>Ivana st.</t>
  </si>
  <si>
    <t>Anderle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</si>
  <si>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</si>
  <si>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</si>
  <si>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</si>
  <si>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</si>
  <si>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</si>
  <si>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</si>
  <si>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</si>
  <si>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</si>
  <si>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</si>
  <si>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</si>
  <si>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</si>
  <si>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</si>
  <si>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</si>
  <si>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</si>
  <si>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</si>
  <si>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</si>
  <si>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</si>
  <si>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</si>
  <si>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</si>
  <si>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</si>
  <si>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</si>
  <si>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</si>
  <si>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</si>
  <si>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</si>
  <si>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</si>
  <si>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</si>
  <si>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</si>
  <si>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</si>
  <si>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</si>
  <si>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</si>
  <si>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</si>
  <si>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</si>
  <si>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</si>
  <si>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</si>
  <si>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</si>
  <si>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</si>
  <si>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</si>
  <si>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</si>
  <si>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</si>
  <si>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</si>
  <si>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</si>
  <si>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</si>
  <si>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</si>
  <si>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</si>
  <si>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</si>
  <si>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</si>
  <si>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</si>
  <si>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</si>
  <si>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</si>
  <si>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</si>
  <si>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</si>
  <si>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</si>
  <si>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</si>
  <si>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</si>
  <si>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</si>
  <si>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</si>
  <si>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</si>
  <si>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</si>
  <si>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</si>
  <si>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</si>
  <si>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</si>
  <si>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</si>
  <si>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</si>
  <si>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</si>
  <si>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</si>
  <si>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</si>
  <si>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</si>
  <si>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</si>
  <si>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</si>
  <si>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</si>
  <si>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</si>
  <si>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</si>
  <si>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</si>
  <si>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</si>
  <si>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</si>
  <si>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</si>
  <si>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</si>
  <si>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</si>
  <si>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</si>
  <si>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</si>
  <si>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</si>
  <si>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</si>
  <si>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</si>
  <si>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</si>
  <si>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</si>
  <si>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</si>
  <si>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</si>
  <si>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</si>
  <si>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</si>
  <si>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</si>
  <si>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</si>
  <si>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</si>
  <si>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</si>
  <si>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</si>
  <si>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</si>
  <si>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</si>
  <si>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</si>
  <si>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</si>
  <si>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</si>
  <si>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</si>
  <si>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</si>
  <si>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</si>
  <si>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</si>
  <si>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</si>
  <si>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</si>
  <si>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</si>
  <si>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</si>
  <si>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</si>
  <si>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</si>
  <si>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</si>
  <si>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</si>
  <si>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</si>
  <si>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</si>
  <si>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</si>
  <si>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</si>
  <si>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</si>
  <si>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</si>
  <si>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</si>
  <si>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</si>
  <si>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</si>
  <si>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</si>
  <si>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</si>
  <si>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</si>
  <si>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</si>
  <si>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</si>
  <si>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</si>
  <si>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</si>
  <si>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</si>
  <si>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</si>
  <si>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</si>
  <si>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</si>
  <si>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</si>
  <si>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</si>
  <si>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</si>
  <si>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</si>
  <si>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</si>
  <si>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</si>
  <si>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</si>
  <si>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</si>
  <si>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</si>
  <si>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</si>
  <si>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</si>
  <si>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</si>
  <si>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</si>
  <si>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</si>
  <si>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</si>
  <si>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</si>
  <si>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</si>
  <si>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</si>
  <si>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</si>
  <si>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</si>
  <si>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</si>
  <si>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</si>
  <si>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</si>
  <si>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</si>
  <si>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</si>
  <si>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</si>
  <si>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</si>
  <si>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</si>
  <si>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</si>
  <si>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</si>
  <si>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</si>
  <si>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</si>
  <si>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</si>
  <si>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</si>
  <si>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</si>
  <si>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</si>
  <si>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</si>
  <si>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</si>
  <si>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</si>
  <si>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</si>
  <si>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</si>
  <si>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</si>
  <si>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</si>
  <si>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</si>
  <si>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</si>
  <si>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</si>
  <si>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</si>
  <si>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</si>
  <si>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</si>
  <si>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</si>
  <si>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</si>
  <si>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</si>
  <si>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</si>
  <si>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</si>
  <si>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</si>
  <si>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</si>
  <si>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</si>
  <si>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</si>
  <si>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</si>
  <si>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</si>
  <si>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</si>
  <si>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</si>
  <si>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</si>
  <si>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</si>
  <si>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</si>
  <si>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</si>
  <si>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</si>
  <si>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</si>
  <si>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</si>
  <si>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</si>
  <si>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</si>
  <si>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</si>
  <si>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</si>
  <si>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</si>
  <si>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</si>
  <si>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</si>
  <si>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</si>
  <si>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</si>
  <si>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</si>
  <si>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</si>
  <si>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</si>
  <si>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</si>
  <si>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</si>
  <si>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</si>
  <si>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</si>
  <si>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</si>
  <si>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</si>
  <si>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</si>
  <si>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</si>
  <si>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</si>
  <si>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</si>
  <si>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</si>
  <si>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</si>
  <si>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</si>
  <si>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3. Bowling</t>
  </si>
  <si>
    <t>14. Koule</t>
  </si>
  <si>
    <t>15. Plavání - sprint</t>
  </si>
  <si>
    <t>Hladík</t>
  </si>
  <si>
    <t>Bořil</t>
  </si>
  <si>
    <t>Havelka</t>
  </si>
  <si>
    <t>Radoslav</t>
  </si>
  <si>
    <t>Robin</t>
  </si>
  <si>
    <t>Pavlík</t>
  </si>
  <si>
    <t>Koutský</t>
  </si>
  <si>
    <t>Brabenec</t>
  </si>
  <si>
    <t>Aleš</t>
  </si>
  <si>
    <t>Soukal</t>
  </si>
  <si>
    <t>Valenta</t>
  </si>
  <si>
    <t>Mička</t>
  </si>
  <si>
    <t>Pokorná</t>
  </si>
  <si>
    <t>Sádovská</t>
  </si>
  <si>
    <t>Michaela</t>
  </si>
  <si>
    <t>Loužecký</t>
  </si>
  <si>
    <t>Jindra</t>
  </si>
  <si>
    <t>Tereza</t>
  </si>
  <si>
    <t>Broum</t>
  </si>
  <si>
    <t>Ptáčková</t>
  </si>
  <si>
    <t>Klára</t>
  </si>
  <si>
    <t>Leskourová</t>
  </si>
  <si>
    <t>Aneta</t>
  </si>
  <si>
    <t>Svobodová</t>
  </si>
  <si>
    <t>Láznička</t>
  </si>
  <si>
    <t xml:space="preserve">Havlíček </t>
  </si>
  <si>
    <t>mimo soutěž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</si>
  <si>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</si>
  <si>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</si>
  <si>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</si>
  <si>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</si>
  <si>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</si>
  <si>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</si>
  <si>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</si>
  <si>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</si>
  <si>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</si>
  <si>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</si>
  <si>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</si>
  <si>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</si>
  <si>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</si>
  <si>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</si>
  <si>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</si>
  <si>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</si>
  <si>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</si>
  <si>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</si>
  <si>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</si>
  <si>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</si>
  <si>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</si>
  <si>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</si>
  <si>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</si>
  <si>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</si>
  <si>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</si>
  <si>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</si>
  <si>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</si>
  <si>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</si>
  <si>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</si>
  <si>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</si>
  <si>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</si>
  <si>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</si>
  <si>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</si>
  <si>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</si>
  <si>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</si>
  <si>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</si>
  <si>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</si>
  <si>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</si>
  <si>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</si>
  <si>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Elena</t>
  </si>
  <si>
    <t xml:space="preserve">Dušková </t>
  </si>
  <si>
    <t>Dušek</t>
  </si>
  <si>
    <t>Havlíčková</t>
  </si>
  <si>
    <t>Šmahel</t>
  </si>
  <si>
    <t>Kvirín</t>
  </si>
  <si>
    <t>Kryštof</t>
  </si>
  <si>
    <t>Šárka</t>
  </si>
  <si>
    <t xml:space="preserve">Bezchleba </t>
  </si>
  <si>
    <t>Vambera</t>
  </si>
  <si>
    <t>Valentín</t>
  </si>
  <si>
    <t>Nejedlý</t>
  </si>
  <si>
    <t>Špaček</t>
  </si>
  <si>
    <t>Šorm</t>
  </si>
  <si>
    <t>Novotná</t>
  </si>
  <si>
    <t>Pulgretová</t>
  </si>
  <si>
    <t>Pejchalová</t>
  </si>
  <si>
    <t>Kristýna</t>
  </si>
  <si>
    <t>Drimlová</t>
  </si>
  <si>
    <t>Amálie</t>
  </si>
  <si>
    <t>Chalupová</t>
  </si>
  <si>
    <t>Zdražilová</t>
  </si>
  <si>
    <t>Bubák</t>
  </si>
  <si>
    <t>Turinská</t>
  </si>
  <si>
    <t>Vencálek</t>
  </si>
  <si>
    <t>Malcová</t>
  </si>
  <si>
    <t>Štursová</t>
  </si>
  <si>
    <t>Havlík</t>
  </si>
  <si>
    <t>Jan (2roky)</t>
  </si>
  <si>
    <t>Nikola (4 roky)</t>
  </si>
  <si>
    <t>Peréz</t>
  </si>
  <si>
    <t>Bednář</t>
  </si>
  <si>
    <t>Dominik</t>
  </si>
  <si>
    <t>Kunstmüller</t>
  </si>
  <si>
    <t>Kunstmüllerová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</si>
  <si>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</si>
  <si>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</si>
  <si>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</si>
  <si>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</si>
  <si>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</si>
  <si>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</si>
  <si>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</si>
  <si>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</si>
  <si>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</si>
  <si>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</si>
  <si>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</si>
  <si>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</si>
  <si>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</si>
  <si>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</si>
  <si>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</si>
  <si>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</si>
  <si>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</si>
  <si>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</si>
  <si>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</si>
  <si>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</si>
  <si>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</si>
  <si>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</si>
  <si>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</si>
  <si>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</si>
  <si>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</si>
  <si>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</si>
  <si>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</si>
  <si>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</si>
  <si>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</si>
  <si>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</si>
  <si>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</si>
  <si>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</si>
  <si>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</si>
  <si>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</si>
  <si>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</si>
  <si>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 xml:space="preserve">Nikola </t>
  </si>
  <si>
    <t>13. - 14.duben 2013</t>
  </si>
  <si>
    <t>5.-6.říjen 2013</t>
  </si>
  <si>
    <t>30.11.-1.12.2013</t>
  </si>
  <si>
    <t>sobota + neděle</t>
  </si>
  <si>
    <t>Veselský</t>
  </si>
  <si>
    <t>Špačková</t>
  </si>
  <si>
    <t>Fiala</t>
  </si>
  <si>
    <t>298.</t>
  </si>
  <si>
    <t>299.</t>
  </si>
  <si>
    <t>300.</t>
  </si>
  <si>
    <t>301.</t>
  </si>
  <si>
    <t>302.</t>
  </si>
  <si>
    <t>Procházka</t>
  </si>
  <si>
    <t>Ročárek</t>
  </si>
  <si>
    <t>Pajer</t>
  </si>
  <si>
    <t>303.</t>
  </si>
  <si>
    <t>304.</t>
  </si>
  <si>
    <t>305.</t>
  </si>
  <si>
    <t>306.</t>
  </si>
  <si>
    <t>307.</t>
  </si>
  <si>
    <t>308.</t>
  </si>
  <si>
    <t>309.</t>
  </si>
  <si>
    <t>Pátek</t>
  </si>
  <si>
    <t>Jiříček</t>
  </si>
  <si>
    <t>Kula</t>
  </si>
  <si>
    <t>310.</t>
  </si>
  <si>
    <t>311.</t>
  </si>
  <si>
    <t>312.</t>
  </si>
  <si>
    <t>Schramm</t>
  </si>
  <si>
    <t>Šťáva</t>
  </si>
  <si>
    <t>Kučera</t>
  </si>
  <si>
    <t>Lebánek</t>
  </si>
  <si>
    <t>Marcel</t>
  </si>
  <si>
    <t>Schwarz</t>
  </si>
  <si>
    <t>Basila</t>
  </si>
  <si>
    <t>Nečas</t>
  </si>
  <si>
    <t>Dan</t>
  </si>
  <si>
    <t>Polívková</t>
  </si>
  <si>
    <t>Pibil</t>
  </si>
  <si>
    <t>defekt</t>
  </si>
  <si>
    <t>nedokončil </t>
  </si>
  <si>
    <t>štafeta mimo pořadí</t>
  </si>
  <si>
    <t>Čech Adam, Dospěl Leoš, Špička Jakub</t>
  </si>
  <si>
    <t>Benešová Anita, Benešová Anita, Beneš Viktor III.</t>
  </si>
  <si>
    <t>2 štafety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</si>
  <si>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</si>
  <si>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</si>
  <si>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</si>
  <si>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</si>
  <si>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</si>
  <si>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</si>
  <si>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</si>
  <si>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</si>
  <si>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</si>
  <si>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</si>
  <si>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</si>
  <si>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Ehrenberger</t>
  </si>
  <si>
    <t>Karásek</t>
  </si>
  <si>
    <t>Vladislav</t>
  </si>
  <si>
    <t>Josef ml.</t>
  </si>
  <si>
    <t>Stuna</t>
  </si>
  <si>
    <t>Rychetský</t>
  </si>
  <si>
    <t>Vodička</t>
  </si>
  <si>
    <t>Hakl</t>
  </si>
  <si>
    <t>Nekut</t>
  </si>
  <si>
    <t>Virgl</t>
  </si>
  <si>
    <t>Chroustovský</t>
  </si>
  <si>
    <t>Jaromír</t>
  </si>
  <si>
    <t>Prchal</t>
  </si>
  <si>
    <t>Janošec</t>
  </si>
  <si>
    <t>Ivo</t>
  </si>
  <si>
    <t>Janíček</t>
  </si>
  <si>
    <t>Zavřel</t>
  </si>
  <si>
    <t>Miloš</t>
  </si>
  <si>
    <t>Klobas</t>
  </si>
  <si>
    <t>Hermon</t>
  </si>
  <si>
    <t>Antonín</t>
  </si>
  <si>
    <t>Havlasová</t>
  </si>
  <si>
    <t>Alžběta</t>
  </si>
  <si>
    <t>Horký</t>
  </si>
  <si>
    <t>Trojan</t>
  </si>
  <si>
    <t>Jiří III.</t>
  </si>
  <si>
    <t>Daněk</t>
  </si>
  <si>
    <t>Boris</t>
  </si>
  <si>
    <t>Petržílková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</si>
  <si>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</si>
  <si>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</si>
  <si>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</si>
  <si>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</si>
  <si>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</si>
  <si>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</si>
  <si>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</si>
  <si>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</si>
  <si>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</si>
  <si>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</si>
  <si>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</si>
  <si>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</si>
  <si>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</si>
  <si>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</si>
  <si>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</si>
  <si>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</si>
  <si>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</si>
  <si>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</si>
  <si>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</si>
  <si>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</si>
  <si>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</si>
  <si>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</si>
  <si>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</si>
  <si>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</si>
  <si>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</si>
  <si>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</si>
  <si>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</si>
  <si>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Šorf</t>
  </si>
  <si>
    <t>Boudíková</t>
  </si>
  <si>
    <t>Adéla</t>
  </si>
  <si>
    <t>Stejskal</t>
  </si>
  <si>
    <t>Slavíček</t>
  </si>
  <si>
    <t>Šťastník</t>
  </si>
  <si>
    <t>nedokončila</t>
  </si>
  <si>
    <t>351.</t>
  </si>
  <si>
    <t>352.</t>
  </si>
  <si>
    <t>353.</t>
  </si>
  <si>
    <t>354.</t>
  </si>
  <si>
    <t>355.</t>
  </si>
  <si>
    <t>356.</t>
  </si>
  <si>
    <t>357.</t>
  </si>
  <si>
    <t>358.</t>
  </si>
  <si>
    <t>Top 12 disciplín</t>
  </si>
  <si>
    <t>Mikolášová</t>
  </si>
  <si>
    <t>Lada</t>
  </si>
  <si>
    <t>Zimola</t>
  </si>
  <si>
    <t>Konopecká</t>
  </si>
  <si>
    <t>Dušková</t>
  </si>
  <si>
    <t>Kamenářová</t>
  </si>
  <si>
    <t>Bizoňová</t>
  </si>
  <si>
    <t>Homolková</t>
  </si>
  <si>
    <t>Chodilová</t>
  </si>
  <si>
    <t>Hroudová</t>
  </si>
  <si>
    <t>Linda</t>
  </si>
  <si>
    <t>Nedbalová</t>
  </si>
  <si>
    <t>Míková</t>
  </si>
  <si>
    <t>Horáčková</t>
  </si>
  <si>
    <t>Fendrichová</t>
  </si>
  <si>
    <t>Romana</t>
  </si>
  <si>
    <t>Martínková</t>
  </si>
  <si>
    <t>Vendula</t>
  </si>
  <si>
    <t>---</t>
  </si>
  <si>
    <t>Kulhánek</t>
  </si>
  <si>
    <t>Vít</t>
  </si>
  <si>
    <t>Holeček</t>
  </si>
  <si>
    <t>NMNM a ZR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</si>
  <si>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</si>
  <si>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</si>
  <si>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</si>
  <si>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</si>
  <si>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</si>
  <si>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</si>
  <si>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</si>
  <si>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</si>
  <si>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</si>
  <si>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</si>
  <si>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</si>
  <si>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</si>
  <si>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</si>
  <si>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</si>
  <si>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</si>
  <si>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</si>
  <si>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</si>
  <si>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</si>
  <si>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Sýkora</t>
  </si>
  <si>
    <t>Slámová</t>
  </si>
  <si>
    <t>Gondová</t>
  </si>
  <si>
    <t>Sobotková</t>
  </si>
  <si>
    <t>Zuzana</t>
  </si>
  <si>
    <t>377.</t>
  </si>
  <si>
    <t>378.</t>
  </si>
  <si>
    <t>379.</t>
  </si>
  <si>
    <t>380.</t>
  </si>
  <si>
    <t>381.</t>
  </si>
  <si>
    <t>Smejkal</t>
  </si>
  <si>
    <t>Vtípil</t>
  </si>
  <si>
    <t>Horká</t>
  </si>
  <si>
    <t xml:space="preserve">Vašík </t>
  </si>
  <si>
    <t>Stanislav</t>
  </si>
  <si>
    <t>Peterka</t>
  </si>
  <si>
    <t xml:space="preserve">Vábek </t>
  </si>
  <si>
    <t>Sedlák</t>
  </si>
  <si>
    <t xml:space="preserve">Kamenský </t>
  </si>
  <si>
    <t xml:space="preserve">Krbůšková 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</si>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</sst>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d/\ mmmm\ yyyy"/>
    <numFmt numFmtId="169" formatCode="h:mm:ss.00"/>
    <numFmt numFmtId="170" formatCode="dd/mm/yy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h:mm:ss;@"/>
    <numFmt numFmtId="177" formatCode="0.0"/>
    <numFmt numFmtId="178" formatCode="m:ss.00"/>
  </numFmts>
  <fonts count="47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sz val="10"/>
      <color indexed="9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6"/>
      <color indexed="17"/>
      <name val="Arial CE"/>
      <family val="0"/>
    </font>
    <font>
      <b/>
      <sz val="6"/>
      <color indexed="1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0" fontId="22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8" fillId="24" borderId="10" xfId="0" applyNumberFormat="1" applyFont="1" applyFill="1" applyBorder="1" applyAlignment="1">
      <alignment horizontal="center" vertical="center" textRotation="255" wrapText="1"/>
    </xf>
    <xf numFmtId="49" fontId="8" fillId="24" borderId="11" xfId="0" applyNumberFormat="1" applyFont="1" applyFill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25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0" xfId="0" applyNumberFormat="1" applyAlignment="1">
      <alignment/>
    </xf>
    <xf numFmtId="2" fontId="7" fillId="0" borderId="18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165" fontId="3" fillId="0" borderId="0" xfId="0" applyNumberFormat="1" applyFont="1" applyAlignment="1">
      <alignment horizontal="left"/>
    </xf>
    <xf numFmtId="0" fontId="19" fillId="0" borderId="14" xfId="0" applyFont="1" applyBorder="1" applyAlignment="1">
      <alignment/>
    </xf>
    <xf numFmtId="46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19" xfId="0" applyFont="1" applyBorder="1" applyAlignment="1">
      <alignment/>
    </xf>
    <xf numFmtId="46" fontId="3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6" fontId="3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6">
      <alignment/>
      <protection/>
    </xf>
    <xf numFmtId="0" fontId="0" fillId="0" borderId="20" xfId="0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/>
    </xf>
    <xf numFmtId="170" fontId="3" fillId="0" borderId="0" xfId="0" applyNumberFormat="1" applyFont="1" applyAlignment="1">
      <alignment horizontal="center" vertic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2" fontId="2" fillId="25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7" fontId="14" fillId="0" borderId="20" xfId="0" applyNumberFormat="1" applyFont="1" applyBorder="1" applyAlignment="1">
      <alignment horizontal="center"/>
    </xf>
    <xf numFmtId="167" fontId="14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6" fillId="24" borderId="20" xfId="0" applyNumberFormat="1" applyFont="1" applyFill="1" applyBorder="1" applyAlignment="1">
      <alignment horizontal="center" vertical="center" textRotation="255" wrapText="1"/>
    </xf>
    <xf numFmtId="0" fontId="14" fillId="0" borderId="20" xfId="0" applyFont="1" applyBorder="1" applyAlignment="1">
      <alignment vertical="center"/>
    </xf>
    <xf numFmtId="2" fontId="13" fillId="0" borderId="17" xfId="0" applyNumberFormat="1" applyFont="1" applyBorder="1" applyAlignment="1">
      <alignment horizontal="center" vertical="center"/>
    </xf>
    <xf numFmtId="49" fontId="8" fillId="24" borderId="24" xfId="0" applyNumberFormat="1" applyFont="1" applyFill="1" applyBorder="1" applyAlignment="1">
      <alignment horizontal="center" vertical="center" textRotation="255" wrapText="1"/>
    </xf>
    <xf numFmtId="49" fontId="8" fillId="24" borderId="25" xfId="0" applyNumberFormat="1" applyFont="1" applyFill="1" applyBorder="1" applyAlignment="1">
      <alignment horizontal="center" vertical="center" textRotation="255" wrapText="1"/>
    </xf>
    <xf numFmtId="2" fontId="1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4" borderId="26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2" fontId="40" fillId="24" borderId="20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6" fillId="26" borderId="27" xfId="0" applyFont="1" applyFill="1" applyBorder="1" applyAlignment="1">
      <alignment horizontal="center" vertical="center"/>
    </xf>
    <xf numFmtId="47" fontId="14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6" fontId="14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7" fontId="0" fillId="0" borderId="21" xfId="0" applyNumberFormat="1" applyBorder="1" applyAlignment="1">
      <alignment horizontal="center"/>
    </xf>
    <xf numFmtId="47" fontId="0" fillId="0" borderId="20" xfId="0" applyNumberFormat="1" applyBorder="1" applyAlignment="1">
      <alignment horizontal="center"/>
    </xf>
    <xf numFmtId="46" fontId="0" fillId="0" borderId="20" xfId="0" applyNumberFormat="1" applyBorder="1" applyAlignment="1">
      <alignment horizontal="center"/>
    </xf>
    <xf numFmtId="46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1" fontId="15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1" fontId="15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28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6" fillId="26" borderId="29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left" vertical="center"/>
    </xf>
    <xf numFmtId="0" fontId="6" fillId="26" borderId="27" xfId="0" applyFont="1" applyFill="1" applyBorder="1" applyAlignment="1">
      <alignment horizontal="center" vertical="center"/>
    </xf>
    <xf numFmtId="0" fontId="7" fillId="26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6" borderId="27" xfId="0" applyFont="1" applyFill="1" applyBorder="1" applyAlignment="1">
      <alignment vertical="center"/>
    </xf>
    <xf numFmtId="2" fontId="6" fillId="26" borderId="27" xfId="0" applyNumberFormat="1" applyFont="1" applyFill="1" applyBorder="1" applyAlignment="1">
      <alignment horizontal="center" vertical="center"/>
    </xf>
    <xf numFmtId="2" fontId="7" fillId="26" borderId="30" xfId="0" applyNumberFormat="1" applyFont="1" applyFill="1" applyBorder="1" applyAlignment="1">
      <alignment horizontal="center" vertical="center"/>
    </xf>
    <xf numFmtId="167" fontId="7" fillId="26" borderId="27" xfId="0" applyNumberFormat="1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6" applyAlignment="1">
      <alignment vertical="center"/>
      <protection/>
    </xf>
    <xf numFmtId="0" fontId="18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26" borderId="3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1" fontId="6" fillId="26" borderId="27" xfId="0" applyNumberFormat="1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7" fontId="3" fillId="0" borderId="21" xfId="0" applyNumberFormat="1" applyFont="1" applyBorder="1" applyAlignment="1">
      <alignment horizontal="center"/>
    </xf>
    <xf numFmtId="167" fontId="3" fillId="0" borderId="20" xfId="0" applyNumberFormat="1" applyFont="1" applyBorder="1" applyAlignment="1">
      <alignment horizontal="center"/>
    </xf>
    <xf numFmtId="0" fontId="19" fillId="0" borderId="20" xfId="46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" fontId="0" fillId="0" borderId="20" xfId="0" applyNumberFormat="1" applyFont="1" applyFill="1" applyBorder="1" applyAlignment="1">
      <alignment horizontal="center"/>
    </xf>
    <xf numFmtId="0" fontId="0" fillId="0" borderId="20" xfId="46" applyFont="1" applyBorder="1" applyAlignment="1">
      <alignment horizontal="left"/>
      <protection/>
    </xf>
    <xf numFmtId="0" fontId="0" fillId="0" borderId="20" xfId="46" applyFont="1" applyBorder="1">
      <alignment/>
      <protection/>
    </xf>
    <xf numFmtId="0" fontId="19" fillId="0" borderId="21" xfId="46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19" fillId="0" borderId="21" xfId="46" applyNumberFormat="1" applyFont="1" applyBorder="1" applyAlignment="1">
      <alignment horizontal="center"/>
      <protection/>
    </xf>
    <xf numFmtId="0" fontId="19" fillId="26" borderId="29" xfId="46" applyFont="1" applyFill="1" applyBorder="1" applyAlignment="1">
      <alignment horizontal="center" vertical="center" wrapText="1"/>
      <protection/>
    </xf>
    <xf numFmtId="0" fontId="19" fillId="26" borderId="27" xfId="46" applyFont="1" applyFill="1" applyBorder="1" applyAlignment="1">
      <alignment horizontal="left" vertical="center" wrapText="1"/>
      <protection/>
    </xf>
    <xf numFmtId="0" fontId="19" fillId="26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31" xfId="0" applyFont="1" applyBorder="1" applyAlignment="1">
      <alignment/>
    </xf>
    <xf numFmtId="2" fontId="7" fillId="0" borderId="3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46" fontId="3" fillId="0" borderId="2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14" xfId="0" applyBorder="1" applyAlignment="1">
      <alignment/>
    </xf>
    <xf numFmtId="0" fontId="11" fillId="0" borderId="20" xfId="0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2" fillId="25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2" fontId="1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2" fontId="43" fillId="0" borderId="21" xfId="0" applyNumberFormat="1" applyFont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 textRotation="255" wrapText="1"/>
    </xf>
    <xf numFmtId="0" fontId="19" fillId="0" borderId="2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 vertical="center"/>
    </xf>
    <xf numFmtId="178" fontId="3" fillId="0" borderId="21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Fill="1" applyBorder="1" applyAlignment="1">
      <alignment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9" fontId="3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2" fontId="7" fillId="0" borderId="34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6" fillId="26" borderId="2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/>
    </xf>
    <xf numFmtId="0" fontId="19" fillId="0" borderId="33" xfId="0" applyFont="1" applyBorder="1" applyAlignment="1">
      <alignment/>
    </xf>
    <xf numFmtId="2" fontId="2" fillId="0" borderId="37" xfId="0" applyNumberFormat="1" applyFont="1" applyBorder="1" applyAlignment="1">
      <alignment horizontal="center" vertical="center"/>
    </xf>
    <xf numFmtId="2" fontId="2" fillId="25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0" fillId="24" borderId="20" xfId="0" applyNumberFormat="1" applyFont="1" applyFill="1" applyBorder="1" applyAlignment="1">
      <alignment horizontal="center" vertical="center"/>
    </xf>
    <xf numFmtId="167" fontId="3" fillId="0" borderId="20" xfId="0" applyNumberFormat="1" applyFont="1" applyBorder="1" applyAlignment="1">
      <alignment/>
    </xf>
    <xf numFmtId="167" fontId="4" fillId="0" borderId="21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2" fontId="45" fillId="0" borderId="20" xfId="0" applyNumberFormat="1" applyFont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9" fillId="0" borderId="21" xfId="46" applyFont="1" applyBorder="1" applyAlignment="1">
      <alignment horizontal="left"/>
      <protection/>
    </xf>
    <xf numFmtId="0" fontId="19" fillId="0" borderId="21" xfId="46" applyFont="1" applyBorder="1">
      <alignment/>
      <protection/>
    </xf>
    <xf numFmtId="0" fontId="19" fillId="0" borderId="20" xfId="46" applyFont="1" applyBorder="1" applyAlignment="1">
      <alignment horizontal="left"/>
      <protection/>
    </xf>
    <xf numFmtId="0" fontId="19" fillId="0" borderId="20" xfId="46" applyFont="1" applyBorder="1">
      <alignment/>
      <protection/>
    </xf>
    <xf numFmtId="0" fontId="0" fillId="26" borderId="27" xfId="46" applyFont="1" applyFill="1" applyBorder="1" applyAlignment="1">
      <alignment horizontal="center" vertical="center" wrapText="1"/>
      <protection/>
    </xf>
    <xf numFmtId="0" fontId="19" fillId="26" borderId="27" xfId="46" applyFont="1" applyFill="1" applyBorder="1" applyAlignment="1">
      <alignment horizontal="center" vertical="center" wrapText="1"/>
      <protection/>
    </xf>
    <xf numFmtId="0" fontId="0" fillId="26" borderId="27" xfId="0" applyFont="1" applyFill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/>
    </xf>
    <xf numFmtId="2" fontId="45" fillId="0" borderId="37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37" xfId="0" applyNumberFormat="1" applyFont="1" applyBorder="1" applyAlignment="1">
      <alignment horizontal="center" vertical="center"/>
    </xf>
    <xf numFmtId="2" fontId="3" fillId="24" borderId="33" xfId="0" applyNumberFormat="1" applyFont="1" applyFill="1" applyBorder="1" applyAlignment="1">
      <alignment horizontal="center" vertical="center"/>
    </xf>
    <xf numFmtId="2" fontId="3" fillId="24" borderId="34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9" fillId="27" borderId="20" xfId="0" applyFont="1" applyFill="1" applyBorder="1" applyAlignment="1">
      <alignment horizontal="center" vertical="center" textRotation="255"/>
    </xf>
    <xf numFmtId="0" fontId="39" fillId="24" borderId="20" xfId="0" applyFont="1" applyFill="1" applyBorder="1" applyAlignment="1">
      <alignment horizontal="center" vertical="center" textRotation="255"/>
    </xf>
    <xf numFmtId="0" fontId="9" fillId="24" borderId="20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6" fillId="0" borderId="1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14" fillId="0" borderId="20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25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28" borderId="26" xfId="0" applyFont="1" applyFill="1" applyBorder="1" applyAlignment="1">
      <alignment horizontal="center" vertical="center"/>
    </xf>
    <xf numFmtId="0" fontId="39" fillId="28" borderId="20" xfId="0" applyFont="1" applyFill="1" applyBorder="1" applyAlignment="1">
      <alignment horizontal="center" vertical="center" textRotation="255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oznámka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00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 patternType="solid">
          <fgColor rgb="FFFF8080"/>
          <bgColor rgb="FFFFFFFF"/>
        </patternFill>
      </fill>
      <border/>
    </dxf>
    <dxf>
      <font>
        <b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398"/>
  <sheetViews>
    <sheetView tabSelected="1" zoomScale="160" zoomScaleNormal="160" workbookViewId="0" topLeftCell="A1">
      <pane ySplit="4" topLeftCell="BM5" activePane="bottomLeft" state="frozen"/>
      <selection pane="topLeft" activeCell="A1" sqref="A1"/>
      <selection pane="bottomLeft" activeCell="A1" sqref="A1:U1"/>
    </sheetView>
  </sheetViews>
  <sheetFormatPr defaultColWidth="9.00390625" defaultRowHeight="12.75" outlineLevelCol="1"/>
  <cols>
    <col min="1" max="1" width="3.125" style="1" customWidth="1"/>
    <col min="2" max="2" width="10.25390625" style="2" bestFit="1" customWidth="1"/>
    <col min="3" max="3" width="8.375" style="3" customWidth="1"/>
    <col min="4" max="4" width="3.625" style="112" customWidth="1" outlineLevel="1"/>
    <col min="5" max="5" width="3.125" style="114" customWidth="1" outlineLevel="1"/>
    <col min="6" max="10" width="3.125" style="112" customWidth="1" outlineLevel="1"/>
    <col min="11" max="12" width="3.00390625" style="112" customWidth="1" outlineLevel="1"/>
    <col min="13" max="13" width="3.00390625" style="115" customWidth="1" outlineLevel="1"/>
    <col min="14" max="14" width="3.00390625" style="112" customWidth="1" outlineLevel="1"/>
    <col min="15" max="17" width="3.25390625" style="112" customWidth="1" outlineLevel="1"/>
    <col min="18" max="18" width="3.00390625" style="112" customWidth="1" outlineLevel="1"/>
    <col min="19" max="19" width="3.00390625" style="112" customWidth="1"/>
    <col min="20" max="20" width="5.75390625" style="1" bestFit="1" customWidth="1"/>
    <col min="21" max="21" width="3.875" style="17" bestFit="1" customWidth="1"/>
    <col min="22" max="16384" width="9.125" style="1" customWidth="1"/>
  </cols>
  <sheetData>
    <row r="1" spans="1:21" ht="32.25" customHeigh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</row>
    <row r="2" spans="1:21" ht="12.75" customHeight="1">
      <c r="A2" s="318" t="s">
        <v>597</v>
      </c>
      <c r="B2" s="319"/>
      <c r="C2" s="289">
        <f>AVERAGE(D2:R2)</f>
        <v>81.53333333333333</v>
      </c>
      <c r="D2" s="125">
        <f>COUNTA(D5:D500)</f>
        <v>65</v>
      </c>
      <c r="E2" s="125">
        <f aca="true" t="shared" si="0" ref="E2:S2">COUNTA(E5:E500)</f>
        <v>81</v>
      </c>
      <c r="F2" s="125">
        <f t="shared" si="0"/>
        <v>136</v>
      </c>
      <c r="G2" s="125">
        <f t="shared" si="0"/>
        <v>87</v>
      </c>
      <c r="H2" s="125">
        <f t="shared" si="0"/>
        <v>140</v>
      </c>
      <c r="I2" s="125">
        <f t="shared" si="0"/>
        <v>105</v>
      </c>
      <c r="J2" s="125">
        <f t="shared" si="0"/>
        <v>113</v>
      </c>
      <c r="K2" s="125">
        <f t="shared" si="0"/>
        <v>70</v>
      </c>
      <c r="L2" s="125">
        <f t="shared" si="0"/>
        <v>63</v>
      </c>
      <c r="M2" s="125">
        <f t="shared" si="0"/>
        <v>41</v>
      </c>
      <c r="N2" s="125">
        <f t="shared" si="0"/>
        <v>55</v>
      </c>
      <c r="O2" s="125">
        <f t="shared" si="0"/>
        <v>74</v>
      </c>
      <c r="P2" s="125">
        <f t="shared" si="0"/>
        <v>46</v>
      </c>
      <c r="Q2" s="125">
        <f t="shared" si="0"/>
        <v>91</v>
      </c>
      <c r="R2" s="125">
        <f t="shared" si="0"/>
        <v>56</v>
      </c>
      <c r="S2" s="345">
        <f t="shared" si="0"/>
        <v>105</v>
      </c>
      <c r="T2" s="346" t="s">
        <v>2</v>
      </c>
      <c r="U2" s="346" t="s">
        <v>4</v>
      </c>
    </row>
    <row r="3" spans="1:21" ht="82.5" customHeight="1">
      <c r="A3" s="320" t="s">
        <v>6</v>
      </c>
      <c r="B3" s="320"/>
      <c r="C3" s="320"/>
      <c r="D3" s="121" t="s">
        <v>7</v>
      </c>
      <c r="E3" s="4" t="s">
        <v>8</v>
      </c>
      <c r="F3" s="4" t="s">
        <v>10</v>
      </c>
      <c r="G3" s="4" t="s">
        <v>9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300</v>
      </c>
      <c r="N3" s="4" t="s">
        <v>302</v>
      </c>
      <c r="O3" s="4" t="s">
        <v>304</v>
      </c>
      <c r="P3" s="4" t="s">
        <v>305</v>
      </c>
      <c r="Q3" s="4" t="s">
        <v>310</v>
      </c>
      <c r="R3" s="122" t="s">
        <v>317</v>
      </c>
      <c r="S3" s="122" t="s">
        <v>316</v>
      </c>
      <c r="T3" s="346"/>
      <c r="U3" s="346"/>
    </row>
    <row r="4" spans="1:21" ht="14.25" customHeight="1">
      <c r="A4" s="320"/>
      <c r="B4" s="320"/>
      <c r="C4" s="320"/>
      <c r="D4" s="126">
        <v>1</v>
      </c>
      <c r="E4" s="118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>
        <v>12</v>
      </c>
      <c r="P4" s="126">
        <v>13</v>
      </c>
      <c r="Q4" s="126">
        <v>14</v>
      </c>
      <c r="R4" s="126">
        <v>15</v>
      </c>
      <c r="S4" s="126">
        <v>16</v>
      </c>
      <c r="T4" s="346"/>
      <c r="U4" s="346"/>
    </row>
    <row r="5" spans="1:21" ht="12.75" customHeight="1">
      <c r="A5" s="236" t="s">
        <v>374</v>
      </c>
      <c r="B5" s="232" t="s">
        <v>18</v>
      </c>
      <c r="C5" s="232" t="s">
        <v>19</v>
      </c>
      <c r="D5" s="8">
        <v>86.58458244111351</v>
      </c>
      <c r="E5" s="8">
        <v>112.88</v>
      </c>
      <c r="F5" s="8">
        <v>48.58</v>
      </c>
      <c r="G5" s="8">
        <v>79.01</v>
      </c>
      <c r="H5" s="8">
        <v>66.82278481012658</v>
      </c>
      <c r="I5" s="8">
        <v>112.30068337129839</v>
      </c>
      <c r="J5" s="8">
        <v>87.56690276347676</v>
      </c>
      <c r="K5" s="8">
        <v>102.07</v>
      </c>
      <c r="L5" s="8">
        <v>95.1869349929587</v>
      </c>
      <c r="M5" s="8">
        <v>92.21269399243452</v>
      </c>
      <c r="N5" s="8">
        <v>121.98472153770331</v>
      </c>
      <c r="O5" s="8">
        <v>113.63471840162153</v>
      </c>
      <c r="P5" s="8">
        <v>127.20082177709295</v>
      </c>
      <c r="Q5" s="8">
        <v>62.57219251336897</v>
      </c>
      <c r="R5" s="8">
        <v>70.21423682409308</v>
      </c>
      <c r="S5" s="8">
        <v>50.68944099378882</v>
      </c>
      <c r="T5" s="316">
        <f>IF((COUNTA(D5:S5)&gt;12),LARGE(D5:S5,1)+LARGE(D5:S5,2)+LARGE(D5:S5,3)+LARGE(D5:S5,4)+LARGE(D5:S5,5)+LARGE(D5:S5,6)+LARGE(D5:S5,7)+LARGE(D5:S5,8)+LARGE(D5:S5,9)+LARGE(D5:S5,10)+LARGE(D5:S5,11)+LARGE(D5:S5,12),SUM(D5:S5))</f>
        <v>1200.8462961017926</v>
      </c>
      <c r="U5" s="94">
        <f>T5-$T$5</f>
        <v>0</v>
      </c>
    </row>
    <row r="6" spans="1:21" ht="12.75" customHeight="1">
      <c r="A6" s="236" t="s">
        <v>375</v>
      </c>
      <c r="B6" s="232" t="s">
        <v>26</v>
      </c>
      <c r="C6" s="232" t="s">
        <v>27</v>
      </c>
      <c r="D6" s="8">
        <v>80.16910935738446</v>
      </c>
      <c r="E6" s="8">
        <v>98.5</v>
      </c>
      <c r="F6" s="8">
        <v>83.05</v>
      </c>
      <c r="G6" s="8">
        <v>69.56</v>
      </c>
      <c r="H6" s="8">
        <v>87.49789029535864</v>
      </c>
      <c r="I6" s="8">
        <v>106.95278969957079</v>
      </c>
      <c r="J6" s="8">
        <v>91.12312869403576</v>
      </c>
      <c r="K6" s="8">
        <v>91.33816596993687</v>
      </c>
      <c r="L6" s="8">
        <v>91.14814398102871</v>
      </c>
      <c r="M6" s="8">
        <v>82.04878048780486</v>
      </c>
      <c r="N6" s="8">
        <v>117.17249417249417</v>
      </c>
      <c r="O6" s="8">
        <v>104.96342737722048</v>
      </c>
      <c r="P6" s="8">
        <v>120.87635054021608</v>
      </c>
      <c r="Q6" s="8">
        <v>67.42067736185383</v>
      </c>
      <c r="R6" s="8"/>
      <c r="S6" s="8">
        <v>57.52173913043478</v>
      </c>
      <c r="T6" s="316">
        <f>IF((COUNTA(D6:S6)&gt;12),LARGE(D6:S6,1)+LARGE(D6:S6,2)+LARGE(D6:S6,3)+LARGE(D6:S6,4)+LARGE(D6:S6,5)+LARGE(D6:S6,6)+LARGE(D6:S6,7)+LARGE(D6:S6,8)+LARGE(D6:S6,9)+LARGE(D6:S6,10)+LARGE(D6:S6,11)+LARGE(D6:S6,12),SUM(D6:S6))</f>
        <v>1154.8402805750509</v>
      </c>
      <c r="U6" s="94">
        <f aca="true" t="shared" si="1" ref="U6:U69">T6-$T$5</f>
        <v>-46.00601552674175</v>
      </c>
    </row>
    <row r="7" spans="1:21" ht="12.75" customHeight="1">
      <c r="A7" s="236" t="s">
        <v>376</v>
      </c>
      <c r="B7" s="232" t="s">
        <v>179</v>
      </c>
      <c r="C7" s="232" t="s">
        <v>306</v>
      </c>
      <c r="D7" s="8">
        <v>84.7786419383787</v>
      </c>
      <c r="E7" s="8">
        <v>106.26</v>
      </c>
      <c r="F7" s="8">
        <v>75.07</v>
      </c>
      <c r="G7" s="8">
        <v>73.82</v>
      </c>
      <c r="H7" s="8">
        <v>73.57383966244726</v>
      </c>
      <c r="I7" s="8">
        <v>109.92454505104305</v>
      </c>
      <c r="J7" s="8">
        <v>101.9143243726226</v>
      </c>
      <c r="K7" s="8">
        <v>74.31590974007426</v>
      </c>
      <c r="L7" s="8">
        <v>96.98245711688143</v>
      </c>
      <c r="M7" s="8"/>
      <c r="N7" s="8">
        <v>111.79118481344098</v>
      </c>
      <c r="O7" s="8">
        <v>107.06434316353887</v>
      </c>
      <c r="P7" s="8">
        <v>121.31483715319662</v>
      </c>
      <c r="Q7" s="8">
        <v>80.61140819964349</v>
      </c>
      <c r="R7" s="8">
        <v>54.94393017720179</v>
      </c>
      <c r="S7" s="8">
        <v>74.91304347826086</v>
      </c>
      <c r="T7" s="316">
        <f>IF((COUNTA(D7:S7)&gt;12),LARGE(D7:S7,1)+LARGE(D7:S7,2)+LARGE(D7:S7,3)+LARGE(D7:S7,4)+LARGE(D7:S7,5)+LARGE(D7:S7,6)+LARGE(D7:S7,7)+LARGE(D7:S7,8)+LARGE(D7:S7,9)+LARGE(D7:S7,10)+LARGE(D7:S7,11)+LARGE(D7:S7,12),SUM(D7:S7))</f>
        <v>1144.9406950270807</v>
      </c>
      <c r="U7" s="94">
        <f t="shared" si="1"/>
        <v>-55.90560107471197</v>
      </c>
    </row>
    <row r="8" spans="1:21" ht="12.75" customHeight="1">
      <c r="A8" s="236" t="s">
        <v>377</v>
      </c>
      <c r="B8" s="232" t="s">
        <v>24</v>
      </c>
      <c r="C8" s="232" t="s">
        <v>25</v>
      </c>
      <c r="D8" s="8"/>
      <c r="E8" s="8">
        <v>93.66</v>
      </c>
      <c r="F8" s="8">
        <v>94.73</v>
      </c>
      <c r="G8" s="8">
        <v>70.22</v>
      </c>
      <c r="H8" s="8">
        <v>70.19831223628692</v>
      </c>
      <c r="I8" s="8">
        <v>104.87641390867196</v>
      </c>
      <c r="J8" s="8">
        <v>83.48770868849499</v>
      </c>
      <c r="K8" s="8">
        <v>92.29316546762588</v>
      </c>
      <c r="L8" s="8">
        <v>93.82145219832286</v>
      </c>
      <c r="M8" s="8">
        <v>93.59452365146744</v>
      </c>
      <c r="N8" s="8">
        <v>119.55321188878236</v>
      </c>
      <c r="O8" s="8"/>
      <c r="P8" s="8">
        <v>118.08471026297417</v>
      </c>
      <c r="Q8" s="8">
        <v>75.12121212121212</v>
      </c>
      <c r="R8" s="8">
        <v>77.96183206106869</v>
      </c>
      <c r="S8" s="8">
        <v>66.21739130434783</v>
      </c>
      <c r="T8" s="316">
        <f>IF((COUNTA(D8:S8)&gt;12),LARGE(D8:S8,1)+LARGE(D8:S8,2)+LARGE(D8:S8,3)+LARGE(D8:S8,4)+LARGE(D8:S8,5)+LARGE(D8:S8,6)+LARGE(D8:S8,7)+LARGE(D8:S8,8)+LARGE(D8:S8,9)+LARGE(D8:S8,10)+LARGE(D8:S8,11)+LARGE(D8:S8,12),SUM(D8:S8))</f>
        <v>1117.4042302486203</v>
      </c>
      <c r="U8" s="94">
        <f t="shared" si="1"/>
        <v>-83.44206585317238</v>
      </c>
    </row>
    <row r="9" spans="1:21" ht="12.75" customHeight="1">
      <c r="A9" s="236" t="s">
        <v>378</v>
      </c>
      <c r="B9" s="232" t="s">
        <v>34</v>
      </c>
      <c r="C9" s="232" t="s">
        <v>35</v>
      </c>
      <c r="D9" s="8">
        <v>83.0737704918033</v>
      </c>
      <c r="E9" s="8">
        <v>97.78</v>
      </c>
      <c r="F9" s="8">
        <v>46.3</v>
      </c>
      <c r="G9" s="8">
        <v>74.2</v>
      </c>
      <c r="H9" s="8">
        <v>53.320675105485236</v>
      </c>
      <c r="I9" s="8">
        <v>96.42399094681251</v>
      </c>
      <c r="J9" s="8">
        <v>75.49843069238193</v>
      </c>
      <c r="K9" s="8">
        <v>81.28290766208252</v>
      </c>
      <c r="L9" s="8">
        <v>94.58596082889028</v>
      </c>
      <c r="M9" s="8">
        <v>92.02975608593023</v>
      </c>
      <c r="N9" s="8">
        <v>117.61628588166373</v>
      </c>
      <c r="O9" s="8">
        <v>104.60988296488947</v>
      </c>
      <c r="P9" s="8">
        <v>115.36310329273795</v>
      </c>
      <c r="Q9" s="8">
        <v>67.02852049910874</v>
      </c>
      <c r="R9" s="8">
        <v>77.89513156222192</v>
      </c>
      <c r="S9" s="8">
        <v>61.24844720496895</v>
      </c>
      <c r="T9" s="316">
        <f>IF((COUNTA(D9:S9)&gt;12),LARGE(D9:S9,1)+LARGE(D9:S9,2)+LARGE(D9:S9,3)+LARGE(D9:S9,4)+LARGE(D9:S9,5)+LARGE(D9:S9,6)+LARGE(D9:S9,7)+LARGE(D9:S9,8)+LARGE(D9:S9,9)+LARGE(D9:S9,10)+LARGE(D9:S9,11)+LARGE(D9:S9,12),SUM(D9:S9))</f>
        <v>1110.3592204094136</v>
      </c>
      <c r="U9" s="94">
        <f t="shared" si="1"/>
        <v>-90.487075692379</v>
      </c>
    </row>
    <row r="10" spans="1:21" ht="12.75" customHeight="1">
      <c r="A10" s="236" t="s">
        <v>379</v>
      </c>
      <c r="B10" s="232" t="s">
        <v>89</v>
      </c>
      <c r="C10" s="232" t="s">
        <v>60</v>
      </c>
      <c r="D10" s="8">
        <v>87.646420824295</v>
      </c>
      <c r="E10" s="8">
        <v>91.77</v>
      </c>
      <c r="F10" s="8">
        <v>66.53</v>
      </c>
      <c r="G10" s="8">
        <v>76.69</v>
      </c>
      <c r="H10" s="8">
        <v>70.19831223628692</v>
      </c>
      <c r="I10" s="8">
        <v>105.12605042016806</v>
      </c>
      <c r="J10" s="8"/>
      <c r="K10" s="8">
        <v>85.69664976307259</v>
      </c>
      <c r="L10" s="8">
        <v>85.86086928379558</v>
      </c>
      <c r="M10" s="8">
        <v>81.97622295848763</v>
      </c>
      <c r="N10" s="8">
        <v>111.21095949750921</v>
      </c>
      <c r="O10" s="8">
        <v>102.44465528146742</v>
      </c>
      <c r="P10" s="8">
        <v>115.05617977528091</v>
      </c>
      <c r="Q10" s="8">
        <v>85.81639928698752</v>
      </c>
      <c r="R10" s="8"/>
      <c r="S10" s="8"/>
      <c r="T10" s="316">
        <f>IF((COUNTA(D10:S10)&gt;12),LARGE(D10:S10,1)+LARGE(D10:S10,2)+LARGE(D10:S10,3)+LARGE(D10:S10,4)+LARGE(D10:S10,5)+LARGE(D10:S10,6)+LARGE(D10:S10,7)+LARGE(D10:S10,8)+LARGE(D10:S10,9)+LARGE(D10:S10,10)+LARGE(D10:S10,11)+LARGE(D10:S10,12),SUM(D10:S10))</f>
        <v>1099.4927193273509</v>
      </c>
      <c r="U10" s="94">
        <f t="shared" si="1"/>
        <v>-101.35357677444176</v>
      </c>
    </row>
    <row r="11" spans="1:21" ht="12.75" customHeight="1">
      <c r="A11" s="236" t="s">
        <v>380</v>
      </c>
      <c r="B11" s="232" t="s">
        <v>22</v>
      </c>
      <c r="C11" s="232" t="s">
        <v>23</v>
      </c>
      <c r="D11" s="8">
        <v>77.96853625170999</v>
      </c>
      <c r="E11" s="8">
        <v>101.66</v>
      </c>
      <c r="F11" s="8">
        <v>68.52</v>
      </c>
      <c r="G11" s="8">
        <v>67.08</v>
      </c>
      <c r="H11" s="8">
        <v>85.81012658227847</v>
      </c>
      <c r="I11" s="8">
        <v>98.04314329738057</v>
      </c>
      <c r="J11" s="8">
        <v>91.85110961718657</v>
      </c>
      <c r="K11" s="8">
        <v>87.34645402103835</v>
      </c>
      <c r="L11" s="8">
        <v>84.30380549347788</v>
      </c>
      <c r="M11" s="8"/>
      <c r="N11" s="8">
        <v>103.72764665556751</v>
      </c>
      <c r="O11" s="8">
        <v>104.46521287642783</v>
      </c>
      <c r="P11" s="8">
        <v>110.20767111676204</v>
      </c>
      <c r="Q11" s="8">
        <v>82.7860962566845</v>
      </c>
      <c r="R11" s="8"/>
      <c r="S11" s="8">
        <v>71.1863354037267</v>
      </c>
      <c r="T11" s="316">
        <f>IF((COUNTA(D11:S11)&gt;12),LARGE(D11:S11,1)+LARGE(D11:S11,2)+LARGE(D11:S11,3)+LARGE(D11:S11,4)+LARGE(D11:S11,5)+LARGE(D11:S11,6)+LARGE(D11:S11,7)+LARGE(D11:S11,8)+LARGE(D11:S11,9)+LARGE(D11:S11,10)+LARGE(D11:S11,11)+LARGE(D11:S11,12),SUM(D11:S11))</f>
        <v>1099.3561375722402</v>
      </c>
      <c r="U11" s="94">
        <f t="shared" si="1"/>
        <v>-101.49015852955245</v>
      </c>
    </row>
    <row r="12" spans="1:21" ht="12.75" customHeight="1">
      <c r="A12" s="236" t="s">
        <v>381</v>
      </c>
      <c r="B12" s="232" t="s">
        <v>38</v>
      </c>
      <c r="C12" s="232" t="s">
        <v>39</v>
      </c>
      <c r="D12" s="8">
        <v>76.96438208310848</v>
      </c>
      <c r="E12" s="8">
        <v>85.19</v>
      </c>
      <c r="F12" s="8">
        <v>53.42</v>
      </c>
      <c r="G12" s="8">
        <v>81.31</v>
      </c>
      <c r="H12" s="8">
        <v>52.47679324894515</v>
      </c>
      <c r="I12" s="8">
        <v>91.41346492774055</v>
      </c>
      <c r="J12" s="8">
        <v>88.97112274393938</v>
      </c>
      <c r="K12" s="8">
        <v>97.29818389274509</v>
      </c>
      <c r="L12" s="8">
        <v>91.506498022341</v>
      </c>
      <c r="M12" s="8">
        <v>77.67606137985345</v>
      </c>
      <c r="N12" s="8">
        <v>112.17991448306108</v>
      </c>
      <c r="O12" s="8">
        <v>102.09356504218611</v>
      </c>
      <c r="P12" s="8">
        <v>110.10582010582011</v>
      </c>
      <c r="Q12" s="8">
        <v>83.53475935828878</v>
      </c>
      <c r="R12" s="8">
        <v>56.97087111843912</v>
      </c>
      <c r="S12" s="8">
        <v>55.6583850931677</v>
      </c>
      <c r="T12" s="316">
        <f>IF((COUNTA(D12:S12)&gt;12),LARGE(D12:S12,1)+LARGE(D12:S12,2)+LARGE(D12:S12,3)+LARGE(D12:S12,4)+LARGE(D12:S12,5)+LARGE(D12:S12,6)+LARGE(D12:S12,7)+LARGE(D12:S12,8)+LARGE(D12:S12,9)+LARGE(D12:S12,10)+LARGE(D12:S12,11)+LARGE(D12:S12,12),SUM(D12:S12))</f>
        <v>1098.243772039084</v>
      </c>
      <c r="U12" s="94">
        <f t="shared" si="1"/>
        <v>-102.60252406270865</v>
      </c>
    </row>
    <row r="13" spans="1:21" ht="12.75" customHeight="1">
      <c r="A13" s="236" t="s">
        <v>382</v>
      </c>
      <c r="B13" s="232" t="s">
        <v>183</v>
      </c>
      <c r="C13" s="232" t="s">
        <v>50</v>
      </c>
      <c r="D13" s="8">
        <v>86.06382978723406</v>
      </c>
      <c r="E13" s="8">
        <v>102.23</v>
      </c>
      <c r="F13" s="8">
        <v>56.84</v>
      </c>
      <c r="G13" s="8">
        <v>74.73</v>
      </c>
      <c r="H13" s="8">
        <v>60.49367088607595</v>
      </c>
      <c r="I13" s="8">
        <v>95.9939984996249</v>
      </c>
      <c r="J13" s="8">
        <v>89.31360892152884</v>
      </c>
      <c r="K13" s="8">
        <v>74.50451095517685</v>
      </c>
      <c r="L13" s="8">
        <v>88.42827268925136</v>
      </c>
      <c r="M13" s="8"/>
      <c r="N13" s="8">
        <v>109.39094563147873</v>
      </c>
      <c r="O13" s="8">
        <v>108.53117751398554</v>
      </c>
      <c r="P13" s="8">
        <v>111.25805066552168</v>
      </c>
      <c r="Q13" s="8">
        <v>83.5704099821747</v>
      </c>
      <c r="R13" s="8">
        <v>64.23467054666386</v>
      </c>
      <c r="S13" s="8">
        <v>44.47826086956522</v>
      </c>
      <c r="T13" s="316">
        <f>IF((COUNTA(D13:S13)&gt;12),LARGE(D13:S13,1)+LARGE(D13:S13,2)+LARGE(D13:S13,3)+LARGE(D13:S13,4)+LARGE(D13:S13,5)+LARGE(D13:S13,6)+LARGE(D13:S13,7)+LARGE(D13:S13,8)+LARGE(D13:S13,9)+LARGE(D13:S13,10)+LARGE(D13:S13,11)+LARGE(D13:S13,12),SUM(D13:S13))</f>
        <v>1088.2494751926406</v>
      </c>
      <c r="U13" s="94">
        <f t="shared" si="1"/>
        <v>-112.59682090915203</v>
      </c>
    </row>
    <row r="14" spans="1:21" ht="12.75" customHeight="1">
      <c r="A14" s="236" t="s">
        <v>383</v>
      </c>
      <c r="B14" s="232" t="s">
        <v>40</v>
      </c>
      <c r="C14" s="232" t="s">
        <v>41</v>
      </c>
      <c r="D14" s="8">
        <v>79.89469250210615</v>
      </c>
      <c r="E14" s="8">
        <v>98.15</v>
      </c>
      <c r="F14" s="8">
        <v>61.11</v>
      </c>
      <c r="G14" s="8">
        <v>57.22</v>
      </c>
      <c r="H14" s="8">
        <v>47.835443037974684</v>
      </c>
      <c r="I14" s="8">
        <v>91.64073550212163</v>
      </c>
      <c r="J14" s="8">
        <v>88.31845768181157</v>
      </c>
      <c r="K14" s="8">
        <v>81.69273919570199</v>
      </c>
      <c r="L14" s="8">
        <v>86.70301622231858</v>
      </c>
      <c r="M14" s="8">
        <v>85.88804920338929</v>
      </c>
      <c r="N14" s="8">
        <v>113.41420777196304</v>
      </c>
      <c r="O14" s="8">
        <v>104.77586656241856</v>
      </c>
      <c r="P14" s="8">
        <v>110.96256684491978</v>
      </c>
      <c r="Q14" s="8">
        <v>77.40285204991088</v>
      </c>
      <c r="R14" s="8">
        <v>59.07690111354333</v>
      </c>
      <c r="S14" s="8">
        <v>69.32298136645963</v>
      </c>
      <c r="T14" s="316">
        <f>IF((COUNTA(D14:S14)&gt;12),LARGE(D14:S14,1)+LARGE(D14:S14,2)+LARGE(D14:S14,3)+LARGE(D14:S14,4)+LARGE(D14:S14,5)+LARGE(D14:S14,6)+LARGE(D14:S14,7)+LARGE(D14:S14,8)+LARGE(D14:S14,9)+LARGE(D14:S14,10)+LARGE(D14:S14,11)+LARGE(D14:S14,12),SUM(D14:S14))</f>
        <v>1088.1661649031212</v>
      </c>
      <c r="U14" s="94">
        <f t="shared" si="1"/>
        <v>-112.68013119867146</v>
      </c>
    </row>
    <row r="15" spans="1:21" ht="12.75" customHeight="1">
      <c r="A15" s="236" t="s">
        <v>384</v>
      </c>
      <c r="B15" s="232" t="s">
        <v>24</v>
      </c>
      <c r="C15" s="232" t="s">
        <v>83</v>
      </c>
      <c r="D15" s="8"/>
      <c r="E15" s="8">
        <v>88.78</v>
      </c>
      <c r="F15" s="8">
        <v>77.92</v>
      </c>
      <c r="G15" s="8">
        <v>69.42</v>
      </c>
      <c r="H15" s="8">
        <v>60.91561181434599</v>
      </c>
      <c r="I15" s="8">
        <v>100.97521982414067</v>
      </c>
      <c r="J15" s="8">
        <v>87.19890616316526</v>
      </c>
      <c r="K15" s="8">
        <v>79.83040394696269</v>
      </c>
      <c r="L15" s="8">
        <v>93.96783177955096</v>
      </c>
      <c r="M15" s="8"/>
      <c r="N15" s="8">
        <v>109.91979976568325</v>
      </c>
      <c r="O15" s="8">
        <v>107.0203644158628</v>
      </c>
      <c r="P15" s="8">
        <v>109.41670163659253</v>
      </c>
      <c r="Q15" s="8">
        <v>86.76114081996435</v>
      </c>
      <c r="R15" s="8">
        <v>70.82548635892714</v>
      </c>
      <c r="S15" s="8">
        <v>41.993788819875775</v>
      </c>
      <c r="T15" s="316">
        <f>IF((COUNTA(D15:S15)&gt;12),LARGE(D15:S15,1)+LARGE(D15:S15,2)+LARGE(D15:S15,3)+LARGE(D15:S15,4)+LARGE(D15:S15,5)+LARGE(D15:S15,6)+LARGE(D15:S15,7)+LARGE(D15:S15,8)+LARGE(D15:S15,9)+LARGE(D15:S15,10)+LARGE(D15:S15,11)+LARGE(D15:S15,12),SUM(D15:S15))</f>
        <v>1082.0358547108497</v>
      </c>
      <c r="U15" s="94">
        <f t="shared" si="1"/>
        <v>-118.81044139094297</v>
      </c>
    </row>
    <row r="16" spans="1:21" ht="12.75" customHeight="1">
      <c r="A16" s="236" t="s">
        <v>385</v>
      </c>
      <c r="B16" s="232" t="s">
        <v>20</v>
      </c>
      <c r="C16" s="232" t="s">
        <v>21</v>
      </c>
      <c r="D16" s="8">
        <v>90.2894147745443</v>
      </c>
      <c r="E16" s="8">
        <v>95.96</v>
      </c>
      <c r="F16" s="8">
        <v>67.67</v>
      </c>
      <c r="G16" s="8">
        <v>96.02</v>
      </c>
      <c r="H16" s="8">
        <v>62.60337552742617</v>
      </c>
      <c r="I16" s="8">
        <v>94.56753772543246</v>
      </c>
      <c r="J16" s="8">
        <v>94.30833149132974</v>
      </c>
      <c r="K16" s="8">
        <v>105</v>
      </c>
      <c r="L16" s="8">
        <v>84.43239552902324</v>
      </c>
      <c r="M16" s="8">
        <v>91.22690165335533</v>
      </c>
      <c r="N16" s="8">
        <v>104.26504835208209</v>
      </c>
      <c r="O16" s="8"/>
      <c r="P16" s="8"/>
      <c r="Q16" s="8">
        <v>76.33333333333333</v>
      </c>
      <c r="R16" s="8">
        <v>79.77873338545737</v>
      </c>
      <c r="S16" s="8">
        <v>53.79503105590062</v>
      </c>
      <c r="T16" s="316">
        <f>IF((COUNTA(D16:S16)&gt;12),LARGE(D16:S16,1)+LARGE(D16:S16,2)+LARGE(D16:S16,3)+LARGE(D16:S16,4)+LARGE(D16:S16,5)+LARGE(D16:S16,6)+LARGE(D16:S16,7)+LARGE(D16:S16,8)+LARGE(D16:S16,9)+LARGE(D16:S16,10)+LARGE(D16:S16,11)+LARGE(D16:S16,12),SUM(D16:S16))</f>
        <v>1079.8516962445578</v>
      </c>
      <c r="U16" s="94">
        <f t="shared" si="1"/>
        <v>-120.99459985723479</v>
      </c>
    </row>
    <row r="17" spans="1:21" ht="12.75" customHeight="1">
      <c r="A17" s="236" t="s">
        <v>386</v>
      </c>
      <c r="B17" s="119" t="s">
        <v>148</v>
      </c>
      <c r="C17" s="119" t="s">
        <v>138</v>
      </c>
      <c r="D17" s="8">
        <v>68.16911416390337</v>
      </c>
      <c r="E17" s="8">
        <v>58.07</v>
      </c>
      <c r="F17" s="8">
        <v>81.91</v>
      </c>
      <c r="G17" s="8">
        <v>71.63</v>
      </c>
      <c r="H17" s="8">
        <v>81.59071729957806</v>
      </c>
      <c r="I17" s="8">
        <v>94.64996315401619</v>
      </c>
      <c r="J17" s="8">
        <v>84.82631074337277</v>
      </c>
      <c r="K17" s="8">
        <v>84.65044719783377</v>
      </c>
      <c r="L17" s="8">
        <v>87.26748306495476</v>
      </c>
      <c r="M17" s="8">
        <v>90.34783874254111</v>
      </c>
      <c r="N17" s="8">
        <v>113.70175438596492</v>
      </c>
      <c r="O17" s="8">
        <v>104.24919093851133</v>
      </c>
      <c r="P17" s="8">
        <v>89.78518401516348</v>
      </c>
      <c r="Q17" s="8">
        <v>69.89839572192513</v>
      </c>
      <c r="R17" s="8"/>
      <c r="S17" s="8">
        <v>82.98757763975155</v>
      </c>
      <c r="T17" s="316">
        <f>IF((COUNTA(D17:S17)&gt;12),LARGE(D17:S17,1)+LARGE(D17:S17,2)+LARGE(D17:S17,3)+LARGE(D17:S17,4)+LARGE(D17:S17,5)+LARGE(D17:S17,6)+LARGE(D17:S17,7)+LARGE(D17:S17,8)+LARGE(D17:S17,9)+LARGE(D17:S17,10)+LARGE(D17:S17,11)+LARGE(D17:S17,12),SUM(D17:S17))</f>
        <v>1067.5964671816878</v>
      </c>
      <c r="U17" s="94">
        <f t="shared" si="1"/>
        <v>-133.24982892010485</v>
      </c>
    </row>
    <row r="18" spans="1:21" ht="12.75" customHeight="1">
      <c r="A18" s="236" t="s">
        <v>387</v>
      </c>
      <c r="B18" s="119" t="s">
        <v>19</v>
      </c>
      <c r="C18" s="119" t="s">
        <v>50</v>
      </c>
      <c r="D18" s="8"/>
      <c r="E18" s="8">
        <v>80.53</v>
      </c>
      <c r="F18" s="8"/>
      <c r="G18" s="8"/>
      <c r="H18" s="8"/>
      <c r="I18" s="8">
        <v>88.79456706281832</v>
      </c>
      <c r="J18" s="8">
        <v>93.22424008574046</v>
      </c>
      <c r="K18" s="8">
        <v>81.42103605731381</v>
      </c>
      <c r="L18" s="8">
        <v>82.43252012422168</v>
      </c>
      <c r="M18" s="8">
        <v>88.75871290790634</v>
      </c>
      <c r="N18" s="8">
        <v>108.86134453781513</v>
      </c>
      <c r="O18" s="8">
        <v>100.98361673079309</v>
      </c>
      <c r="P18" s="8">
        <v>100.72122571001496</v>
      </c>
      <c r="Q18" s="8">
        <v>83.73083778966131</v>
      </c>
      <c r="R18" s="8">
        <v>85.85754464913512</v>
      </c>
      <c r="S18" s="8">
        <v>60.62732919254658</v>
      </c>
      <c r="T18" s="316">
        <f>IF((COUNTA(D18:S18)&gt;12),LARGE(D18:S18,1)+LARGE(D18:S18,2)+LARGE(D18:S18,3)+LARGE(D18:S18,4)+LARGE(D18:S18,5)+LARGE(D18:S18,6)+LARGE(D18:S18,7)+LARGE(D18:S18,8)+LARGE(D18:S18,9)+LARGE(D18:S18,10)+LARGE(D18:S18,11)+LARGE(D18:S18,12),SUM(D18:S18))</f>
        <v>1055.942974847967</v>
      </c>
      <c r="U18" s="94">
        <f t="shared" si="1"/>
        <v>-144.90332125382565</v>
      </c>
    </row>
    <row r="19" spans="1:21" ht="12.75" customHeight="1">
      <c r="A19" s="236" t="s">
        <v>388</v>
      </c>
      <c r="B19" s="119" t="s">
        <v>36</v>
      </c>
      <c r="C19" s="119" t="s">
        <v>37</v>
      </c>
      <c r="D19" s="8">
        <v>67.21133659902031</v>
      </c>
      <c r="E19" s="8">
        <v>92</v>
      </c>
      <c r="F19" s="8">
        <v>71.37</v>
      </c>
      <c r="G19" s="8">
        <v>75.61</v>
      </c>
      <c r="H19" s="8">
        <v>69.77637130801688</v>
      </c>
      <c r="I19" s="8">
        <v>94.18528011717319</v>
      </c>
      <c r="J19" s="8">
        <v>79.5122165425451</v>
      </c>
      <c r="K19" s="8">
        <v>87.91620398052446</v>
      </c>
      <c r="L19" s="8">
        <v>86.86650980906549</v>
      </c>
      <c r="M19" s="8">
        <v>54.75959671503977</v>
      </c>
      <c r="N19" s="8">
        <v>98.37521499049515</v>
      </c>
      <c r="O19" s="8">
        <v>104.70316365056634</v>
      </c>
      <c r="P19" s="8">
        <v>105.18871672626142</v>
      </c>
      <c r="Q19" s="8">
        <v>56.36898395721925</v>
      </c>
      <c r="R19" s="8">
        <v>38.62057916691856</v>
      </c>
      <c r="S19" s="8">
        <v>64.9751552795031</v>
      </c>
      <c r="T19" s="316">
        <f>IF((COUNTA(D19:S19)&gt;12),LARGE(D19:S19,1)+LARGE(D19:S19,2)+LARGE(D19:S19,3)+LARGE(D19:S19,4)+LARGE(D19:S19,5)+LARGE(D19:S19,6)+LARGE(D19:S19,7)+LARGE(D19:S19,8)+LARGE(D19:S19,9)+LARGE(D19:S19,10)+LARGE(D19:S19,11)+LARGE(D19:S19,12),SUM(D19:S19))</f>
        <v>1032.7150137236683</v>
      </c>
      <c r="U19" s="94">
        <f t="shared" si="1"/>
        <v>-168.1312823781243</v>
      </c>
    </row>
    <row r="20" spans="1:21" ht="12.75" customHeight="1">
      <c r="A20" s="236" t="s">
        <v>389</v>
      </c>
      <c r="B20" s="119" t="s">
        <v>24</v>
      </c>
      <c r="C20" s="119" t="s">
        <v>65</v>
      </c>
      <c r="D20" s="8"/>
      <c r="E20" s="8">
        <v>73.98</v>
      </c>
      <c r="F20" s="8">
        <v>81.91</v>
      </c>
      <c r="G20" s="8">
        <v>64.31</v>
      </c>
      <c r="H20" s="8">
        <v>71.042194092827</v>
      </c>
      <c r="I20" s="8">
        <v>89.98272884283246</v>
      </c>
      <c r="J20" s="8">
        <v>88.23419891132613</v>
      </c>
      <c r="K20" s="8"/>
      <c r="L20" s="8">
        <v>82.02356718722393</v>
      </c>
      <c r="M20" s="8">
        <v>81.34757533912762</v>
      </c>
      <c r="N20" s="8">
        <v>100.18139534883721</v>
      </c>
      <c r="O20" s="8">
        <v>96.43523920653442</v>
      </c>
      <c r="P20" s="8">
        <v>104.78759138510176</v>
      </c>
      <c r="Q20" s="8">
        <v>71.89483065953655</v>
      </c>
      <c r="R20" s="8">
        <v>78.22982635342184</v>
      </c>
      <c r="S20" s="8">
        <v>67.45962732919256</v>
      </c>
      <c r="T20" s="316">
        <f>IF((COUNTA(D20:S20)&gt;12),LARGE(D20:S20,1)+LARGE(D20:S20,2)+LARGE(D20:S20,3)+LARGE(D20:S20,4)+LARGE(D20:S20,5)+LARGE(D20:S20,6)+LARGE(D20:S20,7)+LARGE(D20:S20,8)+LARGE(D20:S20,9)+LARGE(D20:S20,10)+LARGE(D20:S20,11)+LARGE(D20:S20,12),SUM(D20:S20))</f>
        <v>1020.0491473267688</v>
      </c>
      <c r="U20" s="94">
        <f t="shared" si="1"/>
        <v>-180.79714877502386</v>
      </c>
    </row>
    <row r="21" spans="1:21" ht="12.75" customHeight="1">
      <c r="A21" s="236" t="s">
        <v>390</v>
      </c>
      <c r="B21" s="119" t="s">
        <v>43</v>
      </c>
      <c r="C21" s="119" t="s">
        <v>30</v>
      </c>
      <c r="D21" s="8">
        <v>70.01706484641639</v>
      </c>
      <c r="E21" s="8">
        <v>98.94</v>
      </c>
      <c r="F21" s="8">
        <v>59.12</v>
      </c>
      <c r="G21" s="8">
        <v>73.63</v>
      </c>
      <c r="H21" s="8"/>
      <c r="I21" s="8">
        <v>88.79456706281832</v>
      </c>
      <c r="J21" s="8">
        <v>75.31133647325586</v>
      </c>
      <c r="K21" s="8">
        <v>89.20367800138793</v>
      </c>
      <c r="L21" s="8">
        <v>85.31004016064257</v>
      </c>
      <c r="M21" s="8">
        <v>75.73055264747796</v>
      </c>
      <c r="N21" s="8">
        <v>100.90785143394451</v>
      </c>
      <c r="O21" s="8">
        <v>100.98361673079309</v>
      </c>
      <c r="P21" s="8">
        <v>99.43680058704825</v>
      </c>
      <c r="Q21" s="8"/>
      <c r="R21" s="8"/>
      <c r="S21" s="8"/>
      <c r="T21" s="316">
        <f>IF((COUNTA(D21:S21)&gt;12),LARGE(D21:S21,1)+LARGE(D21:S21,2)+LARGE(D21:S21,3)+LARGE(D21:S21,4)+LARGE(D21:S21,5)+LARGE(D21:S21,6)+LARGE(D21:S21,7)+LARGE(D21:S21,8)+LARGE(D21:S21,9)+LARGE(D21:S21,10)+LARGE(D21:S21,11)+LARGE(D21:S21,12),SUM(D21:S21))</f>
        <v>1017.3855079437849</v>
      </c>
      <c r="U21" s="94">
        <f t="shared" si="1"/>
        <v>-183.46078815800774</v>
      </c>
    </row>
    <row r="22" spans="1:21" ht="12.75" customHeight="1">
      <c r="A22" s="236" t="s">
        <v>391</v>
      </c>
      <c r="B22" s="119" t="s">
        <v>103</v>
      </c>
      <c r="C22" s="119" t="s">
        <v>101</v>
      </c>
      <c r="D22" s="8">
        <v>75.87430241828329</v>
      </c>
      <c r="E22" s="8">
        <v>93.4</v>
      </c>
      <c r="F22" s="8">
        <v>70.23</v>
      </c>
      <c r="G22" s="8">
        <v>77.35</v>
      </c>
      <c r="H22" s="8">
        <v>78.21518987341773</v>
      </c>
      <c r="I22" s="8">
        <v>93.96860167944503</v>
      </c>
      <c r="J22" s="8"/>
      <c r="K22" s="8">
        <v>75.19814868382991</v>
      </c>
      <c r="L22" s="8"/>
      <c r="M22" s="8"/>
      <c r="N22" s="8">
        <v>101.95168989879701</v>
      </c>
      <c r="O22" s="8">
        <v>102.0741533425658</v>
      </c>
      <c r="P22" s="8">
        <v>105.85170340681363</v>
      </c>
      <c r="Q22" s="8"/>
      <c r="R22" s="8">
        <v>56.253796095444685</v>
      </c>
      <c r="S22" s="8">
        <v>77.3975155279503</v>
      </c>
      <c r="T22" s="316">
        <f>IF((COUNTA(D22:S22)&gt;12),LARGE(D22:S22,1)+LARGE(D22:S22,2)+LARGE(D22:S22,3)+LARGE(D22:S22,4)+LARGE(D22:S22,5)+LARGE(D22:S22,6)+LARGE(D22:S22,7)+LARGE(D22:S22,8)+LARGE(D22:S22,9)+LARGE(D22:S22,10)+LARGE(D22:S22,11)+LARGE(D22:S22,12),SUM(D22:S22))</f>
        <v>1007.7651009265473</v>
      </c>
      <c r="U22" s="94">
        <f t="shared" si="1"/>
        <v>-193.08119517524528</v>
      </c>
    </row>
    <row r="23" spans="1:21" ht="12.75" customHeight="1">
      <c r="A23" s="236" t="s">
        <v>392</v>
      </c>
      <c r="B23" s="119" t="s">
        <v>115</v>
      </c>
      <c r="C23" s="119" t="s">
        <v>116</v>
      </c>
      <c r="D23" s="8"/>
      <c r="E23" s="8">
        <v>96.07</v>
      </c>
      <c r="F23" s="8">
        <v>61.11</v>
      </c>
      <c r="G23" s="8">
        <v>71.8</v>
      </c>
      <c r="H23" s="8">
        <v>61.75949367088608</v>
      </c>
      <c r="I23" s="8"/>
      <c r="J23" s="8">
        <v>85.81315232584599</v>
      </c>
      <c r="K23" s="8"/>
      <c r="L23" s="8">
        <v>91.28109991851171</v>
      </c>
      <c r="M23" s="8">
        <v>88.21491876757025</v>
      </c>
      <c r="N23" s="8">
        <v>114.57686659889303</v>
      </c>
      <c r="O23" s="8">
        <v>101.33416458852868</v>
      </c>
      <c r="P23" s="8">
        <v>117.2320811246831</v>
      </c>
      <c r="Q23" s="8">
        <v>60.45098039215686</v>
      </c>
      <c r="R23" s="8"/>
      <c r="S23" s="8">
        <v>56.27950310559007</v>
      </c>
      <c r="T23" s="316">
        <f>IF((COUNTA(D23:S23)&gt;12),LARGE(D23:S23,1)+LARGE(D23:S23,2)+LARGE(D23:S23,3)+LARGE(D23:S23,4)+LARGE(D23:S23,5)+LARGE(D23:S23,6)+LARGE(D23:S23,7)+LARGE(D23:S23,8)+LARGE(D23:S23,9)+LARGE(D23:S23,10)+LARGE(D23:S23,11)+LARGE(D23:S23,12),SUM(D23:S23))</f>
        <v>1005.9222604926657</v>
      </c>
      <c r="U23" s="94">
        <f t="shared" si="1"/>
        <v>-194.92403560912692</v>
      </c>
    </row>
    <row r="24" spans="1:21" ht="12.75" customHeight="1">
      <c r="A24" s="236" t="s">
        <v>393</v>
      </c>
      <c r="B24" s="119" t="s">
        <v>33</v>
      </c>
      <c r="C24" s="119" t="s">
        <v>19</v>
      </c>
      <c r="D24" s="8">
        <v>76.67428110722925</v>
      </c>
      <c r="E24" s="8">
        <v>97.17</v>
      </c>
      <c r="F24" s="8">
        <v>67.1</v>
      </c>
      <c r="G24" s="8"/>
      <c r="H24" s="8">
        <v>60.91561181434599</v>
      </c>
      <c r="I24" s="8">
        <v>100.74930251096052</v>
      </c>
      <c r="J24" s="8">
        <v>90.64958404295749</v>
      </c>
      <c r="K24" s="8">
        <v>83.73306837537514</v>
      </c>
      <c r="L24" s="8">
        <v>91.7580941917144</v>
      </c>
      <c r="M24" s="8"/>
      <c r="N24" s="8">
        <v>109.68294754724995</v>
      </c>
      <c r="O24" s="8"/>
      <c r="P24" s="8">
        <v>114.92259367287414</v>
      </c>
      <c r="Q24" s="8">
        <v>25.85204991087344</v>
      </c>
      <c r="R24" s="8">
        <v>68.70026761819803</v>
      </c>
      <c r="S24" s="8">
        <v>42.61490683229814</v>
      </c>
      <c r="T24" s="316">
        <f>IF((COUNTA(D24:S24)&gt;12),LARGE(D24:S24,1)+LARGE(D24:S24,2)+LARGE(D24:S24,3)+LARGE(D24:S24,4)+LARGE(D24:S24,5)+LARGE(D24:S24,6)+LARGE(D24:S24,7)+LARGE(D24:S24,8)+LARGE(D24:S24,9)+LARGE(D24:S24,10)+LARGE(D24:S24,11)+LARGE(D24:S24,12),SUM(D24:S24))</f>
        <v>1004.6706577132032</v>
      </c>
      <c r="U24" s="94">
        <f t="shared" si="1"/>
        <v>-196.1756383885894</v>
      </c>
    </row>
    <row r="25" spans="1:21" ht="12.75" customHeight="1">
      <c r="A25" s="236" t="s">
        <v>394</v>
      </c>
      <c r="B25" s="119" t="s">
        <v>75</v>
      </c>
      <c r="C25" s="119" t="s">
        <v>76</v>
      </c>
      <c r="D25" s="8">
        <v>64.89220750056143</v>
      </c>
      <c r="E25" s="8">
        <v>95.92</v>
      </c>
      <c r="F25" s="8"/>
      <c r="G25" s="8">
        <v>58.64</v>
      </c>
      <c r="H25" s="8">
        <v>72.30801687763713</v>
      </c>
      <c r="I25" s="8">
        <v>82.30012300122999</v>
      </c>
      <c r="J25" s="8"/>
      <c r="K25" s="8">
        <v>71.30464480874318</v>
      </c>
      <c r="L25" s="8">
        <v>78.07545142342683</v>
      </c>
      <c r="M25" s="8">
        <v>75.50018601105043</v>
      </c>
      <c r="N25" s="8">
        <v>107.6151461927885</v>
      </c>
      <c r="O25" s="8">
        <v>98.92826953266514</v>
      </c>
      <c r="P25" s="8">
        <v>102.08150828413636</v>
      </c>
      <c r="Q25" s="8">
        <v>67.33155080213903</v>
      </c>
      <c r="R25" s="8"/>
      <c r="S25" s="8">
        <v>60.006211180124225</v>
      </c>
      <c r="T25" s="316">
        <f>IF((COUNTA(D25:S25)&gt;12),LARGE(D25:S25,1)+LARGE(D25:S25,2)+LARGE(D25:S25,3)+LARGE(D25:S25,4)+LARGE(D25:S25,5)+LARGE(D25:S25,6)+LARGE(D25:S25,7)+LARGE(D25:S25,8)+LARGE(D25:S25,9)+LARGE(D25:S25,10)+LARGE(D25:S25,11)+LARGE(D25:S25,12),SUM(D25:S25))</f>
        <v>976.2633156145023</v>
      </c>
      <c r="U25" s="94">
        <f t="shared" si="1"/>
        <v>-224.58298048729034</v>
      </c>
    </row>
    <row r="26" spans="1:21" ht="12.75" customHeight="1">
      <c r="A26" s="236" t="s">
        <v>395</v>
      </c>
      <c r="B26" s="119" t="s">
        <v>58</v>
      </c>
      <c r="C26" s="119" t="s">
        <v>59</v>
      </c>
      <c r="D26" s="8">
        <v>80.19030166337751</v>
      </c>
      <c r="E26" s="8">
        <v>89.23</v>
      </c>
      <c r="F26" s="8">
        <v>46.01</v>
      </c>
      <c r="G26" s="8">
        <v>82.02</v>
      </c>
      <c r="H26" s="8">
        <v>60.07172995780591</v>
      </c>
      <c r="I26" s="8">
        <v>87.33133931538717</v>
      </c>
      <c r="J26" s="8"/>
      <c r="K26" s="8">
        <v>94.17776757005052</v>
      </c>
      <c r="L26" s="8">
        <v>79.19579929299414</v>
      </c>
      <c r="M26" s="8">
        <v>95.28268386132136</v>
      </c>
      <c r="N26" s="8"/>
      <c r="O26" s="8">
        <v>93.42517044819493</v>
      </c>
      <c r="P26" s="8"/>
      <c r="Q26" s="8"/>
      <c r="R26" s="8">
        <v>88.81415671424408</v>
      </c>
      <c r="S26" s="8">
        <v>79.88198757763976</v>
      </c>
      <c r="T26" s="316">
        <f>IF((COUNTA(D26:S26)&gt;12),LARGE(D26:S26,1)+LARGE(D26:S26,2)+LARGE(D26:S26,3)+LARGE(D26:S26,4)+LARGE(D26:S26,5)+LARGE(D26:S26,6)+LARGE(D26:S26,7)+LARGE(D26:S26,8)+LARGE(D26:S26,9)+LARGE(D26:S26,10)+LARGE(D26:S26,11)+LARGE(D26:S26,12),SUM(D26:S26))</f>
        <v>975.6309364010154</v>
      </c>
      <c r="U26" s="94">
        <f t="shared" si="1"/>
        <v>-225.21535970077719</v>
      </c>
    </row>
    <row r="27" spans="1:21" ht="12.75" customHeight="1">
      <c r="A27" s="236" t="s">
        <v>396</v>
      </c>
      <c r="B27" s="119" t="s">
        <v>340</v>
      </c>
      <c r="C27" s="119" t="s">
        <v>69</v>
      </c>
      <c r="D27" s="8"/>
      <c r="E27" s="8"/>
      <c r="F27" s="8">
        <v>83.05</v>
      </c>
      <c r="G27" s="8"/>
      <c r="H27" s="8">
        <v>79.90295358649789</v>
      </c>
      <c r="I27" s="8">
        <v>84.053114132153</v>
      </c>
      <c r="J27" s="8">
        <v>91.66920809436957</v>
      </c>
      <c r="K27" s="8">
        <v>90.90265486725663</v>
      </c>
      <c r="L27" s="8">
        <v>73.23453043331645</v>
      </c>
      <c r="M27" s="8">
        <v>77.39881345385626</v>
      </c>
      <c r="N27" s="8">
        <v>101.96485867074102</v>
      </c>
      <c r="O27" s="8"/>
      <c r="P27" s="8">
        <v>101.0397897897898</v>
      </c>
      <c r="Q27" s="8">
        <v>69.7379679144385</v>
      </c>
      <c r="R27" s="8">
        <v>57.62636751344334</v>
      </c>
      <c r="S27" s="8">
        <v>63.11180124223602</v>
      </c>
      <c r="T27" s="316">
        <f>IF((COUNTA(D27:S27)&gt;12),LARGE(D27:S27,1)+LARGE(D27:S27,2)+LARGE(D27:S27,3)+LARGE(D27:S27,4)+LARGE(D27:S27,5)+LARGE(D27:S27,6)+LARGE(D27:S27,7)+LARGE(D27:S27,8)+LARGE(D27:S27,9)+LARGE(D27:S27,10)+LARGE(D27:S27,11)+LARGE(D27:S27,12),SUM(D27:S27))</f>
        <v>973.6920596980984</v>
      </c>
      <c r="U27" s="94">
        <f t="shared" si="1"/>
        <v>-227.1542364036942</v>
      </c>
    </row>
    <row r="28" spans="1:21" ht="12.75" customHeight="1">
      <c r="A28" s="236" t="s">
        <v>397</v>
      </c>
      <c r="B28" s="119" t="s">
        <v>20</v>
      </c>
      <c r="C28" s="119" t="s">
        <v>30</v>
      </c>
      <c r="D28" s="8">
        <v>83.85866351271437</v>
      </c>
      <c r="E28" s="8">
        <v>91.94</v>
      </c>
      <c r="F28" s="8">
        <v>53.99</v>
      </c>
      <c r="G28" s="8">
        <v>67.49</v>
      </c>
      <c r="H28" s="8">
        <v>71.042194092827</v>
      </c>
      <c r="I28" s="8">
        <v>93.94160583941604</v>
      </c>
      <c r="J28" s="8">
        <v>89.60266213894468</v>
      </c>
      <c r="K28" s="8">
        <v>85.81758388144202</v>
      </c>
      <c r="L28" s="8">
        <v>83.82755905511812</v>
      </c>
      <c r="M28" s="8"/>
      <c r="N28" s="8">
        <v>104.13168521619225</v>
      </c>
      <c r="O28" s="8"/>
      <c r="P28" s="8"/>
      <c r="Q28" s="8">
        <v>73.78431372549018</v>
      </c>
      <c r="R28" s="8">
        <v>69.65912433533204</v>
      </c>
      <c r="S28" s="8">
        <v>52.5527950310559</v>
      </c>
      <c r="T28" s="316">
        <f>IF((COUNTA(D28:S28)&gt;12),LARGE(D28:S28,1)+LARGE(D28:S28,2)+LARGE(D28:S28,3)+LARGE(D28:S28,4)+LARGE(D28:S28,5)+LARGE(D28:S28,6)+LARGE(D28:S28,7)+LARGE(D28:S28,8)+LARGE(D28:S28,9)+LARGE(D28:S28,10)+LARGE(D28:S28,11)+LARGE(D28:S28,12),SUM(D28:S28))</f>
        <v>969.0853917974769</v>
      </c>
      <c r="U28" s="94">
        <f t="shared" si="1"/>
        <v>-231.76090430431577</v>
      </c>
    </row>
    <row r="29" spans="1:21" ht="12.75" customHeight="1">
      <c r="A29" s="236" t="s">
        <v>398</v>
      </c>
      <c r="B29" s="119" t="s">
        <v>196</v>
      </c>
      <c r="C29" s="119" t="s">
        <v>101</v>
      </c>
      <c r="D29" s="8">
        <v>77.3352318958503</v>
      </c>
      <c r="E29" s="8">
        <v>90.92</v>
      </c>
      <c r="F29" s="8">
        <v>89.89</v>
      </c>
      <c r="G29" s="8">
        <v>71.8</v>
      </c>
      <c r="H29" s="8">
        <v>57.9620253164557</v>
      </c>
      <c r="I29" s="8">
        <v>86.86468646864685</v>
      </c>
      <c r="J29" s="8">
        <v>92.16787126152472</v>
      </c>
      <c r="K29" s="8">
        <v>85.09075907590758</v>
      </c>
      <c r="L29" s="8">
        <v>80.89249799634048</v>
      </c>
      <c r="M29" s="8">
        <v>51.172851449135166</v>
      </c>
      <c r="N29" s="8"/>
      <c r="O29" s="8">
        <v>97.4582790862824</v>
      </c>
      <c r="P29" s="8"/>
      <c r="Q29" s="8">
        <v>78.00891265597147</v>
      </c>
      <c r="R29" s="8">
        <v>53.34176349965822</v>
      </c>
      <c r="S29" s="8">
        <v>39.50931677018634</v>
      </c>
      <c r="T29" s="316">
        <f>IF((COUNTA(D29:S29)&gt;12),LARGE(D29:S29,1)+LARGE(D29:S29,2)+LARGE(D29:S29,3)+LARGE(D29:S29,4)+LARGE(D29:S29,5)+LARGE(D29:S29,6)+LARGE(D29:S29,7)+LARGE(D29:S29,8)+LARGE(D29:S29,9)+LARGE(D29:S29,10)+LARGE(D29:S29,11)+LARGE(D29:S29,12),SUM(D29:S29))</f>
        <v>961.7320272566376</v>
      </c>
      <c r="U29" s="94">
        <f t="shared" si="1"/>
        <v>-239.11426884515504</v>
      </c>
    </row>
    <row r="30" spans="1:21" ht="12.75" customHeight="1">
      <c r="A30" s="236" t="s">
        <v>399</v>
      </c>
      <c r="B30" s="119" t="s">
        <v>279</v>
      </c>
      <c r="C30" s="119" t="s">
        <v>138</v>
      </c>
      <c r="D30" s="8">
        <v>74.1470054446461</v>
      </c>
      <c r="E30" s="8">
        <v>94.5</v>
      </c>
      <c r="F30" s="8">
        <v>67.95</v>
      </c>
      <c r="G30" s="8">
        <v>71.99</v>
      </c>
      <c r="H30" s="8">
        <v>80.74683544303798</v>
      </c>
      <c r="I30" s="8">
        <v>93.06166606563286</v>
      </c>
      <c r="J30" s="8">
        <v>88.47168541495978</v>
      </c>
      <c r="K30" s="8">
        <v>85.75035354795774</v>
      </c>
      <c r="L30" s="8">
        <v>88.52088201056871</v>
      </c>
      <c r="M30" s="8"/>
      <c r="N30" s="8"/>
      <c r="O30" s="8">
        <v>108.41735931325795</v>
      </c>
      <c r="P30" s="8">
        <v>106.8215952912523</v>
      </c>
      <c r="Q30" s="8"/>
      <c r="R30" s="8"/>
      <c r="S30" s="8"/>
      <c r="T30" s="316">
        <f>IF((COUNTA(D30:S30)&gt;12),LARGE(D30:S30,1)+LARGE(D30:S30,2)+LARGE(D30:S30,3)+LARGE(D30:S30,4)+LARGE(D30:S30,5)+LARGE(D30:S30,6)+LARGE(D30:S30,7)+LARGE(D30:S30,8)+LARGE(D30:S30,9)+LARGE(D30:S30,10)+LARGE(D30:S30,11)+LARGE(D30:S30,12),SUM(D30:S30))</f>
        <v>960.3773825313134</v>
      </c>
      <c r="U30" s="94">
        <f t="shared" si="1"/>
        <v>-240.46891357047923</v>
      </c>
    </row>
    <row r="31" spans="1:21" ht="12.75" customHeight="1">
      <c r="A31" s="236" t="s">
        <v>400</v>
      </c>
      <c r="B31" s="119" t="s">
        <v>26</v>
      </c>
      <c r="C31" s="119" t="s">
        <v>69</v>
      </c>
      <c r="D31" s="8"/>
      <c r="E31" s="8"/>
      <c r="F31" s="8">
        <v>82.48</v>
      </c>
      <c r="G31" s="8">
        <v>63.07</v>
      </c>
      <c r="H31" s="8">
        <v>74.41772151898735</v>
      </c>
      <c r="I31" s="8">
        <v>120</v>
      </c>
      <c r="J31" s="8">
        <v>91.04840882852679</v>
      </c>
      <c r="K31" s="8"/>
      <c r="L31" s="8">
        <v>103.23422661959924</v>
      </c>
      <c r="M31" s="8">
        <v>120</v>
      </c>
      <c r="N31" s="8">
        <v>133</v>
      </c>
      <c r="O31" s="8"/>
      <c r="P31" s="8"/>
      <c r="Q31" s="8">
        <v>71.50267379679144</v>
      </c>
      <c r="R31" s="8">
        <v>97.1214057507987</v>
      </c>
      <c r="S31" s="8"/>
      <c r="T31" s="316">
        <f>IF((COUNTA(D31:S31)&gt;12),LARGE(D31:S31,1)+LARGE(D31:S31,2)+LARGE(D31:S31,3)+LARGE(D31:S31,4)+LARGE(D31:S31,5)+LARGE(D31:S31,6)+LARGE(D31:S31,7)+LARGE(D31:S31,8)+LARGE(D31:S31,9)+LARGE(D31:S31,10)+LARGE(D31:S31,11)+LARGE(D31:S31,12),SUM(D31:S31))</f>
        <v>955.8744365147035</v>
      </c>
      <c r="U31" s="94">
        <f t="shared" si="1"/>
        <v>-244.97185958708917</v>
      </c>
    </row>
    <row r="32" spans="1:21" ht="12.75" customHeight="1">
      <c r="A32" s="236" t="s">
        <v>401</v>
      </c>
      <c r="B32" s="119" t="s">
        <v>325</v>
      </c>
      <c r="C32" s="119" t="s">
        <v>326</v>
      </c>
      <c r="D32" s="8">
        <v>74.68905147635223</v>
      </c>
      <c r="E32" s="8"/>
      <c r="F32" s="8">
        <v>57.7</v>
      </c>
      <c r="G32" s="8">
        <v>63.08</v>
      </c>
      <c r="H32" s="8">
        <v>61.75949367088608</v>
      </c>
      <c r="I32" s="8">
        <v>86.99735449735448</v>
      </c>
      <c r="J32" s="8">
        <v>84.43468525327553</v>
      </c>
      <c r="K32" s="8"/>
      <c r="L32" s="8">
        <v>76.36584347284452</v>
      </c>
      <c r="M32" s="8">
        <v>69.38776177475518</v>
      </c>
      <c r="N32" s="8">
        <v>96.48452883263009</v>
      </c>
      <c r="O32" s="8">
        <v>81.00073179656056</v>
      </c>
      <c r="P32" s="8">
        <v>102.9568234387047</v>
      </c>
      <c r="Q32" s="8">
        <v>81.57397504456327</v>
      </c>
      <c r="R32" s="8">
        <v>67.16203854949362</v>
      </c>
      <c r="S32" s="8">
        <v>50.06832298136646</v>
      </c>
      <c r="T32" s="316">
        <f>IF((COUNTA(D32:S32)&gt;12),LARGE(D32:S32,1)+LARGE(D32:S32,2)+LARGE(D32:S32,3)+LARGE(D32:S32,4)+LARGE(D32:S32,5)+LARGE(D32:S32,6)+LARGE(D32:S32,7)+LARGE(D32:S32,8)+LARGE(D32:S32,9)+LARGE(D32:S32,10)+LARGE(D32:S32,11)+LARGE(D32:S32,12),SUM(D32:S32))</f>
        <v>945.8922878074203</v>
      </c>
      <c r="U32" s="94">
        <f t="shared" si="1"/>
        <v>-254.95400829437233</v>
      </c>
    </row>
    <row r="33" spans="1:21" ht="12.75" customHeight="1">
      <c r="A33" s="236" t="s">
        <v>402</v>
      </c>
      <c r="B33" s="119" t="s">
        <v>92</v>
      </c>
      <c r="C33" s="119" t="s">
        <v>93</v>
      </c>
      <c r="D33" s="8"/>
      <c r="E33" s="8">
        <v>71.9</v>
      </c>
      <c r="F33" s="8">
        <v>40.89</v>
      </c>
      <c r="G33" s="8"/>
      <c r="H33" s="8">
        <v>61.337552742616026</v>
      </c>
      <c r="I33" s="8">
        <v>83.59070935342122</v>
      </c>
      <c r="J33" s="8">
        <v>87.5548068149484</v>
      </c>
      <c r="K33" s="8"/>
      <c r="L33" s="8">
        <v>72.97502787367516</v>
      </c>
      <c r="M33" s="8">
        <v>77.49111513923182</v>
      </c>
      <c r="N33" s="8">
        <v>105.22</v>
      </c>
      <c r="O33" s="8">
        <v>90.1553852703278</v>
      </c>
      <c r="P33" s="8">
        <v>97.9289303661163</v>
      </c>
      <c r="Q33" s="8">
        <v>83.05347593582887</v>
      </c>
      <c r="R33" s="8">
        <v>59.61573940616892</v>
      </c>
      <c r="S33" s="8"/>
      <c r="T33" s="316">
        <f>IF((COUNTA(D33:S33)&gt;12),LARGE(D33:S33,1)+LARGE(D33:S33,2)+LARGE(D33:S33,3)+LARGE(D33:S33,4)+LARGE(D33:S33,5)+LARGE(D33:S33,6)+LARGE(D33:S33,7)+LARGE(D33:S33,8)+LARGE(D33:S33,9)+LARGE(D33:S33,10)+LARGE(D33:S33,11)+LARGE(D33:S33,12),SUM(D33:S33))</f>
        <v>931.7127429023345</v>
      </c>
      <c r="U33" s="94">
        <f t="shared" si="1"/>
        <v>-269.1335531994581</v>
      </c>
    </row>
    <row r="34" spans="1:21" ht="12.75" customHeight="1">
      <c r="A34" s="236" t="s">
        <v>403</v>
      </c>
      <c r="B34" s="119" t="s">
        <v>61</v>
      </c>
      <c r="C34" s="119" t="s">
        <v>35</v>
      </c>
      <c r="D34" s="8"/>
      <c r="E34" s="8">
        <v>93.12</v>
      </c>
      <c r="F34" s="8">
        <v>68.81</v>
      </c>
      <c r="G34" s="8"/>
      <c r="H34" s="8">
        <v>65.9789029535865</v>
      </c>
      <c r="I34" s="8">
        <v>95.3159851301115</v>
      </c>
      <c r="J34" s="8">
        <v>96.70313668735336</v>
      </c>
      <c r="K34" s="8"/>
      <c r="L34" s="8">
        <v>91.74455100261552</v>
      </c>
      <c r="M34" s="8">
        <v>103.479558423256</v>
      </c>
      <c r="N34" s="8">
        <v>120.21168940949161</v>
      </c>
      <c r="O34" s="8"/>
      <c r="P34" s="8"/>
      <c r="Q34" s="8">
        <v>90.5222816399287</v>
      </c>
      <c r="R34" s="8">
        <v>94.77570093457943</v>
      </c>
      <c r="S34" s="8"/>
      <c r="T34" s="316">
        <f>IF((COUNTA(D34:S34)&gt;12),LARGE(D34:S34,1)+LARGE(D34:S34,2)+LARGE(D34:S34,3)+LARGE(D34:S34,4)+LARGE(D34:S34,5)+LARGE(D34:S34,6)+LARGE(D34:S34,7)+LARGE(D34:S34,8)+LARGE(D34:S34,9)+LARGE(D34:S34,10)+LARGE(D34:S34,11)+LARGE(D34:S34,12),SUM(D34:S34))</f>
        <v>920.6618061809227</v>
      </c>
      <c r="U34" s="94">
        <f t="shared" si="1"/>
        <v>-280.18448992086996</v>
      </c>
    </row>
    <row r="35" spans="1:21" ht="12.75" customHeight="1">
      <c r="A35" s="236" t="s">
        <v>404</v>
      </c>
      <c r="B35" s="119" t="s">
        <v>208</v>
      </c>
      <c r="C35" s="119" t="s">
        <v>138</v>
      </c>
      <c r="D35" s="8">
        <v>76.40562248995984</v>
      </c>
      <c r="E35" s="8">
        <v>75.66</v>
      </c>
      <c r="F35" s="8">
        <v>89.89</v>
      </c>
      <c r="G35" s="8">
        <v>62.61</v>
      </c>
      <c r="H35" s="8">
        <v>73.9957805907173</v>
      </c>
      <c r="I35" s="8">
        <v>62.80583139657722</v>
      </c>
      <c r="J35" s="8">
        <v>87.79686645875918</v>
      </c>
      <c r="K35" s="8">
        <v>68.72767857142857</v>
      </c>
      <c r="L35" s="8">
        <v>64.23661163622059</v>
      </c>
      <c r="M35" s="8"/>
      <c r="N35" s="8"/>
      <c r="O35" s="8">
        <v>75.71659348852621</v>
      </c>
      <c r="P35" s="8">
        <v>90.19402035623409</v>
      </c>
      <c r="Q35" s="8">
        <v>79.59536541889483</v>
      </c>
      <c r="R35" s="8">
        <v>33.330484917121375</v>
      </c>
      <c r="S35" s="8">
        <v>26.465838509316768</v>
      </c>
      <c r="T35" s="316">
        <f>IF((COUNTA(D35:S35)&gt;12),LARGE(D35:S35,1)+LARGE(D35:S35,2)+LARGE(D35:S35,3)+LARGE(D35:S35,4)+LARGE(D35:S35,5)+LARGE(D35:S35,6)+LARGE(D35:S35,7)+LARGE(D35:S35,8)+LARGE(D35:S35,9)+LARGE(D35:S35,10)+LARGE(D35:S35,11)+LARGE(D35:S35,12),SUM(D35:S35))</f>
        <v>907.6343704073179</v>
      </c>
      <c r="U35" s="94">
        <f t="shared" si="1"/>
        <v>-293.21192569447476</v>
      </c>
    </row>
    <row r="36" spans="1:21" ht="12.75" customHeight="1">
      <c r="A36" s="236" t="s">
        <v>405</v>
      </c>
      <c r="B36" s="119" t="s">
        <v>322</v>
      </c>
      <c r="C36" s="119" t="s">
        <v>35</v>
      </c>
      <c r="D36" s="8">
        <v>84.85029940119762</v>
      </c>
      <c r="E36" s="8">
        <v>82.98</v>
      </c>
      <c r="F36" s="8">
        <v>60.26</v>
      </c>
      <c r="G36" s="8">
        <v>80.19</v>
      </c>
      <c r="H36" s="8">
        <v>84.54430379746836</v>
      </c>
      <c r="I36" s="8">
        <v>95.09266123054113</v>
      </c>
      <c r="J36" s="8">
        <v>82.86143552641727</v>
      </c>
      <c r="K36" s="8">
        <v>58.13663236260127</v>
      </c>
      <c r="L36" s="8">
        <v>82.36822809333056</v>
      </c>
      <c r="M36" s="8"/>
      <c r="N36" s="8"/>
      <c r="O36" s="8">
        <v>98.08978032473735</v>
      </c>
      <c r="P36" s="8"/>
      <c r="Q36" s="8">
        <v>68.79322638146168</v>
      </c>
      <c r="R36" s="8"/>
      <c r="S36" s="8">
        <v>27.70807453416149</v>
      </c>
      <c r="T36" s="316">
        <f>IF((COUNTA(D36:S36)&gt;12),LARGE(D36:S36,1)+LARGE(D36:S36,2)+LARGE(D36:S36,3)+LARGE(D36:S36,4)+LARGE(D36:S36,5)+LARGE(D36:S36,6)+LARGE(D36:S36,7)+LARGE(D36:S36,8)+LARGE(D36:S36,9)+LARGE(D36:S36,10)+LARGE(D36:S36,11)+LARGE(D36:S36,12),SUM(D36:S36))</f>
        <v>905.8746416519167</v>
      </c>
      <c r="U36" s="94">
        <f t="shared" si="1"/>
        <v>-294.9716544498759</v>
      </c>
    </row>
    <row r="37" spans="1:21" ht="12.75" customHeight="1">
      <c r="A37" s="236" t="s">
        <v>406</v>
      </c>
      <c r="B37" s="119" t="s">
        <v>46</v>
      </c>
      <c r="C37" s="119" t="s">
        <v>47</v>
      </c>
      <c r="D37" s="8">
        <v>65.09463722397476</v>
      </c>
      <c r="E37" s="8">
        <v>76.84</v>
      </c>
      <c r="F37" s="8">
        <v>54.85</v>
      </c>
      <c r="G37" s="8">
        <v>53.26</v>
      </c>
      <c r="H37" s="8">
        <v>70.62025316455697</v>
      </c>
      <c r="I37" s="8">
        <v>75.38545653362492</v>
      </c>
      <c r="J37" s="8">
        <v>73.15116299037089</v>
      </c>
      <c r="K37" s="8">
        <v>70.58783783783784</v>
      </c>
      <c r="L37" s="8"/>
      <c r="M37" s="8">
        <v>66.86681895926495</v>
      </c>
      <c r="N37" s="8">
        <v>91.58208955223881</v>
      </c>
      <c r="O37" s="8">
        <v>82.79833836858006</v>
      </c>
      <c r="P37" s="8">
        <v>90.72517246911599</v>
      </c>
      <c r="Q37" s="8">
        <v>68.59714795008912</v>
      </c>
      <c r="R37" s="8">
        <v>43.106187461711244</v>
      </c>
      <c r="S37" s="8">
        <v>70.56521739130434</v>
      </c>
      <c r="T37" s="316">
        <f>IF((COUNTA(D37:S37)&gt;12),LARGE(D37:S37,1)+LARGE(D37:S37,2)+LARGE(D37:S37,3)+LARGE(D37:S37,4)+LARGE(D37:S37,5)+LARGE(D37:S37,6)+LARGE(D37:S37,7)+LARGE(D37:S37,8)+LARGE(D37:S37,9)+LARGE(D37:S37,10)+LARGE(D37:S37,11)+LARGE(D37:S37,12),SUM(D37:S37))</f>
        <v>902.8141324409587</v>
      </c>
      <c r="U37" s="94">
        <f t="shared" si="1"/>
        <v>-298.03216366083393</v>
      </c>
    </row>
    <row r="38" spans="1:21" ht="12.75" customHeight="1">
      <c r="A38" s="236" t="s">
        <v>407</v>
      </c>
      <c r="B38" s="119" t="s">
        <v>74</v>
      </c>
      <c r="C38" s="119" t="s">
        <v>63</v>
      </c>
      <c r="D38" s="8">
        <v>87.49304051964121</v>
      </c>
      <c r="E38" s="8">
        <v>103.15</v>
      </c>
      <c r="F38" s="8"/>
      <c r="G38" s="8">
        <v>76.3</v>
      </c>
      <c r="H38" s="8">
        <v>49.52320675105485</v>
      </c>
      <c r="I38" s="8">
        <v>99.54456223007458</v>
      </c>
      <c r="J38" s="8">
        <v>100.38829526607327</v>
      </c>
      <c r="K38" s="8">
        <v>90.07449605609114</v>
      </c>
      <c r="L38" s="8">
        <v>82.67449521373483</v>
      </c>
      <c r="M38" s="8"/>
      <c r="N38" s="8">
        <v>101.78095238095237</v>
      </c>
      <c r="O38" s="8">
        <v>94.77433325735126</v>
      </c>
      <c r="P38" s="8"/>
      <c r="Q38" s="8"/>
      <c r="R38" s="8"/>
      <c r="S38" s="8"/>
      <c r="T38" s="316">
        <f>IF((COUNTA(D38:S38)&gt;12),LARGE(D38:S38,1)+LARGE(D38:S38,2)+LARGE(D38:S38,3)+LARGE(D38:S38,4)+LARGE(D38:S38,5)+LARGE(D38:S38,6)+LARGE(D38:S38,7)+LARGE(D38:S38,8)+LARGE(D38:S38,9)+LARGE(D38:S38,10)+LARGE(D38:S38,11)+LARGE(D38:S38,12),SUM(D38:S38))</f>
        <v>885.7033816749736</v>
      </c>
      <c r="U38" s="94">
        <f t="shared" si="1"/>
        <v>-315.14291442681906</v>
      </c>
    </row>
    <row r="39" spans="1:21" ht="12.75" customHeight="1">
      <c r="A39" s="236" t="s">
        <v>408</v>
      </c>
      <c r="B39" s="119" t="s">
        <v>119</v>
      </c>
      <c r="C39" s="119" t="s">
        <v>30</v>
      </c>
      <c r="D39" s="8">
        <v>83.51045039740949</v>
      </c>
      <c r="E39" s="8">
        <v>60.58</v>
      </c>
      <c r="F39" s="8">
        <v>80.49</v>
      </c>
      <c r="G39" s="8">
        <v>84.87</v>
      </c>
      <c r="H39" s="8">
        <v>75.26160337552743</v>
      </c>
      <c r="I39" s="8"/>
      <c r="J39" s="8">
        <v>90.66719599447339</v>
      </c>
      <c r="K39" s="8">
        <v>85.71678030932978</v>
      </c>
      <c r="L39" s="8">
        <v>80.50441399846599</v>
      </c>
      <c r="M39" s="8"/>
      <c r="N39" s="8">
        <v>93.30897703549061</v>
      </c>
      <c r="O39" s="8"/>
      <c r="P39" s="8"/>
      <c r="Q39" s="8">
        <v>76.81461675579322</v>
      </c>
      <c r="R39" s="8"/>
      <c r="S39" s="8">
        <v>70.56521739130434</v>
      </c>
      <c r="T39" s="316">
        <f>IF((COUNTA(D39:S39)&gt;12),LARGE(D39:S39,1)+LARGE(D39:S39,2)+LARGE(D39:S39,3)+LARGE(D39:S39,4)+LARGE(D39:S39,5)+LARGE(D39:S39,6)+LARGE(D39:S39,7)+LARGE(D39:S39,8)+LARGE(D39:S39,9)+LARGE(D39:S39,10)+LARGE(D39:S39,11)+LARGE(D39:S39,12),SUM(D39:S39))</f>
        <v>882.2892552577943</v>
      </c>
      <c r="U39" s="94">
        <f t="shared" si="1"/>
        <v>-318.5570408439984</v>
      </c>
    </row>
    <row r="40" spans="1:21" ht="12.75" customHeight="1">
      <c r="A40" s="236" t="s">
        <v>409</v>
      </c>
      <c r="B40" s="119" t="s">
        <v>327</v>
      </c>
      <c r="C40" s="119" t="s">
        <v>328</v>
      </c>
      <c r="D40" s="8">
        <v>74.47121646262048</v>
      </c>
      <c r="E40" s="8">
        <v>69.78</v>
      </c>
      <c r="F40" s="8">
        <v>62.54</v>
      </c>
      <c r="G40" s="8">
        <v>80.64</v>
      </c>
      <c r="H40" s="8">
        <v>65.55696202531645</v>
      </c>
      <c r="I40" s="8">
        <v>97.86318216756341</v>
      </c>
      <c r="J40" s="8">
        <v>91.0353733549465</v>
      </c>
      <c r="K40" s="8">
        <v>78.92430127179956</v>
      </c>
      <c r="L40" s="8">
        <v>77.95210934838853</v>
      </c>
      <c r="M40" s="8">
        <v>61.32666671226599</v>
      </c>
      <c r="N40" s="8">
        <v>100.28780396906737</v>
      </c>
      <c r="O40" s="8"/>
      <c r="P40" s="8"/>
      <c r="Q40" s="8"/>
      <c r="R40" s="8"/>
      <c r="S40" s="8"/>
      <c r="T40" s="316">
        <f>IF((COUNTA(D40:S40)&gt;12),LARGE(D40:S40,1)+LARGE(D40:S40,2)+LARGE(D40:S40,3)+LARGE(D40:S40,4)+LARGE(D40:S40,5)+LARGE(D40:S40,6)+LARGE(D40:S40,7)+LARGE(D40:S40,8)+LARGE(D40:S40,9)+LARGE(D40:S40,10)+LARGE(D40:S40,11)+LARGE(D40:S40,12),SUM(D40:S40))</f>
        <v>860.3776153119683</v>
      </c>
      <c r="U40" s="94">
        <f t="shared" si="1"/>
        <v>-340.46868078982436</v>
      </c>
    </row>
    <row r="41" spans="1:21" ht="12.75" customHeight="1">
      <c r="A41" s="236" t="s">
        <v>410</v>
      </c>
      <c r="B41" s="119" t="s">
        <v>80</v>
      </c>
      <c r="C41" s="119" t="s">
        <v>81</v>
      </c>
      <c r="D41" s="8">
        <v>50.809000343524566</v>
      </c>
      <c r="E41" s="8">
        <v>85.78</v>
      </c>
      <c r="F41" s="8">
        <v>55.42</v>
      </c>
      <c r="G41" s="8">
        <v>48.39</v>
      </c>
      <c r="H41" s="8">
        <v>63.447257383966246</v>
      </c>
      <c r="I41" s="8">
        <v>80.04742145820983</v>
      </c>
      <c r="J41" s="8">
        <v>63.84681934808303</v>
      </c>
      <c r="K41" s="8">
        <v>65.32189908028835</v>
      </c>
      <c r="L41" s="8">
        <v>75.3979214619516</v>
      </c>
      <c r="M41" s="8">
        <v>76.13911201341689</v>
      </c>
      <c r="N41" s="8"/>
      <c r="O41" s="8">
        <v>92.59412609031689</v>
      </c>
      <c r="P41" s="8"/>
      <c r="Q41" s="8">
        <v>59.2210338680927</v>
      </c>
      <c r="R41" s="8">
        <v>60.04879938032532</v>
      </c>
      <c r="S41" s="8">
        <v>71.1863354037267</v>
      </c>
      <c r="T41" s="316">
        <f>IF((COUNTA(D41:S41)&gt;12),LARGE(D41:S41,1)+LARGE(D41:S41,2)+LARGE(D41:S41,3)+LARGE(D41:S41,4)+LARGE(D41:S41,5)+LARGE(D41:S41,6)+LARGE(D41:S41,7)+LARGE(D41:S41,8)+LARGE(D41:S41,9)+LARGE(D41:S41,10)+LARGE(D41:S41,11)+LARGE(D41:S41,12),SUM(D41:S41))</f>
        <v>848.4507254883775</v>
      </c>
      <c r="U41" s="94">
        <f t="shared" si="1"/>
        <v>-352.3955706134151</v>
      </c>
    </row>
    <row r="42" spans="1:21" ht="12.75" customHeight="1">
      <c r="A42" s="236" t="s">
        <v>411</v>
      </c>
      <c r="B42" s="119" t="s">
        <v>26</v>
      </c>
      <c r="C42" s="119" t="s">
        <v>48</v>
      </c>
      <c r="D42" s="8"/>
      <c r="E42" s="8">
        <v>91.31</v>
      </c>
      <c r="F42" s="8">
        <v>76.78</v>
      </c>
      <c r="G42" s="8">
        <v>62.91</v>
      </c>
      <c r="H42" s="8">
        <v>68.51054852320675</v>
      </c>
      <c r="I42" s="8">
        <v>81.13458056729027</v>
      </c>
      <c r="J42" s="8">
        <v>90.20739076622256</v>
      </c>
      <c r="K42" s="8">
        <v>71.78362573099415</v>
      </c>
      <c r="L42" s="8"/>
      <c r="M42" s="8">
        <v>65.58004797899787</v>
      </c>
      <c r="N42" s="8"/>
      <c r="O42" s="8"/>
      <c r="P42" s="8"/>
      <c r="Q42" s="8">
        <v>87.52762923351159</v>
      </c>
      <c r="R42" s="8">
        <v>50.8130325407774</v>
      </c>
      <c r="S42" s="8">
        <v>61.86956521739131</v>
      </c>
      <c r="T42" s="316">
        <f>IF((COUNTA(D42:S42)&gt;12),LARGE(D42:S42,1)+LARGE(D42:S42,2)+LARGE(D42:S42,3)+LARGE(D42:S42,4)+LARGE(D42:S42,5)+LARGE(D42:S42,6)+LARGE(D42:S42,7)+LARGE(D42:S42,8)+LARGE(D42:S42,9)+LARGE(D42:S42,10)+LARGE(D42:S42,11)+LARGE(D42:S42,12),SUM(D42:S42))</f>
        <v>808.4264205583918</v>
      </c>
      <c r="U42" s="94">
        <f t="shared" si="1"/>
        <v>-392.41987554340085</v>
      </c>
    </row>
    <row r="43" spans="1:21" ht="12.75" customHeight="1">
      <c r="A43" s="236" t="s">
        <v>412</v>
      </c>
      <c r="B43" s="119" t="s">
        <v>31</v>
      </c>
      <c r="C43" s="119" t="s">
        <v>32</v>
      </c>
      <c r="D43" s="8">
        <v>83.71900826446281</v>
      </c>
      <c r="E43" s="8"/>
      <c r="F43" s="8">
        <v>61.97</v>
      </c>
      <c r="G43" s="8"/>
      <c r="H43" s="8">
        <v>70.19831223628692</v>
      </c>
      <c r="I43" s="8"/>
      <c r="J43" s="8">
        <v>88.9063295498922</v>
      </c>
      <c r="K43" s="8">
        <v>83.13732592771471</v>
      </c>
      <c r="L43" s="8"/>
      <c r="M43" s="8">
        <v>93.68427471234229</v>
      </c>
      <c r="N43" s="8">
        <v>109.06108478146392</v>
      </c>
      <c r="O43" s="8"/>
      <c r="P43" s="8"/>
      <c r="Q43" s="8">
        <v>75.72727272727272</v>
      </c>
      <c r="R43" s="8">
        <v>84.32505175983435</v>
      </c>
      <c r="S43" s="8">
        <v>56.27950310559007</v>
      </c>
      <c r="T43" s="316">
        <f>IF((COUNTA(D43:S43)&gt;12),LARGE(D43:S43,1)+LARGE(D43:S43,2)+LARGE(D43:S43,3)+LARGE(D43:S43,4)+LARGE(D43:S43,5)+LARGE(D43:S43,6)+LARGE(D43:S43,7)+LARGE(D43:S43,8)+LARGE(D43:S43,9)+LARGE(D43:S43,10)+LARGE(D43:S43,11)+LARGE(D43:S43,12),SUM(D43:S43))</f>
        <v>807.00816306486</v>
      </c>
      <c r="U43" s="94">
        <f t="shared" si="1"/>
        <v>-393.8381330369326</v>
      </c>
    </row>
    <row r="44" spans="1:21" ht="12.75" customHeight="1">
      <c r="A44" s="236" t="s">
        <v>413</v>
      </c>
      <c r="B44" s="119" t="s">
        <v>67</v>
      </c>
      <c r="C44" s="119" t="s">
        <v>68</v>
      </c>
      <c r="D44" s="8"/>
      <c r="E44" s="8">
        <v>61.85</v>
      </c>
      <c r="F44" s="8">
        <v>62.54</v>
      </c>
      <c r="G44" s="8">
        <v>48.95</v>
      </c>
      <c r="H44" s="8">
        <v>69.35443037974683</v>
      </c>
      <c r="I44" s="8">
        <v>65.19295114878429</v>
      </c>
      <c r="J44" s="8">
        <v>60.4684453013574</v>
      </c>
      <c r="K44" s="8">
        <v>50.00857791997032</v>
      </c>
      <c r="L44" s="8">
        <v>66.40709412713117</v>
      </c>
      <c r="M44" s="8">
        <v>64.56738216419562</v>
      </c>
      <c r="N44" s="8">
        <v>80.52253734289663</v>
      </c>
      <c r="O44" s="8">
        <v>72.66427904079725</v>
      </c>
      <c r="P44" s="8"/>
      <c r="Q44" s="8">
        <v>73</v>
      </c>
      <c r="R44" s="8">
        <v>54.168041684759004</v>
      </c>
      <c r="S44" s="8">
        <v>36.40372670807454</v>
      </c>
      <c r="T44" s="316">
        <f>IF((COUNTA(D44:S44)&gt;12),LARGE(D44:S44,1)+LARGE(D44:S44,2)+LARGE(D44:S44,3)+LARGE(D44:S44,4)+LARGE(D44:S44,5)+LARGE(D44:S44,6)+LARGE(D44:S44,7)+LARGE(D44:S44,8)+LARGE(D44:S44,9)+LARGE(D44:S44,10)+LARGE(D44:S44,11)+LARGE(D44:S44,12),SUM(D44:S44))</f>
        <v>780.7437391096386</v>
      </c>
      <c r="U44" s="94">
        <f t="shared" si="1"/>
        <v>-420.10255699215406</v>
      </c>
    </row>
    <row r="45" spans="1:21" ht="12.75" customHeight="1">
      <c r="A45" s="236" t="s">
        <v>414</v>
      </c>
      <c r="B45" s="119" t="s">
        <v>51</v>
      </c>
      <c r="C45" s="119" t="s">
        <v>50</v>
      </c>
      <c r="D45" s="8">
        <v>102.51371115173674</v>
      </c>
      <c r="E45" s="8">
        <v>73.54</v>
      </c>
      <c r="F45" s="8">
        <v>76.78</v>
      </c>
      <c r="G45" s="8">
        <v>76.45</v>
      </c>
      <c r="H45" s="8">
        <v>41.08438818565401</v>
      </c>
      <c r="I45" s="8"/>
      <c r="J45" s="8">
        <v>97.63808164959529</v>
      </c>
      <c r="K45" s="8">
        <v>77.97398887385354</v>
      </c>
      <c r="L45" s="8"/>
      <c r="M45" s="8"/>
      <c r="N45" s="8"/>
      <c r="O45" s="8">
        <v>87.75756022552537</v>
      </c>
      <c r="P45" s="8"/>
      <c r="Q45" s="8">
        <v>78.52584670231728</v>
      </c>
      <c r="R45" s="8">
        <v>65.73424190800681</v>
      </c>
      <c r="S45" s="8"/>
      <c r="T45" s="316">
        <f>IF((COUNTA(D45:S45)&gt;12),LARGE(D45:S45,1)+LARGE(D45:S45,2)+LARGE(D45:S45,3)+LARGE(D45:S45,4)+LARGE(D45:S45,5)+LARGE(D45:S45,6)+LARGE(D45:S45,7)+LARGE(D45:S45,8)+LARGE(D45:S45,9)+LARGE(D45:S45,10)+LARGE(D45:S45,11)+LARGE(D45:S45,12),SUM(D45:S45))</f>
        <v>777.997818696689</v>
      </c>
      <c r="U45" s="94">
        <f t="shared" si="1"/>
        <v>-422.8484774051036</v>
      </c>
    </row>
    <row r="46" spans="1:21" ht="12.75" customHeight="1">
      <c r="A46" s="236" t="s">
        <v>415</v>
      </c>
      <c r="B46" s="119" t="s">
        <v>78</v>
      </c>
      <c r="C46" s="119" t="s">
        <v>79</v>
      </c>
      <c r="D46" s="8">
        <v>62.02373316228352</v>
      </c>
      <c r="E46" s="8">
        <v>65.6</v>
      </c>
      <c r="F46" s="8">
        <v>53.42</v>
      </c>
      <c r="G46" s="8"/>
      <c r="H46" s="8">
        <v>70.19831223628692</v>
      </c>
      <c r="I46" s="8">
        <v>71.05846774193547</v>
      </c>
      <c r="J46" s="8">
        <v>65.56705803461111</v>
      </c>
      <c r="K46" s="8">
        <v>33.417940160430945</v>
      </c>
      <c r="L46" s="8">
        <v>66.54827600764744</v>
      </c>
      <c r="M46" s="8">
        <v>68.31937813392193</v>
      </c>
      <c r="N46" s="8"/>
      <c r="O46" s="8"/>
      <c r="P46" s="8">
        <v>88.41950918351597</v>
      </c>
      <c r="Q46" s="8">
        <v>54.532976827094465</v>
      </c>
      <c r="R46" s="8">
        <v>57.61624026696328</v>
      </c>
      <c r="S46" s="8">
        <v>52.5527950310559</v>
      </c>
      <c r="T46" s="316">
        <f>IF((COUNTA(D46:S46)&gt;12),LARGE(D46:S46,1)+LARGE(D46:S46,2)+LARGE(D46:S46,3)+LARGE(D46:S46,4)+LARGE(D46:S46,5)+LARGE(D46:S46,6)+LARGE(D46:S46,7)+LARGE(D46:S46,8)+LARGE(D46:S46,9)+LARGE(D46:S46,10)+LARGE(D46:S46,11)+LARGE(D46:S46,12),SUM(D46:S46))</f>
        <v>775.856746625316</v>
      </c>
      <c r="U46" s="94">
        <f t="shared" si="1"/>
        <v>-424.98954947647667</v>
      </c>
    </row>
    <row r="47" spans="1:21" ht="12.75" customHeight="1">
      <c r="A47" s="236" t="s">
        <v>416</v>
      </c>
      <c r="B47" s="119" t="s">
        <v>66</v>
      </c>
      <c r="C47" s="119" t="s">
        <v>53</v>
      </c>
      <c r="D47" s="8"/>
      <c r="E47" s="8">
        <v>71.77</v>
      </c>
      <c r="F47" s="8">
        <v>47.72</v>
      </c>
      <c r="G47" s="8">
        <v>67.2</v>
      </c>
      <c r="H47" s="8">
        <v>41.50632911392405</v>
      </c>
      <c r="I47" s="8">
        <v>98.9248149590962</v>
      </c>
      <c r="J47" s="8">
        <v>77.81365194277377</v>
      </c>
      <c r="K47" s="8"/>
      <c r="L47" s="8">
        <v>87.29614759977245</v>
      </c>
      <c r="M47" s="8"/>
      <c r="N47" s="8"/>
      <c r="O47" s="8">
        <v>96.29381623384185</v>
      </c>
      <c r="P47" s="8">
        <v>109.18410041841004</v>
      </c>
      <c r="Q47" s="8">
        <v>63.85561497326203</v>
      </c>
      <c r="R47" s="8"/>
      <c r="S47" s="8">
        <v>7.832298136645963</v>
      </c>
      <c r="T47" s="316">
        <f>IF((COUNTA(D47:S47)&gt;12),LARGE(D47:S47,1)+LARGE(D47:S47,2)+LARGE(D47:S47,3)+LARGE(D47:S47,4)+LARGE(D47:S47,5)+LARGE(D47:S47,6)+LARGE(D47:S47,7)+LARGE(D47:S47,8)+LARGE(D47:S47,9)+LARGE(D47:S47,10)+LARGE(D47:S47,11)+LARGE(D47:S47,12),SUM(D47:S47))</f>
        <v>769.3967733777263</v>
      </c>
      <c r="U47" s="94">
        <f t="shared" si="1"/>
        <v>-431.44952272406636</v>
      </c>
    </row>
    <row r="48" spans="1:21" ht="12.75" customHeight="1">
      <c r="A48" s="236" t="s">
        <v>417</v>
      </c>
      <c r="B48" s="119" t="s">
        <v>117</v>
      </c>
      <c r="C48" s="119" t="s">
        <v>118</v>
      </c>
      <c r="D48" s="8">
        <v>70.52825552825553</v>
      </c>
      <c r="E48" s="8">
        <v>90.95</v>
      </c>
      <c r="F48" s="8">
        <v>44.59</v>
      </c>
      <c r="G48" s="8">
        <v>46.99</v>
      </c>
      <c r="H48" s="8">
        <v>52.47679324894515</v>
      </c>
      <c r="I48" s="8">
        <v>87.48834110592938</v>
      </c>
      <c r="J48" s="8"/>
      <c r="K48" s="8"/>
      <c r="L48" s="8">
        <v>88.6460211878979</v>
      </c>
      <c r="M48" s="8"/>
      <c r="N48" s="8"/>
      <c r="O48" s="8">
        <v>92.93918544001775</v>
      </c>
      <c r="P48" s="8">
        <v>102.34327217125383</v>
      </c>
      <c r="Q48" s="8">
        <v>49.060606060606055</v>
      </c>
      <c r="R48" s="8"/>
      <c r="S48" s="8"/>
      <c r="T48" s="316">
        <f>IF((COUNTA(D48:S48)&gt;12),LARGE(D48:S48,1)+LARGE(D48:S48,2)+LARGE(D48:S48,3)+LARGE(D48:S48,4)+LARGE(D48:S48,5)+LARGE(D48:S48,6)+LARGE(D48:S48,7)+LARGE(D48:S48,8)+LARGE(D48:S48,9)+LARGE(D48:S48,10)+LARGE(D48:S48,11)+LARGE(D48:S48,12),SUM(D48:S48))</f>
        <v>726.0124747429056</v>
      </c>
      <c r="U48" s="94">
        <f t="shared" si="1"/>
        <v>-474.833821358887</v>
      </c>
    </row>
    <row r="49" spans="1:21" ht="12.75" customHeight="1">
      <c r="A49" s="236" t="s">
        <v>418</v>
      </c>
      <c r="B49" s="119" t="s">
        <v>78</v>
      </c>
      <c r="C49" s="119" t="s">
        <v>85</v>
      </c>
      <c r="D49" s="8">
        <v>65.040522287258</v>
      </c>
      <c r="E49" s="8">
        <v>64.34</v>
      </c>
      <c r="F49" s="8">
        <v>30.91</v>
      </c>
      <c r="G49" s="8">
        <v>49.64</v>
      </c>
      <c r="H49" s="8">
        <v>50.789029535864984</v>
      </c>
      <c r="I49" s="8">
        <v>71.05846774193547</v>
      </c>
      <c r="J49" s="8">
        <v>54.282890502779416</v>
      </c>
      <c r="K49" s="8">
        <v>59.96602491506229</v>
      </c>
      <c r="L49" s="8">
        <v>61.41223111130606</v>
      </c>
      <c r="M49" s="8"/>
      <c r="N49" s="8"/>
      <c r="O49" s="8"/>
      <c r="P49" s="8">
        <v>91.11739060229291</v>
      </c>
      <c r="Q49" s="8">
        <v>31.146167557932266</v>
      </c>
      <c r="R49" s="8">
        <v>62.38318887321103</v>
      </c>
      <c r="S49" s="8">
        <v>27.70807453416149</v>
      </c>
      <c r="T49" s="316">
        <f>IF((COUNTA(D49:S49)&gt;12),LARGE(D49:S49,1)+LARGE(D49:S49,2)+LARGE(D49:S49,3)+LARGE(D49:S49,4)+LARGE(D49:S49,5)+LARGE(D49:S49,6)+LARGE(D49:S49,7)+LARGE(D49:S49,8)+LARGE(D49:S49,9)+LARGE(D49:S49,10)+LARGE(D49:S49,11)+LARGE(D49:S49,12),SUM(D49:S49))</f>
        <v>692.0859131276424</v>
      </c>
      <c r="U49" s="94">
        <f t="shared" si="1"/>
        <v>-508.7603829741503</v>
      </c>
    </row>
    <row r="50" spans="1:21" ht="12.75" customHeight="1">
      <c r="A50" s="236" t="s">
        <v>419</v>
      </c>
      <c r="B50" s="119" t="s">
        <v>149</v>
      </c>
      <c r="C50" s="119" t="s">
        <v>150</v>
      </c>
      <c r="D50" s="8"/>
      <c r="E50" s="8"/>
      <c r="F50" s="8">
        <v>90.17</v>
      </c>
      <c r="G50" s="8">
        <v>70.85</v>
      </c>
      <c r="H50" s="8">
        <v>76.52742616033755</v>
      </c>
      <c r="I50" s="8"/>
      <c r="J50" s="8">
        <v>80.55979126290289</v>
      </c>
      <c r="K50" s="8">
        <v>77.3431211805038</v>
      </c>
      <c r="L50" s="8">
        <v>69.49302030456852</v>
      </c>
      <c r="M50" s="8"/>
      <c r="N50" s="8"/>
      <c r="O50" s="8"/>
      <c r="P50" s="8"/>
      <c r="Q50" s="8">
        <v>86.70766488413548</v>
      </c>
      <c r="R50" s="8">
        <v>48.596656864262485</v>
      </c>
      <c r="S50" s="8">
        <v>61.24844720496895</v>
      </c>
      <c r="T50" s="316">
        <f>IF((COUNTA(D50:S50)&gt;12),LARGE(D50:S50,1)+LARGE(D50:S50,2)+LARGE(D50:S50,3)+LARGE(D50:S50,4)+LARGE(D50:S50,5)+LARGE(D50:S50,6)+LARGE(D50:S50,7)+LARGE(D50:S50,8)+LARGE(D50:S50,9)+LARGE(D50:S50,10)+LARGE(D50:S50,11)+LARGE(D50:S50,12),SUM(D50:S50))</f>
        <v>661.4961278616796</v>
      </c>
      <c r="U50" s="94">
        <f t="shared" si="1"/>
        <v>-539.350168240113</v>
      </c>
    </row>
    <row r="51" spans="1:21" ht="12.75" customHeight="1">
      <c r="A51" s="236" t="s">
        <v>420</v>
      </c>
      <c r="B51" s="119" t="s">
        <v>52</v>
      </c>
      <c r="C51" s="119" t="s">
        <v>53</v>
      </c>
      <c r="D51" s="8"/>
      <c r="E51" s="8"/>
      <c r="F51" s="8">
        <v>71.37</v>
      </c>
      <c r="G51" s="8">
        <v>65.78</v>
      </c>
      <c r="H51" s="8">
        <v>65.13502109704642</v>
      </c>
      <c r="I51" s="8">
        <v>80.58612440191386</v>
      </c>
      <c r="J51" s="8">
        <v>74.1180076674772</v>
      </c>
      <c r="K51" s="8">
        <v>70.98463734620353</v>
      </c>
      <c r="L51" s="8">
        <v>73.69373530970205</v>
      </c>
      <c r="M51" s="8"/>
      <c r="N51" s="8"/>
      <c r="O51" s="8"/>
      <c r="P51" s="8"/>
      <c r="Q51" s="8">
        <v>68.1693404634581</v>
      </c>
      <c r="R51" s="8">
        <v>44.78723404255319</v>
      </c>
      <c r="S51" s="8">
        <v>41.37267080745342</v>
      </c>
      <c r="T51" s="316">
        <f>IF((COUNTA(D51:S51)&gt;12),LARGE(D51:S51,1)+LARGE(D51:S51,2)+LARGE(D51:S51,3)+LARGE(D51:S51,4)+LARGE(D51:S51,5)+LARGE(D51:S51,6)+LARGE(D51:S51,7)+LARGE(D51:S51,8)+LARGE(D51:S51,9)+LARGE(D51:S51,10)+LARGE(D51:S51,11)+LARGE(D51:S51,12),SUM(D51:S51))</f>
        <v>655.9967711358079</v>
      </c>
      <c r="U51" s="94">
        <f t="shared" si="1"/>
        <v>-544.8495249659848</v>
      </c>
    </row>
    <row r="52" spans="1:21" ht="12.75" customHeight="1">
      <c r="A52" s="236" t="s">
        <v>421</v>
      </c>
      <c r="B52" s="119" t="s">
        <v>70</v>
      </c>
      <c r="C52" s="119" t="s">
        <v>71</v>
      </c>
      <c r="D52" s="8"/>
      <c r="E52" s="8">
        <v>85.03</v>
      </c>
      <c r="F52" s="8">
        <v>88.18</v>
      </c>
      <c r="G52" s="8">
        <v>63.44</v>
      </c>
      <c r="H52" s="8">
        <v>60.49367088607595</v>
      </c>
      <c r="I52" s="8">
        <v>111.63274536408863</v>
      </c>
      <c r="J52" s="8">
        <v>82.02402076283124</v>
      </c>
      <c r="K52" s="8"/>
      <c r="L52" s="8">
        <v>93.06843149762562</v>
      </c>
      <c r="M52" s="8"/>
      <c r="N52" s="8"/>
      <c r="O52" s="8"/>
      <c r="P52" s="8"/>
      <c r="Q52" s="8">
        <v>60.967914438502675</v>
      </c>
      <c r="R52" s="8"/>
      <c r="S52" s="8"/>
      <c r="T52" s="316">
        <f>IF((COUNTA(D52:S52)&gt;12),LARGE(D52:S52,1)+LARGE(D52:S52,2)+LARGE(D52:S52,3)+LARGE(D52:S52,4)+LARGE(D52:S52,5)+LARGE(D52:S52,6)+LARGE(D52:S52,7)+LARGE(D52:S52,8)+LARGE(D52:S52,9)+LARGE(D52:S52,10)+LARGE(D52:S52,11)+LARGE(D52:S52,12),SUM(D52:S52))</f>
        <v>644.8367829491242</v>
      </c>
      <c r="U52" s="94">
        <f t="shared" si="1"/>
        <v>-556.0095131526684</v>
      </c>
    </row>
    <row r="53" spans="1:21" ht="12.75" customHeight="1">
      <c r="A53" s="236" t="s">
        <v>422</v>
      </c>
      <c r="B53" s="119" t="s">
        <v>151</v>
      </c>
      <c r="C53" s="119" t="s">
        <v>152</v>
      </c>
      <c r="D53" s="8">
        <v>90.6179775280899</v>
      </c>
      <c r="E53" s="8"/>
      <c r="F53" s="8">
        <v>72.51</v>
      </c>
      <c r="G53" s="8">
        <v>57.98</v>
      </c>
      <c r="H53" s="8">
        <v>79.48101265822784</v>
      </c>
      <c r="I53" s="8"/>
      <c r="J53" s="8"/>
      <c r="K53" s="8">
        <v>74.75423972405864</v>
      </c>
      <c r="L53" s="8"/>
      <c r="M53" s="8"/>
      <c r="N53" s="8"/>
      <c r="O53" s="8">
        <v>69.74165022290433</v>
      </c>
      <c r="P53" s="8"/>
      <c r="Q53" s="8">
        <v>73.26737967914437</v>
      </c>
      <c r="R53" s="8">
        <v>55.48062705976662</v>
      </c>
      <c r="S53" s="8">
        <v>67.45962732919256</v>
      </c>
      <c r="T53" s="316">
        <f>IF((COUNTA(D53:S53)&gt;12),LARGE(D53:S53,1)+LARGE(D53:S53,2)+LARGE(D53:S53,3)+LARGE(D53:S53,4)+LARGE(D53:S53,5)+LARGE(D53:S53,6)+LARGE(D53:S53,7)+LARGE(D53:S53,8)+LARGE(D53:S53,9)+LARGE(D53:S53,10)+LARGE(D53:S53,11)+LARGE(D53:S53,12),SUM(D53:S53))</f>
        <v>641.2925142013843</v>
      </c>
      <c r="U53" s="94">
        <f t="shared" si="1"/>
        <v>-559.5537819004084</v>
      </c>
    </row>
    <row r="54" spans="1:21" ht="12.75" customHeight="1">
      <c r="A54" s="236" t="s">
        <v>423</v>
      </c>
      <c r="B54" s="119" t="s">
        <v>77</v>
      </c>
      <c r="C54" s="119" t="s">
        <v>53</v>
      </c>
      <c r="D54" s="8"/>
      <c r="E54" s="8">
        <v>79.6</v>
      </c>
      <c r="F54" s="8">
        <v>80.49</v>
      </c>
      <c r="G54" s="8">
        <v>73.27</v>
      </c>
      <c r="H54" s="8">
        <v>61.337552742616026</v>
      </c>
      <c r="I54" s="8"/>
      <c r="J54" s="8">
        <v>93.28281516537703</v>
      </c>
      <c r="K54" s="8">
        <v>85.11720039617036</v>
      </c>
      <c r="L54" s="8"/>
      <c r="M54" s="8"/>
      <c r="N54" s="8"/>
      <c r="O54" s="8"/>
      <c r="P54" s="8"/>
      <c r="Q54" s="8">
        <v>103</v>
      </c>
      <c r="R54" s="8"/>
      <c r="S54" s="8">
        <v>56.90062111801242</v>
      </c>
      <c r="T54" s="316">
        <f>IF((COUNTA(D54:S54)&gt;12),LARGE(D54:S54,1)+LARGE(D54:S54,2)+LARGE(D54:S54,3)+LARGE(D54:S54,4)+LARGE(D54:S54,5)+LARGE(D54:S54,6)+LARGE(D54:S54,7)+LARGE(D54:S54,8)+LARGE(D54:S54,9)+LARGE(D54:S54,10)+LARGE(D54:S54,11)+LARGE(D54:S54,12),SUM(D54:S54))</f>
        <v>632.9981894221758</v>
      </c>
      <c r="U54" s="94">
        <f t="shared" si="1"/>
        <v>-567.8481066796169</v>
      </c>
    </row>
    <row r="55" spans="1:21" ht="12.75" customHeight="1">
      <c r="A55" s="236" t="s">
        <v>424</v>
      </c>
      <c r="B55" s="119" t="s">
        <v>54</v>
      </c>
      <c r="C55" s="119" t="s">
        <v>55</v>
      </c>
      <c r="D55" s="8">
        <v>66.98001394376017</v>
      </c>
      <c r="E55" s="8">
        <v>91.1</v>
      </c>
      <c r="F55" s="8">
        <v>55.7</v>
      </c>
      <c r="G55" s="8"/>
      <c r="H55" s="8">
        <v>74.83966244725738</v>
      </c>
      <c r="I55" s="8">
        <v>91.71681415929201</v>
      </c>
      <c r="J55" s="8">
        <v>77.95227988064919</v>
      </c>
      <c r="K55" s="8">
        <v>72.9761904761905</v>
      </c>
      <c r="L55" s="8"/>
      <c r="M55" s="8"/>
      <c r="N55" s="8">
        <v>93.30897703549061</v>
      </c>
      <c r="O55" s="8"/>
      <c r="P55" s="8"/>
      <c r="Q55" s="8"/>
      <c r="R55" s="8"/>
      <c r="S55" s="8"/>
      <c r="T55" s="316">
        <f>IF((COUNTA(D55:S55)&gt;12),LARGE(D55:S55,1)+LARGE(D55:S55,2)+LARGE(D55:S55,3)+LARGE(D55:S55,4)+LARGE(D55:S55,5)+LARGE(D55:S55,6)+LARGE(D55:S55,7)+LARGE(D55:S55,8)+LARGE(D55:S55,9)+LARGE(D55:S55,10)+LARGE(D55:S55,11)+LARGE(D55:S55,12),SUM(D55:S55))</f>
        <v>624.5739379426398</v>
      </c>
      <c r="U55" s="94">
        <f t="shared" si="1"/>
        <v>-576.2723581591529</v>
      </c>
    </row>
    <row r="56" spans="1:21" ht="12.75" customHeight="1">
      <c r="A56" s="236" t="s">
        <v>425</v>
      </c>
      <c r="B56" s="119" t="s">
        <v>132</v>
      </c>
      <c r="C56" s="119" t="s">
        <v>133</v>
      </c>
      <c r="D56" s="8"/>
      <c r="E56" s="8">
        <v>85.49</v>
      </c>
      <c r="F56" s="8">
        <v>48.58</v>
      </c>
      <c r="G56" s="8"/>
      <c r="H56" s="8">
        <v>46.9915611814346</v>
      </c>
      <c r="I56" s="8"/>
      <c r="J56" s="8"/>
      <c r="K56" s="8"/>
      <c r="L56" s="8"/>
      <c r="M56" s="8">
        <v>77.89047566578358</v>
      </c>
      <c r="N56" s="8">
        <v>102.16299559471365</v>
      </c>
      <c r="O56" s="8">
        <v>94.46556223760354</v>
      </c>
      <c r="P56" s="8"/>
      <c r="Q56" s="8">
        <v>56.012477718360074</v>
      </c>
      <c r="R56" s="8">
        <v>68.23472099202834</v>
      </c>
      <c r="S56" s="8">
        <v>41.37267080745342</v>
      </c>
      <c r="T56" s="316">
        <f>IF((COUNTA(D56:S56)&gt;12),LARGE(D56:S56,1)+LARGE(D56:S56,2)+LARGE(D56:S56,3)+LARGE(D56:S56,4)+LARGE(D56:S56,5)+LARGE(D56:S56,6)+LARGE(D56:S56,7)+LARGE(D56:S56,8)+LARGE(D56:S56,9)+LARGE(D56:S56,10)+LARGE(D56:S56,11)+LARGE(D56:S56,12),SUM(D56:S56))</f>
        <v>621.2004641973773</v>
      </c>
      <c r="U56" s="94">
        <f t="shared" si="1"/>
        <v>-579.6458319044153</v>
      </c>
    </row>
    <row r="57" spans="1:21" ht="12.75" customHeight="1">
      <c r="A57" s="236" t="s">
        <v>426</v>
      </c>
      <c r="B57" s="119" t="s">
        <v>129</v>
      </c>
      <c r="C57" s="119" t="s">
        <v>130</v>
      </c>
      <c r="D57" s="8">
        <v>64.5179647400134</v>
      </c>
      <c r="E57" s="8">
        <v>58.08</v>
      </c>
      <c r="F57" s="8"/>
      <c r="G57" s="8">
        <v>56.94</v>
      </c>
      <c r="H57" s="8">
        <v>50.789029535864984</v>
      </c>
      <c r="I57" s="8"/>
      <c r="J57" s="8">
        <v>68.5924270080757</v>
      </c>
      <c r="K57" s="8">
        <v>56.48509600084863</v>
      </c>
      <c r="L57" s="8">
        <v>57.831143986736386</v>
      </c>
      <c r="M57" s="8"/>
      <c r="N57" s="8"/>
      <c r="O57" s="8"/>
      <c r="P57" s="8">
        <v>89.78518401516348</v>
      </c>
      <c r="Q57" s="8">
        <v>46.93939393939393</v>
      </c>
      <c r="R57" s="8">
        <v>58.23577388206618</v>
      </c>
      <c r="S57" s="8">
        <v>10.937888198757763</v>
      </c>
      <c r="T57" s="316">
        <f>IF((COUNTA(D57:S57)&gt;12),LARGE(D57:S57,1)+LARGE(D57:S57,2)+LARGE(D57:S57,3)+LARGE(D57:S57,4)+LARGE(D57:S57,5)+LARGE(D57:S57,6)+LARGE(D57:S57,7)+LARGE(D57:S57,8)+LARGE(D57:S57,9)+LARGE(D57:S57,10)+LARGE(D57:S57,11)+LARGE(D57:S57,12),SUM(D57:S57))</f>
        <v>619.1339013069203</v>
      </c>
      <c r="U57" s="94">
        <f t="shared" si="1"/>
        <v>-581.7123947948724</v>
      </c>
    </row>
    <row r="58" spans="1:21" ht="12.75" customHeight="1">
      <c r="A58" s="236" t="s">
        <v>427</v>
      </c>
      <c r="B58" s="119" t="s">
        <v>74</v>
      </c>
      <c r="C58" s="119" t="s">
        <v>30</v>
      </c>
      <c r="D58" s="8">
        <v>84.09252669039147</v>
      </c>
      <c r="E58" s="8"/>
      <c r="F58" s="8"/>
      <c r="G58" s="8">
        <v>73.02</v>
      </c>
      <c r="H58" s="8"/>
      <c r="I58" s="8"/>
      <c r="J58" s="8"/>
      <c r="K58" s="8">
        <v>93.88380184964747</v>
      </c>
      <c r="L58" s="8"/>
      <c r="M58" s="8">
        <v>87.93954931858049</v>
      </c>
      <c r="N58" s="8"/>
      <c r="O58" s="8"/>
      <c r="P58" s="8">
        <v>106.37207425343018</v>
      </c>
      <c r="Q58" s="8">
        <v>82.7326203208556</v>
      </c>
      <c r="R58" s="8"/>
      <c r="S58" s="8">
        <v>71.80745341614907</v>
      </c>
      <c r="T58" s="316">
        <f>IF((COUNTA(D58:S58)&gt;12),LARGE(D58:S58,1)+LARGE(D58:S58,2)+LARGE(D58:S58,3)+LARGE(D58:S58,4)+LARGE(D58:S58,5)+LARGE(D58:S58,6)+LARGE(D58:S58,7)+LARGE(D58:S58,8)+LARGE(D58:S58,9)+LARGE(D58:S58,10)+LARGE(D58:S58,11)+LARGE(D58:S58,12),SUM(D58:S58))</f>
        <v>599.8480258490542</v>
      </c>
      <c r="U58" s="94">
        <f t="shared" si="1"/>
        <v>-600.9982702527384</v>
      </c>
    </row>
    <row r="59" spans="1:21" ht="12.75" customHeight="1">
      <c r="A59" s="236" t="s">
        <v>428</v>
      </c>
      <c r="B59" s="119" t="s">
        <v>72</v>
      </c>
      <c r="C59" s="119" t="s">
        <v>73</v>
      </c>
      <c r="D59" s="8"/>
      <c r="E59" s="8">
        <v>103.88</v>
      </c>
      <c r="F59" s="8">
        <v>55.99</v>
      </c>
      <c r="G59" s="8">
        <v>81.08</v>
      </c>
      <c r="H59" s="8">
        <v>82.0126582278481</v>
      </c>
      <c r="I59" s="8">
        <v>98.49670670282836</v>
      </c>
      <c r="J59" s="8"/>
      <c r="K59" s="8"/>
      <c r="L59" s="8"/>
      <c r="M59" s="8"/>
      <c r="N59" s="8"/>
      <c r="O59" s="8">
        <v>108.66817001503348</v>
      </c>
      <c r="P59" s="8"/>
      <c r="Q59" s="8"/>
      <c r="R59" s="8"/>
      <c r="S59" s="8">
        <v>67.45962732919256</v>
      </c>
      <c r="T59" s="316">
        <f>IF((COUNTA(D59:S59)&gt;12),LARGE(D59:S59,1)+LARGE(D59:S59,2)+LARGE(D59:S59,3)+LARGE(D59:S59,4)+LARGE(D59:S59,5)+LARGE(D59:S59,6)+LARGE(D59:S59,7)+LARGE(D59:S59,8)+LARGE(D59:S59,9)+LARGE(D59:S59,10)+LARGE(D59:S59,11)+LARGE(D59:S59,12),SUM(D59:S59))</f>
        <v>597.5871622749025</v>
      </c>
      <c r="U59" s="94">
        <f t="shared" si="1"/>
        <v>-603.2591338268901</v>
      </c>
    </row>
    <row r="60" spans="1:21" ht="12.75" customHeight="1">
      <c r="A60" s="236" t="s">
        <v>429</v>
      </c>
      <c r="B60" s="119" t="s">
        <v>56</v>
      </c>
      <c r="C60" s="119" t="s">
        <v>57</v>
      </c>
      <c r="D60" s="8"/>
      <c r="E60" s="8"/>
      <c r="F60" s="8">
        <v>45.73</v>
      </c>
      <c r="G60" s="8"/>
      <c r="H60" s="8">
        <v>66.82278481012658</v>
      </c>
      <c r="I60" s="8"/>
      <c r="J60" s="8"/>
      <c r="K60" s="8">
        <v>59.84180790960451</v>
      </c>
      <c r="L60" s="8">
        <v>79.2786262644175</v>
      </c>
      <c r="M60" s="8">
        <v>73.95317271801832</v>
      </c>
      <c r="N60" s="8"/>
      <c r="O60" s="8">
        <v>94.02694779569285</v>
      </c>
      <c r="P60" s="8"/>
      <c r="Q60" s="8">
        <v>66.6541889483066</v>
      </c>
      <c r="R60" s="8">
        <v>47.33408577878103</v>
      </c>
      <c r="S60" s="8">
        <v>54.41614906832298</v>
      </c>
      <c r="T60" s="316">
        <f>IF((COUNTA(D60:S60)&gt;12),LARGE(D60:S60,1)+LARGE(D60:S60,2)+LARGE(D60:S60,3)+LARGE(D60:S60,4)+LARGE(D60:S60,5)+LARGE(D60:S60,6)+LARGE(D60:S60,7)+LARGE(D60:S60,8)+LARGE(D60:S60,9)+LARGE(D60:S60,10)+LARGE(D60:S60,11)+LARGE(D60:S60,12),SUM(D60:S60))</f>
        <v>588.0577632932703</v>
      </c>
      <c r="U60" s="94">
        <f t="shared" si="1"/>
        <v>-612.7885328085223</v>
      </c>
    </row>
    <row r="61" spans="1:21" ht="12.75" customHeight="1">
      <c r="A61" s="236" t="s">
        <v>430</v>
      </c>
      <c r="B61" s="119" t="s">
        <v>94</v>
      </c>
      <c r="C61" s="119" t="s">
        <v>95</v>
      </c>
      <c r="D61" s="8">
        <v>93.84</v>
      </c>
      <c r="E61" s="8"/>
      <c r="F61" s="8">
        <v>73.93</v>
      </c>
      <c r="G61" s="8"/>
      <c r="H61" s="8">
        <v>64.29113924050634</v>
      </c>
      <c r="I61" s="8">
        <v>108.39441535776612</v>
      </c>
      <c r="J61" s="8">
        <v>101.58883122910541</v>
      </c>
      <c r="K61" s="8">
        <v>88.44365168056393</v>
      </c>
      <c r="L61" s="8"/>
      <c r="M61" s="8"/>
      <c r="N61" s="8"/>
      <c r="O61" s="8"/>
      <c r="P61" s="8"/>
      <c r="Q61" s="8"/>
      <c r="R61" s="8">
        <v>55.95703756965665</v>
      </c>
      <c r="S61" s="8"/>
      <c r="T61" s="316">
        <f>IF((COUNTA(D61:S61)&gt;12),LARGE(D61:S61,1)+LARGE(D61:S61,2)+LARGE(D61:S61,3)+LARGE(D61:S61,4)+LARGE(D61:S61,5)+LARGE(D61:S61,6)+LARGE(D61:S61,7)+LARGE(D61:S61,8)+LARGE(D61:S61,9)+LARGE(D61:S61,10)+LARGE(D61:S61,11)+LARGE(D61:S61,12),SUM(D61:S61))</f>
        <v>586.4450750775984</v>
      </c>
      <c r="U61" s="94">
        <f t="shared" si="1"/>
        <v>-614.4012210241942</v>
      </c>
    </row>
    <row r="62" spans="1:21" ht="12.75" customHeight="1">
      <c r="A62" s="236" t="s">
        <v>431</v>
      </c>
      <c r="B62" s="119" t="s">
        <v>87</v>
      </c>
      <c r="C62" s="119" t="s">
        <v>88</v>
      </c>
      <c r="D62" s="8">
        <v>71.57513729405892</v>
      </c>
      <c r="E62" s="8">
        <v>59.72</v>
      </c>
      <c r="F62" s="8">
        <v>76.21</v>
      </c>
      <c r="G62" s="8">
        <v>63.04</v>
      </c>
      <c r="H62" s="8">
        <v>62.60337552742617</v>
      </c>
      <c r="I62" s="8"/>
      <c r="J62" s="8">
        <v>83.70507741190134</v>
      </c>
      <c r="K62" s="8"/>
      <c r="L62" s="8"/>
      <c r="M62" s="8"/>
      <c r="N62" s="8"/>
      <c r="O62" s="8"/>
      <c r="P62" s="8"/>
      <c r="Q62" s="8">
        <v>73.08912655971481</v>
      </c>
      <c r="R62" s="8">
        <v>60.77603451657186</v>
      </c>
      <c r="S62" s="8">
        <v>29.57142857142857</v>
      </c>
      <c r="T62" s="316">
        <f>IF((COUNTA(D62:S62)&gt;12),LARGE(D62:S62,1)+LARGE(D62:S62,2)+LARGE(D62:S62,3)+LARGE(D62:S62,4)+LARGE(D62:S62,5)+LARGE(D62:S62,6)+LARGE(D62:S62,7)+LARGE(D62:S62,8)+LARGE(D62:S62,9)+LARGE(D62:S62,10)+LARGE(D62:S62,11)+LARGE(D62:S62,12),SUM(D62:S62))</f>
        <v>580.2901798811017</v>
      </c>
      <c r="U62" s="94">
        <f t="shared" si="1"/>
        <v>-620.5561162206909</v>
      </c>
    </row>
    <row r="63" spans="1:21" ht="12.75" customHeight="1">
      <c r="A63" s="236" t="s">
        <v>432</v>
      </c>
      <c r="B63" s="119" t="s">
        <v>94</v>
      </c>
      <c r="C63" s="119" t="s">
        <v>69</v>
      </c>
      <c r="D63" s="8">
        <v>81.30901287553648</v>
      </c>
      <c r="E63" s="8"/>
      <c r="F63" s="8">
        <v>34.9</v>
      </c>
      <c r="G63" s="8">
        <v>31.05</v>
      </c>
      <c r="H63" s="8">
        <v>36.0210970464135</v>
      </c>
      <c r="I63" s="8">
        <v>85.65132858068696</v>
      </c>
      <c r="J63" s="8">
        <v>72.15444426006768</v>
      </c>
      <c r="K63" s="8">
        <v>46.95625864453666</v>
      </c>
      <c r="L63" s="8"/>
      <c r="M63" s="8"/>
      <c r="N63" s="8"/>
      <c r="O63" s="8">
        <v>69.74165022290433</v>
      </c>
      <c r="P63" s="8"/>
      <c r="Q63" s="8">
        <v>40.48663101604278</v>
      </c>
      <c r="R63" s="8">
        <v>31.7962465177655</v>
      </c>
      <c r="S63" s="8">
        <v>10.937888198757763</v>
      </c>
      <c r="T63" s="316">
        <f>IF((COUNTA(D63:S63)&gt;12),LARGE(D63:S63,1)+LARGE(D63:S63,2)+LARGE(D63:S63,3)+LARGE(D63:S63,4)+LARGE(D63:S63,5)+LARGE(D63:S63,6)+LARGE(D63:S63,7)+LARGE(D63:S63,8)+LARGE(D63:S63,9)+LARGE(D63:S63,10)+LARGE(D63:S63,11)+LARGE(D63:S63,12),SUM(D63:S63))</f>
        <v>541.0045573627117</v>
      </c>
      <c r="U63" s="94">
        <f t="shared" si="1"/>
        <v>-659.8417387390809</v>
      </c>
    </row>
    <row r="64" spans="1:21" ht="12.75" customHeight="1">
      <c r="A64" s="236" t="s">
        <v>433</v>
      </c>
      <c r="B64" s="119" t="s">
        <v>210</v>
      </c>
      <c r="C64" s="119" t="s">
        <v>53</v>
      </c>
      <c r="D64" s="8"/>
      <c r="E64" s="8"/>
      <c r="F64" s="8"/>
      <c r="G64" s="8"/>
      <c r="H64" s="8"/>
      <c r="I64" s="8">
        <v>100.1107156979043</v>
      </c>
      <c r="J64" s="8">
        <v>53.2786491044869</v>
      </c>
      <c r="K64" s="8"/>
      <c r="L64" s="8">
        <v>85.60578326465775</v>
      </c>
      <c r="M64" s="8"/>
      <c r="N64" s="8">
        <v>107.26984779925957</v>
      </c>
      <c r="O64" s="8">
        <v>104.85911818418992</v>
      </c>
      <c r="P64" s="8"/>
      <c r="Q64" s="8"/>
      <c r="R64" s="8"/>
      <c r="S64" s="8">
        <v>86.71428571428571</v>
      </c>
      <c r="T64" s="316">
        <f>IF((COUNTA(D64:S64)&gt;12),LARGE(D64:S64,1)+LARGE(D64:S64,2)+LARGE(D64:S64,3)+LARGE(D64:S64,4)+LARGE(D64:S64,5)+LARGE(D64:S64,6)+LARGE(D64:S64,7)+LARGE(D64:S64,8)+LARGE(D64:S64,9)+LARGE(D64:S64,10)+LARGE(D64:S64,11)+LARGE(D64:S64,12),SUM(D64:S64))</f>
        <v>537.8383997647841</v>
      </c>
      <c r="U64" s="94">
        <f t="shared" si="1"/>
        <v>-663.0078963370086</v>
      </c>
    </row>
    <row r="65" spans="1:21" ht="12.75" customHeight="1">
      <c r="A65" s="236" t="s">
        <v>434</v>
      </c>
      <c r="B65" s="119" t="s">
        <v>28</v>
      </c>
      <c r="C65" s="119" t="s">
        <v>29</v>
      </c>
      <c r="D65" s="8">
        <v>98.12150837988827</v>
      </c>
      <c r="E65" s="8">
        <v>67.5</v>
      </c>
      <c r="F65" s="8">
        <v>70.8</v>
      </c>
      <c r="G65" s="8">
        <v>73.03</v>
      </c>
      <c r="H65" s="8">
        <v>52.89873417721519</v>
      </c>
      <c r="I65" s="8"/>
      <c r="J65" s="8">
        <v>93.30782788098149</v>
      </c>
      <c r="K65" s="8">
        <v>76.89305288105466</v>
      </c>
      <c r="L65" s="8"/>
      <c r="M65" s="8"/>
      <c r="N65" s="8"/>
      <c r="O65" s="8"/>
      <c r="P65" s="8"/>
      <c r="Q65" s="8"/>
      <c r="R65" s="8"/>
      <c r="S65" s="8"/>
      <c r="T65" s="316">
        <f>IF((COUNTA(D65:S65)&gt;12),LARGE(D65:S65,1)+LARGE(D65:S65,2)+LARGE(D65:S65,3)+LARGE(D65:S65,4)+LARGE(D65:S65,5)+LARGE(D65:S65,6)+LARGE(D65:S65,7)+LARGE(D65:S65,8)+LARGE(D65:S65,9)+LARGE(D65:S65,10)+LARGE(D65:S65,11)+LARGE(D65:S65,12),SUM(D65:S65))</f>
        <v>532.5511233191397</v>
      </c>
      <c r="U65" s="94">
        <f t="shared" si="1"/>
        <v>-668.2951727826529</v>
      </c>
    </row>
    <row r="66" spans="1:21" ht="12.75" customHeight="1">
      <c r="A66" s="236" t="s">
        <v>435</v>
      </c>
      <c r="B66" s="119" t="s">
        <v>77</v>
      </c>
      <c r="C66" s="119" t="s">
        <v>29</v>
      </c>
      <c r="D66" s="8"/>
      <c r="E66" s="8"/>
      <c r="F66" s="8">
        <v>67.1</v>
      </c>
      <c r="G66" s="8">
        <v>72.37</v>
      </c>
      <c r="H66" s="8">
        <v>67.66666666666666</v>
      </c>
      <c r="I66" s="8">
        <v>78.87823307178145</v>
      </c>
      <c r="J66" s="8">
        <v>83.29740188506207</v>
      </c>
      <c r="K66" s="8"/>
      <c r="L66" s="8"/>
      <c r="M66" s="8"/>
      <c r="N66" s="8"/>
      <c r="O66" s="8"/>
      <c r="P66" s="8"/>
      <c r="Q66" s="8">
        <v>86.6898395721925</v>
      </c>
      <c r="R66" s="8"/>
      <c r="S66" s="8">
        <v>61.24844720496895</v>
      </c>
      <c r="T66" s="316">
        <f>IF((COUNTA(D66:S66)&gt;12),LARGE(D66:S66,1)+LARGE(D66:S66,2)+LARGE(D66:S66,3)+LARGE(D66:S66,4)+LARGE(D66:S66,5)+LARGE(D66:S66,6)+LARGE(D66:S66,7)+LARGE(D66:S66,8)+LARGE(D66:S66,9)+LARGE(D66:S66,10)+LARGE(D66:S66,11)+LARGE(D66:S66,12),SUM(D66:S66))</f>
        <v>517.2505884006716</v>
      </c>
      <c r="U66" s="94">
        <f t="shared" si="1"/>
        <v>-683.595707701121</v>
      </c>
    </row>
    <row r="67" spans="1:21" ht="12.75" customHeight="1">
      <c r="A67" s="236" t="s">
        <v>436</v>
      </c>
      <c r="B67" s="119" t="s">
        <v>183</v>
      </c>
      <c r="C67" s="119" t="s">
        <v>35</v>
      </c>
      <c r="D67" s="8">
        <v>77.84894837476101</v>
      </c>
      <c r="E67" s="8">
        <v>87.4</v>
      </c>
      <c r="F67" s="8"/>
      <c r="G67" s="8">
        <v>70.05</v>
      </c>
      <c r="H67" s="8"/>
      <c r="I67" s="8">
        <v>97.5947912677135</v>
      </c>
      <c r="J67" s="8">
        <v>84.56055617956827</v>
      </c>
      <c r="K67" s="8"/>
      <c r="L67" s="8"/>
      <c r="M67" s="8"/>
      <c r="N67" s="8"/>
      <c r="O67" s="8">
        <v>95.00571755288736</v>
      </c>
      <c r="P67" s="8"/>
      <c r="Q67" s="8"/>
      <c r="R67" s="8"/>
      <c r="S67" s="8"/>
      <c r="T67" s="316">
        <f>IF((COUNTA(D67:S67)&gt;12),LARGE(D67:S67,1)+LARGE(D67:S67,2)+LARGE(D67:S67,3)+LARGE(D67:S67,4)+LARGE(D67:S67,5)+LARGE(D67:S67,6)+LARGE(D67:S67,7)+LARGE(D67:S67,8)+LARGE(D67:S67,9)+LARGE(D67:S67,10)+LARGE(D67:S67,11)+LARGE(D67:S67,12),SUM(D67:S67))</f>
        <v>512.4600133749302</v>
      </c>
      <c r="U67" s="94">
        <f t="shared" si="1"/>
        <v>-688.3862827268624</v>
      </c>
    </row>
    <row r="68" spans="1:21" ht="12.75" customHeight="1">
      <c r="A68" s="236" t="s">
        <v>437</v>
      </c>
      <c r="B68" s="119" t="s">
        <v>16</v>
      </c>
      <c r="C68" s="119" t="s">
        <v>17</v>
      </c>
      <c r="D68" s="8"/>
      <c r="E68" s="8">
        <v>100.45</v>
      </c>
      <c r="F68" s="8"/>
      <c r="G68" s="8">
        <v>88.77</v>
      </c>
      <c r="H68" s="8">
        <v>76.9493670886076</v>
      </c>
      <c r="I68" s="8"/>
      <c r="J68" s="8"/>
      <c r="K68" s="8">
        <v>97.01820077732486</v>
      </c>
      <c r="L68" s="8"/>
      <c r="M68" s="8"/>
      <c r="N68" s="8">
        <v>114.54923215898826</v>
      </c>
      <c r="O68" s="8"/>
      <c r="P68" s="8"/>
      <c r="Q68" s="8"/>
      <c r="R68" s="8"/>
      <c r="S68" s="8"/>
      <c r="T68" s="316">
        <f>IF((COUNTA(D68:S68)&gt;12),LARGE(D68:S68,1)+LARGE(D68:S68,2)+LARGE(D68:S68,3)+LARGE(D68:S68,4)+LARGE(D68:S68,5)+LARGE(D68:S68,6)+LARGE(D68:S68,7)+LARGE(D68:S68,8)+LARGE(D68:S68,9)+LARGE(D68:S68,10)+LARGE(D68:S68,11)+LARGE(D68:S68,12),SUM(D68:S68))</f>
        <v>477.73680002492074</v>
      </c>
      <c r="U68" s="94">
        <f t="shared" si="1"/>
        <v>-723.1094960768719</v>
      </c>
    </row>
    <row r="69" spans="1:21" ht="12.75" customHeight="1">
      <c r="A69" s="236" t="s">
        <v>438</v>
      </c>
      <c r="B69" s="119" t="s">
        <v>205</v>
      </c>
      <c r="C69" s="119" t="s">
        <v>53</v>
      </c>
      <c r="D69" s="8">
        <v>105</v>
      </c>
      <c r="E69" s="8"/>
      <c r="F69" s="8">
        <v>89.6</v>
      </c>
      <c r="G69" s="8">
        <v>67.78</v>
      </c>
      <c r="H69" s="8">
        <v>58.80590717299579</v>
      </c>
      <c r="I69" s="8"/>
      <c r="J69" s="8">
        <v>85.11778633105081</v>
      </c>
      <c r="K69" s="8">
        <v>63.19544364508394</v>
      </c>
      <c r="L69" s="8"/>
      <c r="M69" s="8"/>
      <c r="N69" s="8"/>
      <c r="O69" s="8"/>
      <c r="P69" s="8"/>
      <c r="Q69" s="8"/>
      <c r="R69" s="8"/>
      <c r="S69" s="8"/>
      <c r="T69" s="316">
        <f>IF((COUNTA(D69:S69)&gt;12),LARGE(D69:S69,1)+LARGE(D69:S69,2)+LARGE(D69:S69,3)+LARGE(D69:S69,4)+LARGE(D69:S69,5)+LARGE(D69:S69,6)+LARGE(D69:S69,7)+LARGE(D69:S69,8)+LARGE(D69:S69,9)+LARGE(D69:S69,10)+LARGE(D69:S69,11)+LARGE(D69:S69,12),SUM(D69:S69))</f>
        <v>469.49913714913055</v>
      </c>
      <c r="U69" s="94">
        <f t="shared" si="1"/>
        <v>-731.3471589526621</v>
      </c>
    </row>
    <row r="70" spans="1:21" ht="12.75" customHeight="1">
      <c r="A70" s="236" t="s">
        <v>439</v>
      </c>
      <c r="B70" s="119" t="s">
        <v>44</v>
      </c>
      <c r="C70" s="119" t="s">
        <v>45</v>
      </c>
      <c r="D70" s="8">
        <v>72.7763659466328</v>
      </c>
      <c r="E70" s="8">
        <v>84.35</v>
      </c>
      <c r="F70" s="8">
        <v>79.92</v>
      </c>
      <c r="G70" s="8">
        <v>62.33</v>
      </c>
      <c r="H70" s="8">
        <v>76.9493670886076</v>
      </c>
      <c r="I70" s="8"/>
      <c r="J70" s="8">
        <v>83.47232388201333</v>
      </c>
      <c r="K70" s="8"/>
      <c r="L70" s="8"/>
      <c r="M70" s="8"/>
      <c r="N70" s="8"/>
      <c r="O70" s="8"/>
      <c r="P70" s="8"/>
      <c r="Q70" s="8"/>
      <c r="R70" s="8"/>
      <c r="S70" s="8"/>
      <c r="T70" s="316">
        <f>IF((COUNTA(D70:S70)&gt;12),LARGE(D70:S70,1)+LARGE(D70:S70,2)+LARGE(D70:S70,3)+LARGE(D70:S70,4)+LARGE(D70:S70,5)+LARGE(D70:S70,6)+LARGE(D70:S70,7)+LARGE(D70:S70,8)+LARGE(D70:S70,9)+LARGE(D70:S70,10)+LARGE(D70:S70,11)+LARGE(D70:S70,12),SUM(D70:S70))</f>
        <v>459.79805691725375</v>
      </c>
      <c r="U70" s="94">
        <f aca="true" t="shared" si="2" ref="U70:U133">T70-$T$5</f>
        <v>-741.0482391845389</v>
      </c>
    </row>
    <row r="71" spans="1:21" ht="12.75" customHeight="1">
      <c r="A71" s="236" t="s">
        <v>440</v>
      </c>
      <c r="B71" s="119" t="s">
        <v>91</v>
      </c>
      <c r="C71" s="119" t="s">
        <v>59</v>
      </c>
      <c r="D71" s="8"/>
      <c r="E71" s="8">
        <v>52.98</v>
      </c>
      <c r="F71" s="8"/>
      <c r="G71" s="8">
        <v>58</v>
      </c>
      <c r="H71" s="8">
        <v>54.58649789029536</v>
      </c>
      <c r="I71" s="8"/>
      <c r="J71" s="8">
        <v>67.65071200342192</v>
      </c>
      <c r="K71" s="8">
        <v>54.90488920878104</v>
      </c>
      <c r="L71" s="8">
        <v>73.97579098917144</v>
      </c>
      <c r="M71" s="8">
        <v>59.33235251995261</v>
      </c>
      <c r="N71" s="8"/>
      <c r="O71" s="8"/>
      <c r="P71" s="8"/>
      <c r="Q71" s="8"/>
      <c r="R71" s="8"/>
      <c r="S71" s="8"/>
      <c r="T71" s="316">
        <f>IF((COUNTA(D71:S71)&gt;12),LARGE(D71:S71,1)+LARGE(D71:S71,2)+LARGE(D71:S71,3)+LARGE(D71:S71,4)+LARGE(D71:S71,5)+LARGE(D71:S71,6)+LARGE(D71:S71,7)+LARGE(D71:S71,8)+LARGE(D71:S71,9)+LARGE(D71:S71,10)+LARGE(D71:S71,11)+LARGE(D71:S71,12),SUM(D71:S71))</f>
        <v>421.43024261162236</v>
      </c>
      <c r="U71" s="94">
        <f t="shared" si="2"/>
        <v>-779.4160534901703</v>
      </c>
    </row>
    <row r="72" spans="1:21" ht="12.75" customHeight="1">
      <c r="A72" s="236" t="s">
        <v>441</v>
      </c>
      <c r="B72" s="119" t="s">
        <v>325</v>
      </c>
      <c r="C72" s="119" t="s">
        <v>17</v>
      </c>
      <c r="D72" s="8"/>
      <c r="E72" s="8"/>
      <c r="F72" s="8"/>
      <c r="G72" s="8"/>
      <c r="H72" s="8"/>
      <c r="I72" s="8">
        <v>75.34007101884731</v>
      </c>
      <c r="J72" s="8">
        <v>74.66769518037712</v>
      </c>
      <c r="K72" s="8"/>
      <c r="L72" s="8">
        <v>59.34529761591495</v>
      </c>
      <c r="M72" s="8">
        <v>0</v>
      </c>
      <c r="N72" s="8">
        <v>82.7211703958692</v>
      </c>
      <c r="O72" s="8"/>
      <c r="P72" s="8">
        <v>95.54112554112554</v>
      </c>
      <c r="Q72" s="8"/>
      <c r="R72" s="8"/>
      <c r="S72" s="8">
        <v>33.298136645962735</v>
      </c>
      <c r="T72" s="316">
        <f>IF((COUNTA(D72:S72)&gt;12),LARGE(D72:S72,1)+LARGE(D72:S72,2)+LARGE(D72:S72,3)+LARGE(D72:S72,4)+LARGE(D72:S72,5)+LARGE(D72:S72,6)+LARGE(D72:S72,7)+LARGE(D72:S72,8)+LARGE(D72:S72,9)+LARGE(D72:S72,10)+LARGE(D72:S72,11)+LARGE(D72:S72,12),SUM(D72:S72))</f>
        <v>420.91349639809687</v>
      </c>
      <c r="U72" s="94">
        <f t="shared" si="2"/>
        <v>-779.9327997036958</v>
      </c>
    </row>
    <row r="73" spans="1:21" ht="12.75" customHeight="1">
      <c r="A73" s="236" t="s">
        <v>442</v>
      </c>
      <c r="B73" s="119" t="s">
        <v>31</v>
      </c>
      <c r="C73" s="119" t="s">
        <v>49</v>
      </c>
      <c r="D73" s="8"/>
      <c r="E73" s="8">
        <v>79.55</v>
      </c>
      <c r="F73" s="8">
        <v>65.1</v>
      </c>
      <c r="G73" s="8">
        <v>62.97</v>
      </c>
      <c r="H73" s="8">
        <v>85.81012658227847</v>
      </c>
      <c r="I73" s="8"/>
      <c r="J73" s="8"/>
      <c r="K73" s="8">
        <v>65.62328253809643</v>
      </c>
      <c r="L73" s="8"/>
      <c r="M73" s="8"/>
      <c r="N73" s="8"/>
      <c r="O73" s="8"/>
      <c r="P73" s="8"/>
      <c r="Q73" s="8"/>
      <c r="R73" s="8"/>
      <c r="S73" s="8">
        <v>61.24844720496895</v>
      </c>
      <c r="T73" s="316">
        <f>IF((COUNTA(D73:S73)&gt;12),LARGE(D73:S73,1)+LARGE(D73:S73,2)+LARGE(D73:S73,3)+LARGE(D73:S73,4)+LARGE(D73:S73,5)+LARGE(D73:S73,6)+LARGE(D73:S73,7)+LARGE(D73:S73,8)+LARGE(D73:S73,9)+LARGE(D73:S73,10)+LARGE(D73:S73,11)+LARGE(D73:S73,12),SUM(D73:S73))</f>
        <v>420.3018563253438</v>
      </c>
      <c r="U73" s="94">
        <f t="shared" si="2"/>
        <v>-780.5444397764488</v>
      </c>
    </row>
    <row r="74" spans="1:21" ht="12.75" customHeight="1">
      <c r="A74" s="236" t="s">
        <v>443</v>
      </c>
      <c r="B74" s="119" t="s">
        <v>217</v>
      </c>
      <c r="C74" s="119" t="s">
        <v>60</v>
      </c>
      <c r="D74" s="8">
        <v>86.18721461187215</v>
      </c>
      <c r="E74" s="8">
        <v>66.96</v>
      </c>
      <c r="F74" s="8">
        <v>66.53</v>
      </c>
      <c r="G74" s="8"/>
      <c r="H74" s="8">
        <v>59.22784810126582</v>
      </c>
      <c r="I74" s="8"/>
      <c r="J74" s="8"/>
      <c r="K74" s="8"/>
      <c r="L74" s="8"/>
      <c r="M74" s="8"/>
      <c r="N74" s="8"/>
      <c r="O74" s="8"/>
      <c r="P74" s="8"/>
      <c r="Q74" s="8">
        <v>75.54901960784312</v>
      </c>
      <c r="R74" s="8">
        <v>53.968858131487885</v>
      </c>
      <c r="S74" s="8"/>
      <c r="T74" s="316">
        <f>IF((COUNTA(D74:S74)&gt;12),LARGE(D74:S74,1)+LARGE(D74:S74,2)+LARGE(D74:S74,3)+LARGE(D74:S74,4)+LARGE(D74:S74,5)+LARGE(D74:S74,6)+LARGE(D74:S74,7)+LARGE(D74:S74,8)+LARGE(D74:S74,9)+LARGE(D74:S74,10)+LARGE(D74:S74,11)+LARGE(D74:S74,12),SUM(D74:S74))</f>
        <v>408.422940452469</v>
      </c>
      <c r="U74" s="94">
        <f t="shared" si="2"/>
        <v>-792.4233556493236</v>
      </c>
    </row>
    <row r="75" spans="1:21" ht="12.75" customHeight="1">
      <c r="A75" s="236" t="s">
        <v>444</v>
      </c>
      <c r="B75" s="119" t="s">
        <v>361</v>
      </c>
      <c r="C75" s="119" t="s">
        <v>215</v>
      </c>
      <c r="D75" s="8"/>
      <c r="E75" s="8"/>
      <c r="F75" s="8"/>
      <c r="G75" s="8">
        <v>69.52</v>
      </c>
      <c r="H75" s="8">
        <v>82.43459915611815</v>
      </c>
      <c r="I75" s="8"/>
      <c r="J75" s="8"/>
      <c r="K75" s="8">
        <v>57.18817204301075</v>
      </c>
      <c r="L75" s="8"/>
      <c r="M75" s="8">
        <v>82.88051453370383</v>
      </c>
      <c r="N75" s="8"/>
      <c r="O75" s="8"/>
      <c r="P75" s="8"/>
      <c r="Q75" s="8"/>
      <c r="R75" s="8">
        <v>72.5878115034841</v>
      </c>
      <c r="S75" s="8">
        <v>38.88819875776397</v>
      </c>
      <c r="T75" s="316">
        <f>IF((COUNTA(D75:S75)&gt;12),LARGE(D75:S75,1)+LARGE(D75:S75,2)+LARGE(D75:S75,3)+LARGE(D75:S75,4)+LARGE(D75:S75,5)+LARGE(D75:S75,6)+LARGE(D75:S75,7)+LARGE(D75:S75,8)+LARGE(D75:S75,9)+LARGE(D75:S75,10)+LARGE(D75:S75,11)+LARGE(D75:S75,12),SUM(D75:S75))</f>
        <v>403.4992959940808</v>
      </c>
      <c r="U75" s="94">
        <f t="shared" si="2"/>
        <v>-797.3470001077119</v>
      </c>
    </row>
    <row r="76" spans="1:21" ht="12.75" customHeight="1">
      <c r="A76" s="236" t="s">
        <v>445</v>
      </c>
      <c r="B76" s="119" t="s">
        <v>77</v>
      </c>
      <c r="C76" s="119" t="s">
        <v>30</v>
      </c>
      <c r="D76" s="8"/>
      <c r="E76" s="8"/>
      <c r="F76" s="8">
        <v>74.22</v>
      </c>
      <c r="G76" s="8">
        <v>74.25</v>
      </c>
      <c r="H76" s="8">
        <v>92.9831223628692</v>
      </c>
      <c r="I76" s="8"/>
      <c r="J76" s="8"/>
      <c r="K76" s="8"/>
      <c r="L76" s="8"/>
      <c r="M76" s="8"/>
      <c r="N76" s="8"/>
      <c r="O76" s="8"/>
      <c r="P76" s="8"/>
      <c r="Q76" s="8">
        <v>93.12477718360073</v>
      </c>
      <c r="R76" s="8"/>
      <c r="S76" s="8">
        <v>53.17391304347826</v>
      </c>
      <c r="T76" s="316">
        <f>IF((COUNTA(D76:S76)&gt;12),LARGE(D76:S76,1)+LARGE(D76:S76,2)+LARGE(D76:S76,3)+LARGE(D76:S76,4)+LARGE(D76:S76,5)+LARGE(D76:S76,6)+LARGE(D76:S76,7)+LARGE(D76:S76,8)+LARGE(D76:S76,9)+LARGE(D76:S76,10)+LARGE(D76:S76,11)+LARGE(D76:S76,12),SUM(D76:S76))</f>
        <v>387.75181258994814</v>
      </c>
      <c r="U76" s="94">
        <f t="shared" si="2"/>
        <v>-813.0944835118445</v>
      </c>
    </row>
    <row r="77" spans="1:21" ht="12.75" customHeight="1">
      <c r="A77" s="236" t="s">
        <v>446</v>
      </c>
      <c r="B77" s="119" t="s">
        <v>127</v>
      </c>
      <c r="C77" s="119" t="s">
        <v>124</v>
      </c>
      <c r="D77" s="8"/>
      <c r="E77" s="8"/>
      <c r="F77" s="8">
        <v>69.66</v>
      </c>
      <c r="G77" s="8">
        <v>57.34</v>
      </c>
      <c r="H77" s="8">
        <v>65.9789029535865</v>
      </c>
      <c r="I77" s="8"/>
      <c r="J77" s="8">
        <v>82.54557179016602</v>
      </c>
      <c r="K77" s="8"/>
      <c r="L77" s="8"/>
      <c r="M77" s="8"/>
      <c r="N77" s="8"/>
      <c r="O77" s="8"/>
      <c r="P77" s="8"/>
      <c r="Q77" s="8">
        <v>74.14081996434936</v>
      </c>
      <c r="R77" s="8"/>
      <c r="S77" s="8">
        <v>37.024844720496894</v>
      </c>
      <c r="T77" s="316">
        <f>IF((COUNTA(D77:S77)&gt;12),LARGE(D77:S77,1)+LARGE(D77:S77,2)+LARGE(D77:S77,3)+LARGE(D77:S77,4)+LARGE(D77:S77,5)+LARGE(D77:S77,6)+LARGE(D77:S77,7)+LARGE(D77:S77,8)+LARGE(D77:S77,9)+LARGE(D77:S77,10)+LARGE(D77:S77,11)+LARGE(D77:S77,12),SUM(D77:S77))</f>
        <v>386.6901394285988</v>
      </c>
      <c r="U77" s="94">
        <f t="shared" si="2"/>
        <v>-814.1561566731939</v>
      </c>
    </row>
    <row r="78" spans="1:21" ht="12.75" customHeight="1">
      <c r="A78" s="236" t="s">
        <v>447</v>
      </c>
      <c r="B78" s="119" t="s">
        <v>96</v>
      </c>
      <c r="C78" s="119" t="s">
        <v>139</v>
      </c>
      <c r="D78" s="8"/>
      <c r="E78" s="8">
        <v>63.81</v>
      </c>
      <c r="F78" s="8">
        <v>55.7</v>
      </c>
      <c r="G78" s="8">
        <v>59.3</v>
      </c>
      <c r="H78" s="8"/>
      <c r="I78" s="8">
        <v>95.20415738678544</v>
      </c>
      <c r="J78" s="8"/>
      <c r="K78" s="8"/>
      <c r="L78" s="8">
        <v>90.3628976961053</v>
      </c>
      <c r="M78" s="8"/>
      <c r="N78" s="8"/>
      <c r="O78" s="8"/>
      <c r="P78" s="8"/>
      <c r="Q78" s="8"/>
      <c r="R78" s="8"/>
      <c r="S78" s="8"/>
      <c r="T78" s="316">
        <f>IF((COUNTA(D78:S78)&gt;12),LARGE(D78:S78,1)+LARGE(D78:S78,2)+LARGE(D78:S78,3)+LARGE(D78:S78,4)+LARGE(D78:S78,5)+LARGE(D78:S78,6)+LARGE(D78:S78,7)+LARGE(D78:S78,8)+LARGE(D78:S78,9)+LARGE(D78:S78,10)+LARGE(D78:S78,11)+LARGE(D78:S78,12),SUM(D78:S78))</f>
        <v>364.3770550828907</v>
      </c>
      <c r="U78" s="94">
        <f t="shared" si="2"/>
        <v>-836.4692410189019</v>
      </c>
    </row>
    <row r="79" spans="1:21" ht="12.75" customHeight="1">
      <c r="A79" s="236" t="s">
        <v>448</v>
      </c>
      <c r="B79" s="119" t="s">
        <v>66</v>
      </c>
      <c r="C79" s="119" t="s">
        <v>112</v>
      </c>
      <c r="D79" s="8"/>
      <c r="E79" s="8"/>
      <c r="F79" s="8">
        <v>34.33</v>
      </c>
      <c r="G79" s="8"/>
      <c r="H79" s="8">
        <v>52.89873417721519</v>
      </c>
      <c r="I79" s="8">
        <v>74.2872454448017</v>
      </c>
      <c r="J79" s="8">
        <v>58.51527610584056</v>
      </c>
      <c r="K79" s="8"/>
      <c r="L79" s="8">
        <v>53.23851950231962</v>
      </c>
      <c r="M79" s="8"/>
      <c r="N79" s="8"/>
      <c r="O79" s="8"/>
      <c r="P79" s="8"/>
      <c r="Q79" s="8">
        <v>54.889483065953655</v>
      </c>
      <c r="R79" s="8"/>
      <c r="S79" s="8">
        <v>25.22360248447205</v>
      </c>
      <c r="T79" s="316">
        <f>IF((COUNTA(D79:S79)&gt;12),LARGE(D79:S79,1)+LARGE(D79:S79,2)+LARGE(D79:S79,3)+LARGE(D79:S79,4)+LARGE(D79:S79,5)+LARGE(D79:S79,6)+LARGE(D79:S79,7)+LARGE(D79:S79,8)+LARGE(D79:S79,9)+LARGE(D79:S79,10)+LARGE(D79:S79,11)+LARGE(D79:S79,12),SUM(D79:S79))</f>
        <v>353.38286078060275</v>
      </c>
      <c r="U79" s="94">
        <f t="shared" si="2"/>
        <v>-847.4634353211899</v>
      </c>
    </row>
    <row r="80" spans="1:21" ht="12.75" customHeight="1">
      <c r="A80" s="236" t="s">
        <v>449</v>
      </c>
      <c r="B80" s="119" t="s">
        <v>125</v>
      </c>
      <c r="C80" s="119" t="s">
        <v>153</v>
      </c>
      <c r="D80" s="8"/>
      <c r="E80" s="8"/>
      <c r="F80" s="8">
        <v>63.11</v>
      </c>
      <c r="G80" s="8"/>
      <c r="H80" s="8">
        <v>73.15189873417721</v>
      </c>
      <c r="I80" s="8"/>
      <c r="J80" s="8">
        <v>73.5776891968021</v>
      </c>
      <c r="K80" s="8"/>
      <c r="L80" s="8">
        <v>60.32040273066849</v>
      </c>
      <c r="M80" s="8"/>
      <c r="N80" s="8"/>
      <c r="O80" s="8"/>
      <c r="P80" s="8"/>
      <c r="Q80" s="8"/>
      <c r="R80" s="8"/>
      <c r="S80" s="8">
        <v>81.74534161490683</v>
      </c>
      <c r="T80" s="316">
        <f>IF((COUNTA(D80:S80)&gt;12),LARGE(D80:S80,1)+LARGE(D80:S80,2)+LARGE(D80:S80,3)+LARGE(D80:S80,4)+LARGE(D80:S80,5)+LARGE(D80:S80,6)+LARGE(D80:S80,7)+LARGE(D80:S80,8)+LARGE(D80:S80,9)+LARGE(D80:S80,10)+LARGE(D80:S80,11)+LARGE(D80:S80,12),SUM(D80:S80))</f>
        <v>351.90533227655465</v>
      </c>
      <c r="U80" s="94">
        <f t="shared" si="2"/>
        <v>-848.940963825238</v>
      </c>
    </row>
    <row r="81" spans="1:21" ht="12.75" customHeight="1">
      <c r="A81" s="236" t="s">
        <v>450</v>
      </c>
      <c r="B81" s="119" t="s">
        <v>692</v>
      </c>
      <c r="C81" s="119" t="s">
        <v>169</v>
      </c>
      <c r="D81" s="8"/>
      <c r="E81" s="8"/>
      <c r="F81" s="8"/>
      <c r="G81" s="8"/>
      <c r="H81" s="8"/>
      <c r="I81" s="8"/>
      <c r="J81" s="8">
        <v>74.78710853590766</v>
      </c>
      <c r="K81" s="8"/>
      <c r="L81" s="8">
        <v>63.527245739731114</v>
      </c>
      <c r="M81" s="8"/>
      <c r="N81" s="8">
        <v>87.18260934803811</v>
      </c>
      <c r="O81" s="8"/>
      <c r="P81" s="8"/>
      <c r="Q81" s="8"/>
      <c r="R81" s="8">
        <v>47.34075857916916</v>
      </c>
      <c r="S81" s="8">
        <v>74.91304347826086</v>
      </c>
      <c r="T81" s="316">
        <f>IF((COUNTA(D81:S81)&gt;12),LARGE(D81:S81,1)+LARGE(D81:S81,2)+LARGE(D81:S81,3)+LARGE(D81:S81,4)+LARGE(D81:S81,5)+LARGE(D81:S81,6)+LARGE(D81:S81,7)+LARGE(D81:S81,8)+LARGE(D81:S81,9)+LARGE(D81:S81,10)+LARGE(D81:S81,11)+LARGE(D81:S81,12),SUM(D81:S81))</f>
        <v>347.75076568110694</v>
      </c>
      <c r="U81" s="94">
        <f t="shared" si="2"/>
        <v>-853.0955304206857</v>
      </c>
    </row>
    <row r="82" spans="1:21" ht="12.75" customHeight="1">
      <c r="A82" s="236" t="s">
        <v>451</v>
      </c>
      <c r="B82" s="119" t="s">
        <v>96</v>
      </c>
      <c r="C82" s="119" t="s">
        <v>53</v>
      </c>
      <c r="D82" s="8"/>
      <c r="E82" s="8"/>
      <c r="F82" s="8"/>
      <c r="G82" s="8"/>
      <c r="H82" s="8"/>
      <c r="I82" s="8"/>
      <c r="J82" s="8"/>
      <c r="K82" s="8"/>
      <c r="L82" s="8">
        <v>97.53384244823272</v>
      </c>
      <c r="M82" s="8"/>
      <c r="N82" s="8">
        <v>106.23800831558664</v>
      </c>
      <c r="O82" s="8"/>
      <c r="P82" s="8"/>
      <c r="Q82" s="8"/>
      <c r="R82" s="8">
        <v>61.63853503184713</v>
      </c>
      <c r="S82" s="8">
        <v>77.3975155279503</v>
      </c>
      <c r="T82" s="316">
        <f>IF((COUNTA(D82:S82)&gt;12),LARGE(D82:S82,1)+LARGE(D82:S82,2)+LARGE(D82:S82,3)+LARGE(D82:S82,4)+LARGE(D82:S82,5)+LARGE(D82:S82,6)+LARGE(D82:S82,7)+LARGE(D82:S82,8)+LARGE(D82:S82,9)+LARGE(D82:S82,10)+LARGE(D82:S82,11)+LARGE(D82:S82,12),SUM(D82:S82))</f>
        <v>342.8079013236168</v>
      </c>
      <c r="U82" s="94">
        <f t="shared" si="2"/>
        <v>-858.0383947781759</v>
      </c>
    </row>
    <row r="83" spans="1:21" ht="12.75" customHeight="1">
      <c r="A83" s="236" t="s">
        <v>452</v>
      </c>
      <c r="B83" s="119" t="s">
        <v>751</v>
      </c>
      <c r="C83" s="119" t="s">
        <v>83</v>
      </c>
      <c r="D83" s="8"/>
      <c r="E83" s="8"/>
      <c r="F83" s="8"/>
      <c r="G83" s="8"/>
      <c r="H83" s="8"/>
      <c r="I83" s="8"/>
      <c r="J83" s="8"/>
      <c r="K83" s="8"/>
      <c r="L83" s="8">
        <v>100.24157844080847</v>
      </c>
      <c r="M83" s="8"/>
      <c r="N83" s="8"/>
      <c r="O83" s="8">
        <v>118.75191424196018</v>
      </c>
      <c r="P83" s="8">
        <v>118.14625058220774</v>
      </c>
      <c r="Q83" s="8"/>
      <c r="R83" s="8"/>
      <c r="S83" s="8"/>
      <c r="T83" s="316">
        <f>IF((COUNTA(D83:S83)&gt;12),LARGE(D83:S83,1)+LARGE(D83:S83,2)+LARGE(D83:S83,3)+LARGE(D83:S83,4)+LARGE(D83:S83,5)+LARGE(D83:S83,6)+LARGE(D83:S83,7)+LARGE(D83:S83,8)+LARGE(D83:S83,9)+LARGE(D83:S83,10)+LARGE(D83:S83,11)+LARGE(D83:S83,12),SUM(D83:S83))</f>
        <v>337.1397432649764</v>
      </c>
      <c r="U83" s="94">
        <f t="shared" si="2"/>
        <v>-863.7065528368162</v>
      </c>
    </row>
    <row r="84" spans="1:21" ht="12.75" customHeight="1">
      <c r="A84" s="236" t="s">
        <v>453</v>
      </c>
      <c r="B84" s="119" t="s">
        <v>22</v>
      </c>
      <c r="C84" s="119" t="s">
        <v>42</v>
      </c>
      <c r="D84" s="8"/>
      <c r="E84" s="8">
        <v>77.83</v>
      </c>
      <c r="F84" s="8">
        <v>53.42</v>
      </c>
      <c r="G84" s="8">
        <v>68.67</v>
      </c>
      <c r="H84" s="8">
        <v>48.257383966244724</v>
      </c>
      <c r="I84" s="8"/>
      <c r="J84" s="8"/>
      <c r="K84" s="8">
        <v>85.40255114718794</v>
      </c>
      <c r="L84" s="8"/>
      <c r="M84" s="8"/>
      <c r="N84" s="8"/>
      <c r="O84" s="8"/>
      <c r="P84" s="8"/>
      <c r="Q84" s="8"/>
      <c r="R84" s="8"/>
      <c r="S84" s="8"/>
      <c r="T84" s="316">
        <f>IF((COUNTA(D84:S84)&gt;12),LARGE(D84:S84,1)+LARGE(D84:S84,2)+LARGE(D84:S84,3)+LARGE(D84:S84,4)+LARGE(D84:S84,5)+LARGE(D84:S84,6)+LARGE(D84:S84,7)+LARGE(D84:S84,8)+LARGE(D84:S84,9)+LARGE(D84:S84,10)+LARGE(D84:S84,11)+LARGE(D84:S84,12),SUM(D84:S84))</f>
        <v>333.57993511343267</v>
      </c>
      <c r="U84" s="94">
        <f t="shared" si="2"/>
        <v>-867.26636098836</v>
      </c>
    </row>
    <row r="85" spans="1:21" ht="12.75" customHeight="1">
      <c r="A85" s="236" t="s">
        <v>454</v>
      </c>
      <c r="B85" s="119" t="s">
        <v>312</v>
      </c>
      <c r="C85" s="119" t="s">
        <v>226</v>
      </c>
      <c r="D85" s="8"/>
      <c r="E85" s="8"/>
      <c r="F85" s="8"/>
      <c r="G85" s="8"/>
      <c r="H85" s="8">
        <v>75.68354430379746</v>
      </c>
      <c r="I85" s="8">
        <v>87.46586746586746</v>
      </c>
      <c r="J85" s="8">
        <v>105.90982018936212</v>
      </c>
      <c r="K85" s="8"/>
      <c r="L85" s="8"/>
      <c r="M85" s="8"/>
      <c r="N85" s="8"/>
      <c r="O85" s="8"/>
      <c r="P85" s="8"/>
      <c r="Q85" s="8"/>
      <c r="R85" s="8"/>
      <c r="S85" s="8">
        <v>62.49068322981367</v>
      </c>
      <c r="T85" s="316">
        <f>IF((COUNTA(D85:S85)&gt;12),LARGE(D85:S85,1)+LARGE(D85:S85,2)+LARGE(D85:S85,3)+LARGE(D85:S85,4)+LARGE(D85:S85,5)+LARGE(D85:S85,6)+LARGE(D85:S85,7)+LARGE(D85:S85,8)+LARGE(D85:S85,9)+LARGE(D85:S85,10)+LARGE(D85:S85,11)+LARGE(D85:S85,12),SUM(D85:S85))</f>
        <v>331.5499151888407</v>
      </c>
      <c r="U85" s="94">
        <f t="shared" si="2"/>
        <v>-869.2963809129519</v>
      </c>
    </row>
    <row r="86" spans="1:21" ht="12.75" customHeight="1">
      <c r="A86" s="236" t="s">
        <v>455</v>
      </c>
      <c r="B86" s="119" t="s">
        <v>142</v>
      </c>
      <c r="C86" s="119" t="s">
        <v>60</v>
      </c>
      <c r="D86" s="8"/>
      <c r="E86" s="8">
        <v>67.58</v>
      </c>
      <c r="F86" s="8"/>
      <c r="G86" s="8">
        <v>68.05</v>
      </c>
      <c r="H86" s="8">
        <v>57.118143459915615</v>
      </c>
      <c r="I86" s="8"/>
      <c r="J86" s="8"/>
      <c r="K86" s="8">
        <v>73.8342079137711</v>
      </c>
      <c r="L86" s="8"/>
      <c r="M86" s="8"/>
      <c r="N86" s="8"/>
      <c r="O86" s="8"/>
      <c r="P86" s="8"/>
      <c r="Q86" s="8">
        <v>63.58823529411765</v>
      </c>
      <c r="R86" s="8"/>
      <c r="S86" s="8"/>
      <c r="T86" s="316">
        <f>IF((COUNTA(D86:S86)&gt;12),LARGE(D86:S86,1)+LARGE(D86:S86,2)+LARGE(D86:S86,3)+LARGE(D86:S86,4)+LARGE(D86:S86,5)+LARGE(D86:S86,6)+LARGE(D86:S86,7)+LARGE(D86:S86,8)+LARGE(D86:S86,9)+LARGE(D86:S86,10)+LARGE(D86:S86,11)+LARGE(D86:S86,12),SUM(D86:S86))</f>
        <v>330.1705866678044</v>
      </c>
      <c r="U86" s="94">
        <f t="shared" si="2"/>
        <v>-870.6757094339882</v>
      </c>
    </row>
    <row r="87" spans="1:21" ht="12.75" customHeight="1">
      <c r="A87" s="236" t="s">
        <v>456</v>
      </c>
      <c r="B87" s="119" t="s">
        <v>84</v>
      </c>
      <c r="C87" s="119" t="s">
        <v>60</v>
      </c>
      <c r="D87" s="8"/>
      <c r="E87" s="8"/>
      <c r="F87" s="8">
        <v>61.11</v>
      </c>
      <c r="G87" s="8">
        <v>61.05</v>
      </c>
      <c r="H87" s="8">
        <v>42.35021097046413</v>
      </c>
      <c r="I87" s="8"/>
      <c r="J87" s="8"/>
      <c r="K87" s="8">
        <v>81.54155495978554</v>
      </c>
      <c r="L87" s="8"/>
      <c r="M87" s="8"/>
      <c r="N87" s="8"/>
      <c r="O87" s="8"/>
      <c r="P87" s="8"/>
      <c r="Q87" s="8">
        <v>72.37611408199642</v>
      </c>
      <c r="R87" s="8"/>
      <c r="S87" s="8"/>
      <c r="T87" s="316">
        <f>IF((COUNTA(D87:S87)&gt;12),LARGE(D87:S87,1)+LARGE(D87:S87,2)+LARGE(D87:S87,3)+LARGE(D87:S87,4)+LARGE(D87:S87,5)+LARGE(D87:S87,6)+LARGE(D87:S87,7)+LARGE(D87:S87,8)+LARGE(D87:S87,9)+LARGE(D87:S87,10)+LARGE(D87:S87,11)+LARGE(D87:S87,12),SUM(D87:S87))</f>
        <v>318.4278800122461</v>
      </c>
      <c r="U87" s="94">
        <f t="shared" si="2"/>
        <v>-882.4184160895466</v>
      </c>
    </row>
    <row r="88" spans="1:21" ht="12.75" customHeight="1">
      <c r="A88" s="236" t="s">
        <v>457</v>
      </c>
      <c r="B88" s="119" t="s">
        <v>329</v>
      </c>
      <c r="C88" s="119" t="s">
        <v>57</v>
      </c>
      <c r="D88" s="8">
        <v>63.53819139596137</v>
      </c>
      <c r="E88" s="8"/>
      <c r="F88" s="8">
        <v>62.25</v>
      </c>
      <c r="G88" s="8"/>
      <c r="H88" s="8">
        <v>51.63291139240506</v>
      </c>
      <c r="I88" s="8"/>
      <c r="J88" s="8">
        <v>64.59229540629704</v>
      </c>
      <c r="K88" s="8"/>
      <c r="L88" s="8"/>
      <c r="M88" s="8"/>
      <c r="N88" s="8"/>
      <c r="O88" s="8"/>
      <c r="P88" s="8"/>
      <c r="Q88" s="8">
        <v>64.8716577540107</v>
      </c>
      <c r="R88" s="8"/>
      <c r="S88" s="8">
        <v>9.074534161490684</v>
      </c>
      <c r="T88" s="316">
        <f>IF((COUNTA(D88:S88)&gt;12),LARGE(D88:S88,1)+LARGE(D88:S88,2)+LARGE(D88:S88,3)+LARGE(D88:S88,4)+LARGE(D88:S88,5)+LARGE(D88:S88,6)+LARGE(D88:S88,7)+LARGE(D88:S88,8)+LARGE(D88:S88,9)+LARGE(D88:S88,10)+LARGE(D88:S88,11)+LARGE(D88:S88,12),SUM(D88:S88))</f>
        <v>315.9595901101649</v>
      </c>
      <c r="U88" s="94">
        <f t="shared" si="2"/>
        <v>-884.8867059916277</v>
      </c>
    </row>
    <row r="89" spans="1:21" ht="12.75" customHeight="1">
      <c r="A89" s="236" t="s">
        <v>458</v>
      </c>
      <c r="B89" s="119" t="s">
        <v>86</v>
      </c>
      <c r="C89" s="119" t="s">
        <v>30</v>
      </c>
      <c r="D89" s="8"/>
      <c r="E89" s="8"/>
      <c r="F89" s="8">
        <v>88.18</v>
      </c>
      <c r="G89" s="8"/>
      <c r="H89" s="8">
        <v>76.52742616033755</v>
      </c>
      <c r="I89" s="8"/>
      <c r="J89" s="8"/>
      <c r="K89" s="8"/>
      <c r="L89" s="8">
        <v>84.79160517856145</v>
      </c>
      <c r="M89" s="8"/>
      <c r="N89" s="8"/>
      <c r="O89" s="8"/>
      <c r="P89" s="8"/>
      <c r="Q89" s="8"/>
      <c r="R89" s="8"/>
      <c r="S89" s="8">
        <v>64.9751552795031</v>
      </c>
      <c r="T89" s="316">
        <f>IF((COUNTA(D89:S89)&gt;12),LARGE(D89:S89,1)+LARGE(D89:S89,2)+LARGE(D89:S89,3)+LARGE(D89:S89,4)+LARGE(D89:S89,5)+LARGE(D89:S89,6)+LARGE(D89:S89,7)+LARGE(D89:S89,8)+LARGE(D89:S89,9)+LARGE(D89:S89,10)+LARGE(D89:S89,11)+LARGE(D89:S89,12),SUM(D89:S89))</f>
        <v>314.4741866184021</v>
      </c>
      <c r="U89" s="94">
        <f t="shared" si="2"/>
        <v>-886.3721094833905</v>
      </c>
    </row>
    <row r="90" spans="1:21" ht="12.75" customHeight="1">
      <c r="A90" s="236" t="s">
        <v>459</v>
      </c>
      <c r="B90" s="119" t="s">
        <v>285</v>
      </c>
      <c r="C90" s="119" t="s">
        <v>604</v>
      </c>
      <c r="D90" s="8"/>
      <c r="E90" s="8"/>
      <c r="F90" s="8"/>
      <c r="G90" s="8"/>
      <c r="H90" s="8"/>
      <c r="I90" s="8">
        <v>104.06639004149376</v>
      </c>
      <c r="J90" s="8"/>
      <c r="K90" s="8"/>
      <c r="L90" s="8">
        <v>95.63195820737398</v>
      </c>
      <c r="M90" s="8"/>
      <c r="N90" s="8"/>
      <c r="O90" s="8">
        <v>113.50657799624115</v>
      </c>
      <c r="P90" s="8"/>
      <c r="Q90" s="8"/>
      <c r="R90" s="8"/>
      <c r="S90" s="8"/>
      <c r="T90" s="316">
        <f>IF((COUNTA(D90:S90)&gt;12),LARGE(D90:S90,1)+LARGE(D90:S90,2)+LARGE(D90:S90,3)+LARGE(D90:S90,4)+LARGE(D90:S90,5)+LARGE(D90:S90,6)+LARGE(D90:S90,7)+LARGE(D90:S90,8)+LARGE(D90:S90,9)+LARGE(D90:S90,10)+LARGE(D90:S90,11)+LARGE(D90:S90,12),SUM(D90:S90))</f>
        <v>313.2049262451089</v>
      </c>
      <c r="U90" s="94">
        <f t="shared" si="2"/>
        <v>-887.6413698566837</v>
      </c>
    </row>
    <row r="91" spans="1:21" ht="12.75">
      <c r="A91" s="236" t="s">
        <v>460</v>
      </c>
      <c r="B91" s="119" t="s">
        <v>205</v>
      </c>
      <c r="C91" s="119" t="s">
        <v>206</v>
      </c>
      <c r="D91" s="8">
        <v>83.25704225352113</v>
      </c>
      <c r="E91" s="8">
        <v>88.02</v>
      </c>
      <c r="F91" s="8">
        <v>67.1</v>
      </c>
      <c r="G91" s="8"/>
      <c r="H91" s="8">
        <v>74.41772151898735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316">
        <f>IF((COUNTA(D91:S91)&gt;12),LARGE(D91:S91,1)+LARGE(D91:S91,2)+LARGE(D91:S91,3)+LARGE(D91:S91,4)+LARGE(D91:S91,5)+LARGE(D91:S91,6)+LARGE(D91:S91,7)+LARGE(D91:S91,8)+LARGE(D91:S91,9)+LARGE(D91:S91,10)+LARGE(D91:S91,11)+LARGE(D91:S91,12),SUM(D91:S91))</f>
        <v>312.7947637725085</v>
      </c>
      <c r="U91" s="94">
        <f t="shared" si="2"/>
        <v>-888.0515323292841</v>
      </c>
    </row>
    <row r="92" spans="1:21" ht="12.75">
      <c r="A92" s="236" t="s">
        <v>461</v>
      </c>
      <c r="B92" s="119" t="s">
        <v>122</v>
      </c>
      <c r="C92" s="119" t="s">
        <v>69</v>
      </c>
      <c r="D92" s="8"/>
      <c r="E92" s="8"/>
      <c r="F92" s="8">
        <v>75.36</v>
      </c>
      <c r="G92" s="8">
        <v>71.59</v>
      </c>
      <c r="H92" s="8">
        <v>77.79324894514767</v>
      </c>
      <c r="I92" s="8"/>
      <c r="J92" s="8">
        <v>87.66136391851137</v>
      </c>
      <c r="K92" s="8"/>
      <c r="L92" s="8"/>
      <c r="M92" s="8"/>
      <c r="N92" s="8"/>
      <c r="O92" s="8"/>
      <c r="P92" s="8"/>
      <c r="Q92" s="8"/>
      <c r="R92" s="8"/>
      <c r="S92" s="8"/>
      <c r="T92" s="316">
        <f>IF((COUNTA(D92:S92)&gt;12),LARGE(D92:S92,1)+LARGE(D92:S92,2)+LARGE(D92:S92,3)+LARGE(D92:S92,4)+LARGE(D92:S92,5)+LARGE(D92:S92,6)+LARGE(D92:S92,7)+LARGE(D92:S92,8)+LARGE(D92:S92,9)+LARGE(D92:S92,10)+LARGE(D92:S92,11)+LARGE(D92:S92,12),SUM(D92:S92))</f>
        <v>312.40461286365905</v>
      </c>
      <c r="U92" s="94">
        <f t="shared" si="2"/>
        <v>-888.4416832381336</v>
      </c>
    </row>
    <row r="93" spans="1:21" ht="12.75">
      <c r="A93" s="236" t="s">
        <v>462</v>
      </c>
      <c r="B93" s="119" t="s">
        <v>105</v>
      </c>
      <c r="C93" s="119" t="s">
        <v>106</v>
      </c>
      <c r="D93" s="8"/>
      <c r="E93" s="8"/>
      <c r="F93" s="8">
        <v>42.03</v>
      </c>
      <c r="G93" s="8">
        <v>48.9</v>
      </c>
      <c r="H93" s="8">
        <v>63.869198312236286</v>
      </c>
      <c r="I93" s="8">
        <v>70.0741473059812</v>
      </c>
      <c r="J93" s="8"/>
      <c r="K93" s="8">
        <v>59.92559271204662</v>
      </c>
      <c r="L93" s="8"/>
      <c r="M93" s="8"/>
      <c r="N93" s="8"/>
      <c r="O93" s="8"/>
      <c r="P93" s="8"/>
      <c r="Q93" s="8"/>
      <c r="R93" s="8"/>
      <c r="S93" s="8">
        <v>23.981366459627328</v>
      </c>
      <c r="T93" s="316">
        <f>IF((COUNTA(D93:S93)&gt;12),LARGE(D93:S93,1)+LARGE(D93:S93,2)+LARGE(D93:S93,3)+LARGE(D93:S93,4)+LARGE(D93:S93,5)+LARGE(D93:S93,6)+LARGE(D93:S93,7)+LARGE(D93:S93,8)+LARGE(D93:S93,9)+LARGE(D93:S93,10)+LARGE(D93:S93,11)+LARGE(D93:S93,12),SUM(D93:S93))</f>
        <v>308.78030478989143</v>
      </c>
      <c r="U93" s="94">
        <f t="shared" si="2"/>
        <v>-892.0659913119011</v>
      </c>
    </row>
    <row r="94" spans="1:21" ht="12.75">
      <c r="A94" s="236" t="s">
        <v>463</v>
      </c>
      <c r="B94" s="119" t="s">
        <v>742</v>
      </c>
      <c r="C94" s="119" t="s">
        <v>60</v>
      </c>
      <c r="D94" s="8"/>
      <c r="E94" s="8"/>
      <c r="F94" s="8"/>
      <c r="G94" s="8"/>
      <c r="H94" s="8"/>
      <c r="I94" s="8"/>
      <c r="J94" s="8"/>
      <c r="K94" s="8">
        <v>98.98721920991481</v>
      </c>
      <c r="L94" s="8">
        <v>96.98810606201177</v>
      </c>
      <c r="M94" s="8"/>
      <c r="N94" s="8"/>
      <c r="O94" s="8">
        <v>112.43216223936018</v>
      </c>
      <c r="P94" s="8"/>
      <c r="Q94" s="8"/>
      <c r="R94" s="8"/>
      <c r="S94" s="8"/>
      <c r="T94" s="316">
        <f>IF((COUNTA(D94:S94)&gt;12),LARGE(D94:S94,1)+LARGE(D94:S94,2)+LARGE(D94:S94,3)+LARGE(D94:S94,4)+LARGE(D94:S94,5)+LARGE(D94:S94,6)+LARGE(D94:S94,7)+LARGE(D94:S94,8)+LARGE(D94:S94,9)+LARGE(D94:S94,10)+LARGE(D94:S94,11)+LARGE(D94:S94,12),SUM(D94:S94))</f>
        <v>308.4074875112868</v>
      </c>
      <c r="U94" s="94">
        <f t="shared" si="2"/>
        <v>-892.4388085905059</v>
      </c>
    </row>
    <row r="95" spans="1:21" ht="12.75">
      <c r="A95" s="236" t="s">
        <v>464</v>
      </c>
      <c r="B95" s="119" t="s">
        <v>154</v>
      </c>
      <c r="C95" s="119" t="s">
        <v>174</v>
      </c>
      <c r="D95" s="8"/>
      <c r="E95" s="8">
        <v>60.58</v>
      </c>
      <c r="F95" s="8">
        <v>37.75</v>
      </c>
      <c r="G95" s="8"/>
      <c r="H95" s="8">
        <v>60.91561181434599</v>
      </c>
      <c r="I95" s="8"/>
      <c r="J95" s="8">
        <v>64.79043653838661</v>
      </c>
      <c r="K95" s="8"/>
      <c r="L95" s="8"/>
      <c r="M95" s="8"/>
      <c r="N95" s="8"/>
      <c r="O95" s="8"/>
      <c r="P95" s="8"/>
      <c r="Q95" s="8">
        <v>54.122994652406405</v>
      </c>
      <c r="R95" s="8"/>
      <c r="S95" s="8">
        <v>22.73913043478261</v>
      </c>
      <c r="T95" s="316">
        <f>IF((COUNTA(D95:S95)&gt;12),LARGE(D95:S95,1)+LARGE(D95:S95,2)+LARGE(D95:S95,3)+LARGE(D95:S95,4)+LARGE(D95:S95,5)+LARGE(D95:S95,6)+LARGE(D95:S95,7)+LARGE(D95:S95,8)+LARGE(D95:S95,9)+LARGE(D95:S95,10)+LARGE(D95:S95,11)+LARGE(D95:S95,12),SUM(D95:S95))</f>
        <v>300.8981734399216</v>
      </c>
      <c r="U95" s="94">
        <f t="shared" si="2"/>
        <v>-899.948122661871</v>
      </c>
    </row>
    <row r="96" spans="1:21" ht="12.75">
      <c r="A96" s="236" t="s">
        <v>465</v>
      </c>
      <c r="B96" s="119" t="s">
        <v>750</v>
      </c>
      <c r="C96" s="119" t="s">
        <v>124</v>
      </c>
      <c r="D96" s="8"/>
      <c r="E96" s="8"/>
      <c r="F96" s="8"/>
      <c r="G96" s="8"/>
      <c r="H96" s="8"/>
      <c r="I96" s="8"/>
      <c r="J96" s="8"/>
      <c r="K96" s="8"/>
      <c r="L96" s="8">
        <v>100.68759732660146</v>
      </c>
      <c r="M96" s="8">
        <v>79.02984710077672</v>
      </c>
      <c r="N96" s="8"/>
      <c r="O96" s="8">
        <v>118.05365557075542</v>
      </c>
      <c r="P96" s="8"/>
      <c r="Q96" s="8"/>
      <c r="R96" s="8"/>
      <c r="S96" s="8"/>
      <c r="T96" s="316">
        <f>IF((COUNTA(D96:S96)&gt;12),LARGE(D96:S96,1)+LARGE(D96:S96,2)+LARGE(D96:S96,3)+LARGE(D96:S96,4)+LARGE(D96:S96,5)+LARGE(D96:S96,6)+LARGE(D96:S96,7)+LARGE(D96:S96,8)+LARGE(D96:S96,9)+LARGE(D96:S96,10)+LARGE(D96:S96,11)+LARGE(D96:S96,12),SUM(D96:S96))</f>
        <v>297.7710999981336</v>
      </c>
      <c r="U96" s="94">
        <f t="shared" si="2"/>
        <v>-903.075196103659</v>
      </c>
    </row>
    <row r="97" spans="1:21" ht="12.75">
      <c r="A97" s="236" t="s">
        <v>466</v>
      </c>
      <c r="B97" s="119" t="s">
        <v>77</v>
      </c>
      <c r="C97" s="119" t="s">
        <v>123</v>
      </c>
      <c r="D97" s="8"/>
      <c r="E97" s="8"/>
      <c r="F97" s="8">
        <v>62.82</v>
      </c>
      <c r="G97" s="8"/>
      <c r="H97" s="8">
        <v>75.68354430379746</v>
      </c>
      <c r="I97" s="8"/>
      <c r="J97" s="8"/>
      <c r="K97" s="8"/>
      <c r="L97" s="8"/>
      <c r="M97" s="8"/>
      <c r="N97" s="8"/>
      <c r="O97" s="8"/>
      <c r="P97" s="8"/>
      <c r="Q97" s="8">
        <v>92.80392156862746</v>
      </c>
      <c r="R97" s="8"/>
      <c r="S97" s="8">
        <v>60.62732919254658</v>
      </c>
      <c r="T97" s="316">
        <f>IF((COUNTA(D97:S97)&gt;12),LARGE(D97:S97,1)+LARGE(D97:S97,2)+LARGE(D97:S97,3)+LARGE(D97:S97,4)+LARGE(D97:S97,5)+LARGE(D97:S97,6)+LARGE(D97:S97,7)+LARGE(D97:S97,8)+LARGE(D97:S97,9)+LARGE(D97:S97,10)+LARGE(D97:S97,11)+LARGE(D97:S97,12),SUM(D97:S97))</f>
        <v>291.9347950649715</v>
      </c>
      <c r="U97" s="94">
        <f t="shared" si="2"/>
        <v>-908.9115010368212</v>
      </c>
    </row>
    <row r="98" spans="1:21" ht="12.75">
      <c r="A98" s="236" t="s">
        <v>467</v>
      </c>
      <c r="B98" s="119" t="s">
        <v>36</v>
      </c>
      <c r="C98" s="119" t="s">
        <v>53</v>
      </c>
      <c r="D98" s="8"/>
      <c r="E98" s="8">
        <v>88.28</v>
      </c>
      <c r="F98" s="8"/>
      <c r="G98" s="8"/>
      <c r="H98" s="8"/>
      <c r="I98" s="8">
        <v>95.17625231910945</v>
      </c>
      <c r="J98" s="8"/>
      <c r="K98" s="8"/>
      <c r="L98" s="8"/>
      <c r="M98" s="8"/>
      <c r="N98" s="8"/>
      <c r="O98" s="8">
        <v>105.48908756245069</v>
      </c>
      <c r="P98" s="8"/>
      <c r="Q98" s="8"/>
      <c r="R98" s="8"/>
      <c r="S98" s="8"/>
      <c r="T98" s="316">
        <f>IF((COUNTA(D98:S98)&gt;12),LARGE(D98:S98,1)+LARGE(D98:S98,2)+LARGE(D98:S98,3)+LARGE(D98:S98,4)+LARGE(D98:S98,5)+LARGE(D98:S98,6)+LARGE(D98:S98,7)+LARGE(D98:S98,8)+LARGE(D98:S98,9)+LARGE(D98:S98,10)+LARGE(D98:S98,11)+LARGE(D98:S98,12),SUM(D98:S98))</f>
        <v>288.94533988156013</v>
      </c>
      <c r="U98" s="94">
        <f t="shared" si="2"/>
        <v>-911.9009562202325</v>
      </c>
    </row>
    <row r="99" spans="1:21" ht="12.75">
      <c r="A99" s="236" t="s">
        <v>468</v>
      </c>
      <c r="B99" s="119" t="s">
        <v>126</v>
      </c>
      <c r="C99" s="119" t="s">
        <v>57</v>
      </c>
      <c r="D99" s="8"/>
      <c r="E99" s="8">
        <v>76.5</v>
      </c>
      <c r="F99" s="8"/>
      <c r="G99" s="8"/>
      <c r="H99" s="8">
        <v>46.9915611814346</v>
      </c>
      <c r="I99" s="8"/>
      <c r="J99" s="8">
        <v>86.18142038812181</v>
      </c>
      <c r="K99" s="8"/>
      <c r="L99" s="8"/>
      <c r="M99" s="8">
        <v>78.88601919984404</v>
      </c>
      <c r="N99" s="8"/>
      <c r="O99" s="8"/>
      <c r="P99" s="8"/>
      <c r="Q99" s="8"/>
      <c r="R99" s="8"/>
      <c r="S99" s="8"/>
      <c r="T99" s="316">
        <f>IF((COUNTA(D99:S99)&gt;12),LARGE(D99:S99,1)+LARGE(D99:S99,2)+LARGE(D99:S99,3)+LARGE(D99:S99,4)+LARGE(D99:S99,5)+LARGE(D99:S99,6)+LARGE(D99:S99,7)+LARGE(D99:S99,8)+LARGE(D99:S99,9)+LARGE(D99:S99,10)+LARGE(D99:S99,11)+LARGE(D99:S99,12),SUM(D99:S99))</f>
        <v>288.5590007694004</v>
      </c>
      <c r="U99" s="94">
        <f t="shared" si="2"/>
        <v>-912.2872953323922</v>
      </c>
    </row>
    <row r="100" spans="1:21" ht="12.75">
      <c r="A100" s="236" t="s">
        <v>469</v>
      </c>
      <c r="B100" s="119" t="s">
        <v>362</v>
      </c>
      <c r="C100" s="119" t="s">
        <v>140</v>
      </c>
      <c r="D100" s="8"/>
      <c r="E100" s="8"/>
      <c r="F100" s="8"/>
      <c r="G100" s="8">
        <v>61.72</v>
      </c>
      <c r="H100" s="8">
        <v>63.447257383966246</v>
      </c>
      <c r="I100" s="8"/>
      <c r="J100" s="8"/>
      <c r="K100" s="8">
        <v>57.896299929159184</v>
      </c>
      <c r="L100" s="8"/>
      <c r="M100" s="8"/>
      <c r="N100" s="8"/>
      <c r="O100" s="8"/>
      <c r="P100" s="8"/>
      <c r="Q100" s="8"/>
      <c r="R100" s="8">
        <v>77.56340167046316</v>
      </c>
      <c r="S100" s="8">
        <v>22.11801242236025</v>
      </c>
      <c r="T100" s="316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282.7449714059489</v>
      </c>
      <c r="U100" s="94">
        <f t="shared" si="2"/>
        <v>-918.1013246958437</v>
      </c>
    </row>
    <row r="101" spans="1:21" ht="12.75">
      <c r="A101" s="236" t="s">
        <v>470</v>
      </c>
      <c r="B101" s="119" t="s">
        <v>315</v>
      </c>
      <c r="C101" s="119" t="s">
        <v>113</v>
      </c>
      <c r="D101" s="8"/>
      <c r="E101" s="8">
        <v>75.16</v>
      </c>
      <c r="F101" s="8">
        <v>65.1</v>
      </c>
      <c r="G101" s="8"/>
      <c r="H101" s="8">
        <v>68.51054852320675</v>
      </c>
      <c r="I101" s="8"/>
      <c r="J101" s="8"/>
      <c r="K101" s="8"/>
      <c r="L101" s="8"/>
      <c r="M101" s="8"/>
      <c r="N101" s="8"/>
      <c r="O101" s="8"/>
      <c r="P101" s="8"/>
      <c r="Q101" s="8">
        <v>67.70588235294117</v>
      </c>
      <c r="R101" s="8"/>
      <c r="S101" s="8"/>
      <c r="T101" s="316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276.4764308761479</v>
      </c>
      <c r="U101" s="94">
        <f t="shared" si="2"/>
        <v>-924.3698652256447</v>
      </c>
    </row>
    <row r="102" spans="1:21" ht="12.75">
      <c r="A102" s="236" t="s">
        <v>471</v>
      </c>
      <c r="B102" s="119" t="s">
        <v>308</v>
      </c>
      <c r="C102" s="119" t="s">
        <v>50</v>
      </c>
      <c r="D102" s="8"/>
      <c r="E102" s="8"/>
      <c r="F102" s="8"/>
      <c r="G102" s="8"/>
      <c r="H102" s="8"/>
      <c r="I102" s="8">
        <v>101.85858585858585</v>
      </c>
      <c r="J102" s="8"/>
      <c r="K102" s="8"/>
      <c r="L102" s="8"/>
      <c r="M102" s="8"/>
      <c r="N102" s="8"/>
      <c r="O102" s="8"/>
      <c r="P102" s="8">
        <v>108.73933846473892</v>
      </c>
      <c r="Q102" s="8">
        <v>64.71122994652406</v>
      </c>
      <c r="R102" s="8"/>
      <c r="S102" s="8"/>
      <c r="T102" s="316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275.3091542698488</v>
      </c>
      <c r="U102" s="94">
        <f t="shared" si="2"/>
        <v>-925.5371418319438</v>
      </c>
    </row>
    <row r="103" spans="1:21" ht="12.75">
      <c r="A103" s="236" t="s">
        <v>472</v>
      </c>
      <c r="B103" s="119" t="s">
        <v>137</v>
      </c>
      <c r="C103" s="119" t="s">
        <v>138</v>
      </c>
      <c r="D103" s="8"/>
      <c r="E103" s="8"/>
      <c r="F103" s="8">
        <v>86.19</v>
      </c>
      <c r="G103" s="8"/>
      <c r="H103" s="8">
        <v>89.60759493670885</v>
      </c>
      <c r="I103" s="8"/>
      <c r="J103" s="8">
        <v>90.33409232655862</v>
      </c>
      <c r="K103" s="8"/>
      <c r="L103" s="8"/>
      <c r="M103" s="8"/>
      <c r="N103" s="8"/>
      <c r="O103" s="8"/>
      <c r="P103" s="8"/>
      <c r="Q103" s="8"/>
      <c r="R103" s="8"/>
      <c r="S103" s="8"/>
      <c r="T103" s="316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266.13168726326745</v>
      </c>
      <c r="U103" s="94">
        <f t="shared" si="2"/>
        <v>-934.7146088385252</v>
      </c>
    </row>
    <row r="104" spans="1:21" ht="12.75">
      <c r="A104" s="236" t="s">
        <v>473</v>
      </c>
      <c r="B104" s="119" t="s">
        <v>64</v>
      </c>
      <c r="C104" s="119" t="s">
        <v>65</v>
      </c>
      <c r="D104" s="8"/>
      <c r="E104" s="8"/>
      <c r="F104" s="8">
        <v>58.26</v>
      </c>
      <c r="G104" s="8">
        <v>68.06</v>
      </c>
      <c r="H104" s="8">
        <v>66.82278481012658</v>
      </c>
      <c r="I104" s="8"/>
      <c r="J104" s="8"/>
      <c r="K104" s="8">
        <v>64.76848716212056</v>
      </c>
      <c r="L104" s="8"/>
      <c r="M104" s="8"/>
      <c r="N104" s="8"/>
      <c r="O104" s="8"/>
      <c r="P104" s="8"/>
      <c r="Q104" s="8"/>
      <c r="R104" s="8"/>
      <c r="S104" s="8"/>
      <c r="T104" s="316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257.9112719722471</v>
      </c>
      <c r="U104" s="94">
        <f t="shared" si="2"/>
        <v>-942.9350241295456</v>
      </c>
    </row>
    <row r="105" spans="1:21" ht="12.75">
      <c r="A105" s="236" t="s">
        <v>474</v>
      </c>
      <c r="B105" s="119" t="s">
        <v>195</v>
      </c>
      <c r="C105" s="119" t="s">
        <v>147</v>
      </c>
      <c r="D105" s="8"/>
      <c r="E105" s="8"/>
      <c r="F105" s="8">
        <v>56.84</v>
      </c>
      <c r="G105" s="8"/>
      <c r="H105" s="8">
        <v>62.60337552742617</v>
      </c>
      <c r="I105" s="8">
        <v>49.08829863603732</v>
      </c>
      <c r="J105" s="8"/>
      <c r="K105" s="8"/>
      <c r="L105" s="8"/>
      <c r="M105" s="8"/>
      <c r="N105" s="8"/>
      <c r="O105" s="8"/>
      <c r="P105" s="8"/>
      <c r="Q105" s="8"/>
      <c r="R105" s="8"/>
      <c r="S105" s="8">
        <v>84.22981366459628</v>
      </c>
      <c r="T105" s="316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252.76148782805978</v>
      </c>
      <c r="U105" s="94">
        <f t="shared" si="2"/>
        <v>-948.0848082737328</v>
      </c>
    </row>
    <row r="106" spans="1:21" ht="12.75">
      <c r="A106" s="236" t="s">
        <v>475</v>
      </c>
      <c r="B106" s="119" t="s">
        <v>157</v>
      </c>
      <c r="C106" s="119" t="s">
        <v>158</v>
      </c>
      <c r="D106" s="8"/>
      <c r="E106" s="8"/>
      <c r="F106" s="8">
        <v>82.2</v>
      </c>
      <c r="G106" s="8"/>
      <c r="H106" s="8">
        <v>68.51054852320675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101</v>
      </c>
      <c r="T106" s="316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251.71054852320674</v>
      </c>
      <c r="U106" s="94">
        <f t="shared" si="2"/>
        <v>-949.1357475785859</v>
      </c>
    </row>
    <row r="107" spans="1:21" ht="12.75">
      <c r="A107" s="236" t="s">
        <v>476</v>
      </c>
      <c r="B107" s="119" t="s">
        <v>617</v>
      </c>
      <c r="C107" s="119" t="s">
        <v>35</v>
      </c>
      <c r="D107" s="8"/>
      <c r="E107" s="8"/>
      <c r="F107" s="8"/>
      <c r="G107" s="8"/>
      <c r="H107" s="8"/>
      <c r="I107" s="8">
        <v>88.95847515316541</v>
      </c>
      <c r="J107" s="8">
        <v>85.66221782184567</v>
      </c>
      <c r="K107" s="8"/>
      <c r="L107" s="8">
        <v>74.60795325344708</v>
      </c>
      <c r="M107" s="8"/>
      <c r="N107" s="8"/>
      <c r="O107" s="8"/>
      <c r="P107" s="8"/>
      <c r="Q107" s="8"/>
      <c r="R107" s="8"/>
      <c r="S107" s="8"/>
      <c r="T107" s="316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249.22864622845816</v>
      </c>
      <c r="U107" s="94">
        <f t="shared" si="2"/>
        <v>-951.6176498733345</v>
      </c>
    </row>
    <row r="108" spans="1:21" ht="12.75">
      <c r="A108" s="236" t="s">
        <v>477</v>
      </c>
      <c r="B108" s="119" t="s">
        <v>307</v>
      </c>
      <c r="C108" s="119" t="s">
        <v>206</v>
      </c>
      <c r="D108" s="8"/>
      <c r="E108" s="8"/>
      <c r="F108" s="8"/>
      <c r="G108" s="8"/>
      <c r="H108" s="8"/>
      <c r="I108" s="8">
        <v>114.76145930776424</v>
      </c>
      <c r="J108" s="8"/>
      <c r="K108" s="8"/>
      <c r="L108" s="8"/>
      <c r="M108" s="8"/>
      <c r="N108" s="8"/>
      <c r="O108" s="8"/>
      <c r="P108" s="8">
        <v>127.40092640247042</v>
      </c>
      <c r="Q108" s="8"/>
      <c r="R108" s="8"/>
      <c r="S108" s="8"/>
      <c r="T108" s="316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242.16238571023467</v>
      </c>
      <c r="U108" s="94">
        <f t="shared" si="2"/>
        <v>-958.6839103915579</v>
      </c>
    </row>
    <row r="109" spans="1:21" ht="12.75">
      <c r="A109" s="236" t="s">
        <v>478</v>
      </c>
      <c r="B109" s="119" t="s">
        <v>207</v>
      </c>
      <c r="C109" s="119" t="s">
        <v>116</v>
      </c>
      <c r="D109" s="8"/>
      <c r="E109" s="8"/>
      <c r="F109" s="8"/>
      <c r="G109" s="8">
        <v>82.17</v>
      </c>
      <c r="H109" s="8"/>
      <c r="I109" s="8">
        <v>76.13743419229704</v>
      </c>
      <c r="J109" s="8"/>
      <c r="K109" s="8"/>
      <c r="L109" s="8"/>
      <c r="M109" s="8">
        <v>82.36903225806452</v>
      </c>
      <c r="N109" s="8"/>
      <c r="O109" s="8"/>
      <c r="P109" s="8"/>
      <c r="Q109" s="8"/>
      <c r="R109" s="8"/>
      <c r="S109" s="8"/>
      <c r="T109" s="316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240.67646645036154</v>
      </c>
      <c r="U109" s="94">
        <f t="shared" si="2"/>
        <v>-960.1698296514311</v>
      </c>
    </row>
    <row r="110" spans="1:21" ht="12.75">
      <c r="A110" s="236" t="s">
        <v>479</v>
      </c>
      <c r="B110" s="119" t="s">
        <v>167</v>
      </c>
      <c r="C110" s="119" t="s">
        <v>168</v>
      </c>
      <c r="D110" s="8"/>
      <c r="E110" s="8"/>
      <c r="F110" s="8">
        <v>62.25</v>
      </c>
      <c r="G110" s="8"/>
      <c r="H110" s="8">
        <v>66.82278481012658</v>
      </c>
      <c r="I110" s="8">
        <v>49.08829863603732</v>
      </c>
      <c r="J110" s="8"/>
      <c r="K110" s="8"/>
      <c r="L110" s="8"/>
      <c r="M110" s="8"/>
      <c r="N110" s="8"/>
      <c r="O110" s="8"/>
      <c r="P110" s="8"/>
      <c r="Q110" s="8"/>
      <c r="R110" s="8"/>
      <c r="S110" s="8">
        <v>56.90062111801242</v>
      </c>
      <c r="T110" s="316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235.06170456417632</v>
      </c>
      <c r="U110" s="94">
        <f t="shared" si="2"/>
        <v>-965.7845915376163</v>
      </c>
    </row>
    <row r="111" spans="1:21" ht="12.75">
      <c r="A111" s="236" t="s">
        <v>480</v>
      </c>
      <c r="B111" s="119" t="s">
        <v>35</v>
      </c>
      <c r="C111" s="119" t="s">
        <v>179</v>
      </c>
      <c r="D111" s="8"/>
      <c r="E111" s="8"/>
      <c r="F111" s="8"/>
      <c r="G111" s="8"/>
      <c r="H111" s="8"/>
      <c r="I111" s="8"/>
      <c r="J111" s="8"/>
      <c r="K111" s="8"/>
      <c r="L111" s="8">
        <v>110</v>
      </c>
      <c r="M111" s="8"/>
      <c r="N111" s="8"/>
      <c r="O111" s="8">
        <v>124.98366813653439</v>
      </c>
      <c r="P111" s="8"/>
      <c r="Q111" s="8"/>
      <c r="R111" s="8"/>
      <c r="S111" s="8"/>
      <c r="T111" s="316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234.9836681365344</v>
      </c>
      <c r="U111" s="94">
        <f t="shared" si="2"/>
        <v>-965.8626279652583</v>
      </c>
    </row>
    <row r="112" spans="1:21" ht="12.75">
      <c r="A112" s="236" t="s">
        <v>481</v>
      </c>
      <c r="B112" s="119" t="s">
        <v>211</v>
      </c>
      <c r="C112" s="119" t="s">
        <v>30</v>
      </c>
      <c r="D112" s="8"/>
      <c r="E112" s="8"/>
      <c r="F112" s="8">
        <v>78.78</v>
      </c>
      <c r="G112" s="8"/>
      <c r="H112" s="8">
        <v>52.89873417721519</v>
      </c>
      <c r="I112" s="8"/>
      <c r="J112" s="8">
        <v>98.06593080441063</v>
      </c>
      <c r="K112" s="8"/>
      <c r="L112" s="8"/>
      <c r="M112" s="8"/>
      <c r="N112" s="8"/>
      <c r="O112" s="8"/>
      <c r="P112" s="8"/>
      <c r="Q112" s="8"/>
      <c r="R112" s="8"/>
      <c r="S112" s="8"/>
      <c r="T112" s="316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229.74466498162582</v>
      </c>
      <c r="U112" s="94">
        <f t="shared" si="2"/>
        <v>-971.1016311201668</v>
      </c>
    </row>
    <row r="113" spans="1:21" ht="12.75">
      <c r="A113" s="236" t="s">
        <v>482</v>
      </c>
      <c r="B113" s="119" t="s">
        <v>155</v>
      </c>
      <c r="C113" s="119" t="s">
        <v>156</v>
      </c>
      <c r="D113" s="8"/>
      <c r="E113" s="8">
        <v>74.86</v>
      </c>
      <c r="F113" s="8">
        <v>36.61</v>
      </c>
      <c r="G113" s="8">
        <v>38.38</v>
      </c>
      <c r="H113" s="8"/>
      <c r="I113" s="8">
        <v>76.1685611311339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316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226.01856113113388</v>
      </c>
      <c r="U113" s="94">
        <f t="shared" si="2"/>
        <v>-974.8277349706588</v>
      </c>
    </row>
    <row r="114" spans="1:21" ht="12.75">
      <c r="A114" s="236" t="s">
        <v>483</v>
      </c>
      <c r="B114" s="119" t="s">
        <v>182</v>
      </c>
      <c r="C114" s="119" t="s">
        <v>60</v>
      </c>
      <c r="D114" s="8">
        <v>70.78687715836212</v>
      </c>
      <c r="E114" s="8">
        <v>97.56</v>
      </c>
      <c r="F114" s="8">
        <v>57.13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16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225.47687715836213</v>
      </c>
      <c r="U114" s="94">
        <f t="shared" si="2"/>
        <v>-975.3694189434304</v>
      </c>
    </row>
    <row r="115" spans="1:21" ht="12.75">
      <c r="A115" s="236" t="s">
        <v>484</v>
      </c>
      <c r="B115" s="119" t="s">
        <v>171</v>
      </c>
      <c r="C115" s="119" t="s">
        <v>109</v>
      </c>
      <c r="D115" s="8"/>
      <c r="E115" s="8"/>
      <c r="F115" s="8">
        <v>61.97</v>
      </c>
      <c r="G115" s="8"/>
      <c r="H115" s="8">
        <v>70.19831223628692</v>
      </c>
      <c r="I115" s="8">
        <v>49.08829863603732</v>
      </c>
      <c r="J115" s="8"/>
      <c r="K115" s="8"/>
      <c r="L115" s="8"/>
      <c r="M115" s="8"/>
      <c r="N115" s="8"/>
      <c r="O115" s="8"/>
      <c r="P115" s="8"/>
      <c r="Q115" s="8"/>
      <c r="R115" s="8"/>
      <c r="S115" s="8">
        <v>43.2360248447205</v>
      </c>
      <c r="T115" s="316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224.49263571704475</v>
      </c>
      <c r="U115" s="94">
        <f t="shared" si="2"/>
        <v>-976.3536603847479</v>
      </c>
    </row>
    <row r="116" spans="1:21" ht="12.75">
      <c r="A116" s="236" t="s">
        <v>485</v>
      </c>
      <c r="B116" s="119" t="s">
        <v>114</v>
      </c>
      <c r="C116" s="119" t="s">
        <v>69</v>
      </c>
      <c r="D116" s="8"/>
      <c r="E116" s="8"/>
      <c r="F116" s="8">
        <v>33.19</v>
      </c>
      <c r="G116" s="8"/>
      <c r="H116" s="8"/>
      <c r="I116" s="8">
        <v>116.33856395625297</v>
      </c>
      <c r="J116" s="8">
        <v>71.40933052615165</v>
      </c>
      <c r="K116" s="8"/>
      <c r="L116" s="8"/>
      <c r="M116" s="8"/>
      <c r="N116" s="8"/>
      <c r="O116" s="8"/>
      <c r="P116" s="8"/>
      <c r="Q116" s="8"/>
      <c r="R116" s="8"/>
      <c r="S116" s="8"/>
      <c r="T116" s="316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220.93789448240463</v>
      </c>
      <c r="U116" s="94">
        <f t="shared" si="2"/>
        <v>-979.908401619388</v>
      </c>
    </row>
    <row r="117" spans="1:21" ht="12.75">
      <c r="A117" s="236" t="s">
        <v>486</v>
      </c>
      <c r="B117" s="119" t="s">
        <v>193</v>
      </c>
      <c r="C117" s="119" t="s">
        <v>19</v>
      </c>
      <c r="D117" s="8"/>
      <c r="E117" s="8"/>
      <c r="F117" s="8"/>
      <c r="G117" s="8"/>
      <c r="H117" s="8"/>
      <c r="I117" s="8">
        <v>100.81372157957718</v>
      </c>
      <c r="J117" s="8"/>
      <c r="K117" s="8"/>
      <c r="L117" s="8"/>
      <c r="M117" s="8"/>
      <c r="N117" s="8">
        <v>119.9177999759297</v>
      </c>
      <c r="O117" s="8"/>
      <c r="P117" s="8"/>
      <c r="Q117" s="8"/>
      <c r="R117" s="8"/>
      <c r="S117" s="8"/>
      <c r="T117" s="316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220.73152155550687</v>
      </c>
      <c r="U117" s="94">
        <f t="shared" si="2"/>
        <v>-980.1147745462857</v>
      </c>
    </row>
    <row r="118" spans="1:21" ht="12.75">
      <c r="A118" s="236" t="s">
        <v>487</v>
      </c>
      <c r="B118" s="119" t="s">
        <v>776</v>
      </c>
      <c r="C118" s="119" t="s">
        <v>73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>
        <v>112.00667323049994</v>
      </c>
      <c r="O118" s="8"/>
      <c r="P118" s="8">
        <v>107.07187945428629</v>
      </c>
      <c r="Q118" s="8"/>
      <c r="R118" s="8"/>
      <c r="S118" s="8"/>
      <c r="T118" s="316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219.07855268478625</v>
      </c>
      <c r="U118" s="94">
        <f t="shared" si="2"/>
        <v>-981.7677434170064</v>
      </c>
    </row>
    <row r="119" spans="1:21" ht="12.75">
      <c r="A119" s="236" t="s">
        <v>488</v>
      </c>
      <c r="B119" s="119" t="s">
        <v>698</v>
      </c>
      <c r="C119" s="119" t="s">
        <v>19</v>
      </c>
      <c r="D119" s="8"/>
      <c r="E119" s="8"/>
      <c r="F119" s="8"/>
      <c r="G119" s="8"/>
      <c r="H119" s="8"/>
      <c r="I119" s="8"/>
      <c r="J119" s="8">
        <v>82.23502318279067</v>
      </c>
      <c r="K119" s="8">
        <v>79.15584415584416</v>
      </c>
      <c r="L119" s="8"/>
      <c r="M119" s="8"/>
      <c r="N119" s="8"/>
      <c r="O119" s="8"/>
      <c r="P119" s="8"/>
      <c r="Q119" s="8"/>
      <c r="R119" s="8"/>
      <c r="S119" s="8">
        <v>57.52173913043478</v>
      </c>
      <c r="T119" s="316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218.91260646906963</v>
      </c>
      <c r="U119" s="94">
        <f t="shared" si="2"/>
        <v>-981.933689632723</v>
      </c>
    </row>
    <row r="120" spans="1:21" ht="12.75">
      <c r="A120" s="236" t="s">
        <v>489</v>
      </c>
      <c r="B120" s="119" t="s">
        <v>173</v>
      </c>
      <c r="C120" s="119" t="s">
        <v>93</v>
      </c>
      <c r="D120" s="8"/>
      <c r="E120" s="8"/>
      <c r="F120" s="8">
        <v>52.85</v>
      </c>
      <c r="G120" s="8"/>
      <c r="H120" s="8">
        <v>60.49367088607595</v>
      </c>
      <c r="I120" s="8">
        <v>49.08829863603732</v>
      </c>
      <c r="J120" s="8"/>
      <c r="K120" s="8"/>
      <c r="L120" s="8"/>
      <c r="M120" s="8"/>
      <c r="N120" s="8"/>
      <c r="O120" s="8"/>
      <c r="P120" s="8"/>
      <c r="Q120" s="8"/>
      <c r="R120" s="8"/>
      <c r="S120" s="8">
        <v>53.17391304347826</v>
      </c>
      <c r="T120" s="316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215.60588256559151</v>
      </c>
      <c r="U120" s="94">
        <f t="shared" si="2"/>
        <v>-985.2404135362011</v>
      </c>
    </row>
    <row r="121" spans="1:21" ht="12.75">
      <c r="A121" s="236" t="s">
        <v>490</v>
      </c>
      <c r="B121" s="119" t="s">
        <v>31</v>
      </c>
      <c r="C121" s="119" t="s">
        <v>216</v>
      </c>
      <c r="D121" s="8"/>
      <c r="E121" s="8"/>
      <c r="F121" s="8">
        <v>25.79</v>
      </c>
      <c r="G121" s="8"/>
      <c r="H121" s="8">
        <v>49.10126582278481</v>
      </c>
      <c r="I121" s="8"/>
      <c r="J121" s="8">
        <v>56.92989049911264</v>
      </c>
      <c r="K121" s="8">
        <v>44.839934332033664</v>
      </c>
      <c r="L121" s="8"/>
      <c r="M121" s="8"/>
      <c r="N121" s="8"/>
      <c r="O121" s="8"/>
      <c r="P121" s="8"/>
      <c r="Q121" s="8">
        <v>30.50445632798574</v>
      </c>
      <c r="R121" s="8"/>
      <c r="S121" s="8">
        <v>7.211180124223603</v>
      </c>
      <c r="T121" s="316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214.37672710614046</v>
      </c>
      <c r="U121" s="94">
        <f t="shared" si="2"/>
        <v>-986.4695689956521</v>
      </c>
    </row>
    <row r="122" spans="1:21" ht="12.75">
      <c r="A122" s="236" t="s">
        <v>491</v>
      </c>
      <c r="B122" s="119" t="s">
        <v>166</v>
      </c>
      <c r="C122" s="119" t="s">
        <v>124</v>
      </c>
      <c r="D122" s="8"/>
      <c r="E122" s="8"/>
      <c r="F122" s="8">
        <v>67.95</v>
      </c>
      <c r="G122" s="8"/>
      <c r="H122" s="8">
        <v>67.66666666666666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64.9751552795031</v>
      </c>
      <c r="T122" s="316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200.59182194616977</v>
      </c>
      <c r="U122" s="94">
        <f t="shared" si="2"/>
        <v>-1000.2544741556228</v>
      </c>
    </row>
    <row r="123" spans="1:21" ht="12.75">
      <c r="A123" s="236" t="s">
        <v>492</v>
      </c>
      <c r="B123" s="119" t="s">
        <v>227</v>
      </c>
      <c r="C123" s="119" t="s">
        <v>60</v>
      </c>
      <c r="D123" s="8"/>
      <c r="E123" s="8"/>
      <c r="F123" s="8"/>
      <c r="G123" s="8">
        <v>83.39</v>
      </c>
      <c r="H123" s="8"/>
      <c r="I123" s="8"/>
      <c r="J123" s="8"/>
      <c r="K123" s="8"/>
      <c r="L123" s="8"/>
      <c r="M123" s="8"/>
      <c r="N123" s="8">
        <v>113.10204081632654</v>
      </c>
      <c r="O123" s="8"/>
      <c r="P123" s="8"/>
      <c r="Q123" s="8"/>
      <c r="R123" s="8"/>
      <c r="S123" s="8"/>
      <c r="T123" s="316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196.49204081632655</v>
      </c>
      <c r="U123" s="94">
        <f t="shared" si="2"/>
        <v>-1004.354255285466</v>
      </c>
    </row>
    <row r="124" spans="1:21" ht="12.75">
      <c r="A124" s="236" t="s">
        <v>493</v>
      </c>
      <c r="B124" s="119" t="s">
        <v>36</v>
      </c>
      <c r="C124" s="119" t="s">
        <v>102</v>
      </c>
      <c r="D124" s="8"/>
      <c r="E124" s="8">
        <v>87.29</v>
      </c>
      <c r="F124" s="8"/>
      <c r="G124" s="8"/>
      <c r="H124" s="8"/>
      <c r="I124" s="8"/>
      <c r="J124" s="8"/>
      <c r="K124" s="8"/>
      <c r="L124" s="8"/>
      <c r="M124" s="8"/>
      <c r="N124" s="8">
        <v>100.5900795507721</v>
      </c>
      <c r="O124" s="8"/>
      <c r="P124" s="8"/>
      <c r="Q124" s="8"/>
      <c r="R124" s="8"/>
      <c r="S124" s="8"/>
      <c r="T124" s="316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187.8800795507721</v>
      </c>
      <c r="U124" s="94">
        <f t="shared" si="2"/>
        <v>-1012.9662165510206</v>
      </c>
    </row>
    <row r="125" spans="1:21" ht="12.75">
      <c r="A125" s="236" t="s">
        <v>494</v>
      </c>
      <c r="B125" s="119" t="s">
        <v>145</v>
      </c>
      <c r="C125" s="119" t="s">
        <v>194</v>
      </c>
      <c r="D125" s="8"/>
      <c r="E125" s="8"/>
      <c r="F125" s="8"/>
      <c r="G125" s="8"/>
      <c r="H125" s="8"/>
      <c r="I125" s="8">
        <v>90.1038062283737</v>
      </c>
      <c r="J125" s="8"/>
      <c r="K125" s="8"/>
      <c r="L125" s="8"/>
      <c r="M125" s="8"/>
      <c r="N125" s="8"/>
      <c r="O125" s="8"/>
      <c r="P125" s="8">
        <v>97.77081468218444</v>
      </c>
      <c r="Q125" s="8"/>
      <c r="R125" s="8"/>
      <c r="S125" s="8"/>
      <c r="T125" s="316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187.87462091055812</v>
      </c>
      <c r="U125" s="94">
        <f t="shared" si="2"/>
        <v>-1012.9716751912345</v>
      </c>
    </row>
    <row r="126" spans="1:21" ht="12.75">
      <c r="A126" s="236" t="s">
        <v>666</v>
      </c>
      <c r="B126" s="119" t="s">
        <v>183</v>
      </c>
      <c r="C126" s="119" t="s">
        <v>83</v>
      </c>
      <c r="D126" s="8"/>
      <c r="E126" s="8"/>
      <c r="F126" s="8"/>
      <c r="G126" s="8"/>
      <c r="H126" s="8"/>
      <c r="I126" s="8">
        <v>97.74366845740599</v>
      </c>
      <c r="J126" s="8"/>
      <c r="K126" s="8"/>
      <c r="L126" s="8"/>
      <c r="M126" s="8"/>
      <c r="N126" s="8"/>
      <c r="O126" s="8"/>
      <c r="P126" s="8"/>
      <c r="Q126" s="8">
        <v>89.48841354723706</v>
      </c>
      <c r="R126" s="8"/>
      <c r="S126" s="8"/>
      <c r="T126" s="316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187.23208200464305</v>
      </c>
      <c r="U126" s="94">
        <f t="shared" si="2"/>
        <v>-1013.6142140971496</v>
      </c>
    </row>
    <row r="127" spans="1:21" ht="12.75">
      <c r="A127" s="236" t="s">
        <v>495</v>
      </c>
      <c r="B127" s="119" t="s">
        <v>223</v>
      </c>
      <c r="C127" s="119" t="s">
        <v>60</v>
      </c>
      <c r="D127" s="8">
        <v>82.30434782608697</v>
      </c>
      <c r="E127" s="8">
        <v>104.31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316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186.61434782608697</v>
      </c>
      <c r="U127" s="94">
        <f t="shared" si="2"/>
        <v>-1014.2319482757057</v>
      </c>
    </row>
    <row r="128" spans="1:21" ht="12.75">
      <c r="A128" s="236" t="s">
        <v>496</v>
      </c>
      <c r="B128" s="119" t="s">
        <v>700</v>
      </c>
      <c r="C128" s="119" t="s">
        <v>83</v>
      </c>
      <c r="D128" s="8"/>
      <c r="E128" s="8"/>
      <c r="F128" s="8"/>
      <c r="G128" s="8"/>
      <c r="H128" s="8"/>
      <c r="I128" s="8">
        <v>94.54010301692419</v>
      </c>
      <c r="J128" s="8">
        <v>89.9781489896626</v>
      </c>
      <c r="K128" s="8"/>
      <c r="L128" s="8"/>
      <c r="M128" s="8"/>
      <c r="N128" s="8"/>
      <c r="O128" s="8"/>
      <c r="P128" s="8"/>
      <c r="Q128" s="8"/>
      <c r="R128" s="8"/>
      <c r="S128" s="8"/>
      <c r="T128" s="316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184.5182520065868</v>
      </c>
      <c r="U128" s="94">
        <f t="shared" si="2"/>
        <v>-1016.3280440952058</v>
      </c>
    </row>
    <row r="129" spans="1:21" ht="12.75">
      <c r="A129" s="236" t="s">
        <v>497</v>
      </c>
      <c r="B129" s="119" t="s">
        <v>134</v>
      </c>
      <c r="C129" s="119" t="s">
        <v>60</v>
      </c>
      <c r="D129" s="8"/>
      <c r="E129" s="8"/>
      <c r="F129" s="8">
        <v>82.48</v>
      </c>
      <c r="G129" s="8"/>
      <c r="H129" s="8">
        <v>101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316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183.48000000000002</v>
      </c>
      <c r="U129" s="94">
        <f t="shared" si="2"/>
        <v>-1017.3662961017926</v>
      </c>
    </row>
    <row r="130" spans="1:21" ht="12.75">
      <c r="A130" s="236" t="s">
        <v>498</v>
      </c>
      <c r="B130" s="119" t="s">
        <v>693</v>
      </c>
      <c r="C130" s="119" t="s">
        <v>39</v>
      </c>
      <c r="D130" s="8"/>
      <c r="E130" s="8"/>
      <c r="F130" s="8"/>
      <c r="G130" s="8"/>
      <c r="H130" s="8"/>
      <c r="I130" s="8"/>
      <c r="J130" s="8">
        <v>76.69113992431413</v>
      </c>
      <c r="K130" s="8"/>
      <c r="L130" s="8"/>
      <c r="M130" s="8"/>
      <c r="N130" s="8">
        <v>104.51911269558327</v>
      </c>
      <c r="O130" s="8"/>
      <c r="P130" s="8"/>
      <c r="Q130" s="8"/>
      <c r="R130" s="8"/>
      <c r="S130" s="8"/>
      <c r="T130" s="316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181.2102526198974</v>
      </c>
      <c r="U130" s="94">
        <f t="shared" si="2"/>
        <v>-1019.6360434818953</v>
      </c>
    </row>
    <row r="131" spans="1:21" ht="12.75">
      <c r="A131" s="236" t="s">
        <v>499</v>
      </c>
      <c r="B131" s="119" t="s">
        <v>209</v>
      </c>
      <c r="C131" s="119" t="s">
        <v>194</v>
      </c>
      <c r="D131" s="8"/>
      <c r="E131" s="8"/>
      <c r="F131" s="8">
        <v>71.37</v>
      </c>
      <c r="G131" s="8"/>
      <c r="H131" s="8">
        <v>60.91561181434599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>
        <v>48.20496894409938</v>
      </c>
      <c r="T131" s="316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180.4905807584454</v>
      </c>
      <c r="U131" s="94">
        <f t="shared" si="2"/>
        <v>-1020.3557153433472</v>
      </c>
    </row>
    <row r="132" spans="1:21" ht="12.75">
      <c r="A132" s="236" t="s">
        <v>500</v>
      </c>
      <c r="B132" s="119" t="s">
        <v>104</v>
      </c>
      <c r="C132" s="119" t="s">
        <v>69</v>
      </c>
      <c r="D132" s="8"/>
      <c r="E132" s="8"/>
      <c r="F132" s="8"/>
      <c r="G132" s="8"/>
      <c r="H132" s="8"/>
      <c r="I132" s="8">
        <v>103.61535286834501</v>
      </c>
      <c r="J132" s="8"/>
      <c r="K132" s="8"/>
      <c r="L132" s="8"/>
      <c r="M132" s="8"/>
      <c r="N132" s="8"/>
      <c r="O132" s="8"/>
      <c r="P132" s="8"/>
      <c r="Q132" s="8"/>
      <c r="R132" s="8"/>
      <c r="S132" s="8">
        <v>74.91304347826086</v>
      </c>
      <c r="T132" s="316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178.52839634660586</v>
      </c>
      <c r="U132" s="94">
        <f t="shared" si="2"/>
        <v>-1022.3178997551868</v>
      </c>
    </row>
    <row r="133" spans="1:21" ht="12.75">
      <c r="A133" s="236" t="s">
        <v>501</v>
      </c>
      <c r="B133" s="119" t="s">
        <v>668</v>
      </c>
      <c r="C133" s="119" t="s">
        <v>106</v>
      </c>
      <c r="D133" s="8"/>
      <c r="E133" s="8"/>
      <c r="F133" s="8"/>
      <c r="G133" s="8"/>
      <c r="H133" s="8"/>
      <c r="I133" s="8"/>
      <c r="J133" s="8">
        <v>68.88772903289464</v>
      </c>
      <c r="K133" s="8"/>
      <c r="L133" s="8"/>
      <c r="M133" s="8"/>
      <c r="N133" s="8"/>
      <c r="O133" s="8"/>
      <c r="P133" s="8"/>
      <c r="Q133" s="8"/>
      <c r="R133" s="8">
        <v>38.920258489300736</v>
      </c>
      <c r="S133" s="8">
        <v>67.45962732919256</v>
      </c>
      <c r="T133" s="316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175.26761485138792</v>
      </c>
      <c r="U133" s="94">
        <f t="shared" si="2"/>
        <v>-1025.5786812504048</v>
      </c>
    </row>
    <row r="134" spans="1:21" ht="12.75">
      <c r="A134" s="236" t="s">
        <v>502</v>
      </c>
      <c r="B134" s="119" t="s">
        <v>203</v>
      </c>
      <c r="C134" s="119" t="s">
        <v>618</v>
      </c>
      <c r="D134" s="8"/>
      <c r="E134" s="8"/>
      <c r="F134" s="8"/>
      <c r="G134" s="8"/>
      <c r="H134" s="8"/>
      <c r="I134" s="8">
        <v>87.3985362608117</v>
      </c>
      <c r="J134" s="8">
        <v>87.65440490271997</v>
      </c>
      <c r="K134" s="8"/>
      <c r="L134" s="8"/>
      <c r="M134" s="8"/>
      <c r="N134" s="8"/>
      <c r="O134" s="8"/>
      <c r="P134" s="8"/>
      <c r="Q134" s="8"/>
      <c r="R134" s="8"/>
      <c r="S134" s="8"/>
      <c r="T134" s="316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175.05294116353167</v>
      </c>
      <c r="U134" s="94">
        <f aca="true" t="shared" si="3" ref="U134:U197">T134-$T$5</f>
        <v>-1025.793354938261</v>
      </c>
    </row>
    <row r="135" spans="1:21" ht="12.75">
      <c r="A135" s="236" t="s">
        <v>503</v>
      </c>
      <c r="B135" s="119" t="s">
        <v>213</v>
      </c>
      <c r="C135" s="119" t="s">
        <v>50</v>
      </c>
      <c r="D135" s="8"/>
      <c r="E135" s="8"/>
      <c r="F135" s="8">
        <v>53.71</v>
      </c>
      <c r="G135" s="8"/>
      <c r="H135" s="8">
        <v>58.80590717299579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62.49068322981367</v>
      </c>
      <c r="T135" s="316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175.00659040280945</v>
      </c>
      <c r="U135" s="94">
        <f t="shared" si="3"/>
        <v>-1025.8397056989832</v>
      </c>
    </row>
    <row r="136" spans="1:21" ht="12.75">
      <c r="A136" s="236" t="s">
        <v>504</v>
      </c>
      <c r="B136" s="119" t="s">
        <v>190</v>
      </c>
      <c r="C136" s="119" t="s">
        <v>191</v>
      </c>
      <c r="D136" s="8"/>
      <c r="E136" s="8"/>
      <c r="F136" s="8">
        <v>74.5</v>
      </c>
      <c r="G136" s="8"/>
      <c r="H136" s="8">
        <v>52.89873417721519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45.099378881987576</v>
      </c>
      <c r="T136" s="316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172.49811305920275</v>
      </c>
      <c r="U136" s="94">
        <f t="shared" si="3"/>
        <v>-1028.3481830425899</v>
      </c>
    </row>
    <row r="137" spans="1:21" ht="12.75">
      <c r="A137" s="236" t="s">
        <v>505</v>
      </c>
      <c r="B137" s="119" t="s">
        <v>62</v>
      </c>
      <c r="C137" s="119" t="s">
        <v>63</v>
      </c>
      <c r="D137" s="8"/>
      <c r="E137" s="8">
        <v>104.13</v>
      </c>
      <c r="F137" s="8">
        <v>66.24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316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170.37</v>
      </c>
      <c r="U137" s="94">
        <f t="shared" si="3"/>
        <v>-1030.4762961017927</v>
      </c>
    </row>
    <row r="138" spans="1:21" ht="12.75">
      <c r="A138" s="236" t="s">
        <v>506</v>
      </c>
      <c r="B138" s="119" t="s">
        <v>97</v>
      </c>
      <c r="C138" s="119" t="s">
        <v>147</v>
      </c>
      <c r="D138" s="8"/>
      <c r="E138" s="8"/>
      <c r="F138" s="8">
        <v>101</v>
      </c>
      <c r="G138" s="8"/>
      <c r="H138" s="8">
        <v>68.08860759493672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316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169.08860759493672</v>
      </c>
      <c r="U138" s="94">
        <f t="shared" si="3"/>
        <v>-1031.7576885068559</v>
      </c>
    </row>
    <row r="139" spans="1:21" ht="12.75">
      <c r="A139" s="236" t="s">
        <v>507</v>
      </c>
      <c r="B139" s="119" t="s">
        <v>238</v>
      </c>
      <c r="C139" s="119" t="s">
        <v>79</v>
      </c>
      <c r="D139" s="8"/>
      <c r="E139" s="8"/>
      <c r="F139" s="8"/>
      <c r="G139" s="8"/>
      <c r="H139" s="8">
        <v>54.16455696202531</v>
      </c>
      <c r="I139" s="8"/>
      <c r="J139" s="8"/>
      <c r="K139" s="8">
        <v>53.35608249476935</v>
      </c>
      <c r="L139" s="8"/>
      <c r="M139" s="8"/>
      <c r="N139" s="8"/>
      <c r="O139" s="8"/>
      <c r="P139" s="8"/>
      <c r="Q139" s="8">
        <v>61.44919786096258</v>
      </c>
      <c r="R139" s="8"/>
      <c r="S139" s="8"/>
      <c r="T139" s="316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168.96983731775725</v>
      </c>
      <c r="U139" s="94">
        <f t="shared" si="3"/>
        <v>-1031.8764587840353</v>
      </c>
    </row>
    <row r="140" spans="1:21" ht="12.75">
      <c r="A140" s="236" t="s">
        <v>508</v>
      </c>
      <c r="B140" s="119" t="s">
        <v>323</v>
      </c>
      <c r="C140" s="119" t="s">
        <v>35</v>
      </c>
      <c r="D140" s="8">
        <v>77.96853625170999</v>
      </c>
      <c r="E140" s="8"/>
      <c r="F140" s="8"/>
      <c r="G140" s="8"/>
      <c r="H140" s="8"/>
      <c r="I140" s="8">
        <v>89.14675767918087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316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167.11529393089086</v>
      </c>
      <c r="U140" s="94">
        <f t="shared" si="3"/>
        <v>-1033.7310021709018</v>
      </c>
    </row>
    <row r="141" spans="1:21" ht="12.75">
      <c r="A141" s="236" t="s">
        <v>509</v>
      </c>
      <c r="B141" s="119" t="s">
        <v>143</v>
      </c>
      <c r="C141" s="119" t="s">
        <v>27</v>
      </c>
      <c r="D141" s="8">
        <v>73.66632337796086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v>86.37342578180274</v>
      </c>
      <c r="S141" s="8"/>
      <c r="T141" s="316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160.0397491597636</v>
      </c>
      <c r="U141" s="94">
        <f t="shared" si="3"/>
        <v>-1040.806546942029</v>
      </c>
    </row>
    <row r="142" spans="1:21" ht="12.75">
      <c r="A142" s="236" t="s">
        <v>510</v>
      </c>
      <c r="B142" s="119" t="s">
        <v>329</v>
      </c>
      <c r="C142" s="119" t="s">
        <v>79</v>
      </c>
      <c r="D142" s="8"/>
      <c r="E142" s="8"/>
      <c r="F142" s="8">
        <v>43.74</v>
      </c>
      <c r="G142" s="8"/>
      <c r="H142" s="8">
        <v>43.616033755274266</v>
      </c>
      <c r="I142" s="8"/>
      <c r="J142" s="8">
        <v>71.63842865612031</v>
      </c>
      <c r="K142" s="8"/>
      <c r="L142" s="8"/>
      <c r="M142" s="8"/>
      <c r="N142" s="8"/>
      <c r="O142" s="8"/>
      <c r="P142" s="8"/>
      <c r="Q142" s="8"/>
      <c r="R142" s="8"/>
      <c r="S142" s="8"/>
      <c r="T142" s="316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158.99446241139458</v>
      </c>
      <c r="U142" s="94">
        <f t="shared" si="3"/>
        <v>-1041.851833690398</v>
      </c>
    </row>
    <row r="143" spans="1:21" ht="12.75">
      <c r="A143" s="236" t="s">
        <v>511</v>
      </c>
      <c r="B143" s="119" t="s">
        <v>685</v>
      </c>
      <c r="C143" s="119" t="s">
        <v>686</v>
      </c>
      <c r="D143" s="8"/>
      <c r="E143" s="8"/>
      <c r="F143" s="8"/>
      <c r="G143" s="8"/>
      <c r="H143" s="8"/>
      <c r="I143" s="8"/>
      <c r="J143" s="8">
        <v>85.68283388423023</v>
      </c>
      <c r="K143" s="8"/>
      <c r="L143" s="8"/>
      <c r="M143" s="8"/>
      <c r="N143" s="8"/>
      <c r="O143" s="8"/>
      <c r="P143" s="8"/>
      <c r="Q143" s="8">
        <v>72.44741532976828</v>
      </c>
      <c r="R143" s="8"/>
      <c r="S143" s="8"/>
      <c r="T143" s="316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158.13024921399852</v>
      </c>
      <c r="U143" s="94">
        <f t="shared" si="3"/>
        <v>-1042.7160468877942</v>
      </c>
    </row>
    <row r="144" spans="1:21" ht="12.75">
      <c r="A144" s="236" t="s">
        <v>512</v>
      </c>
      <c r="B144" s="119" t="s">
        <v>171</v>
      </c>
      <c r="C144" s="119" t="s">
        <v>101</v>
      </c>
      <c r="D144" s="8"/>
      <c r="E144" s="8"/>
      <c r="F144" s="8"/>
      <c r="G144" s="8"/>
      <c r="H144" s="8">
        <v>73.9957805907173</v>
      </c>
      <c r="I144" s="8">
        <v>83.77085300598046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316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157.76663359669777</v>
      </c>
      <c r="U144" s="94">
        <f t="shared" si="3"/>
        <v>-1043.0796625050948</v>
      </c>
    </row>
    <row r="145" spans="1:21" ht="12.75">
      <c r="A145" s="236" t="s">
        <v>513</v>
      </c>
      <c r="B145" s="119" t="s">
        <v>668</v>
      </c>
      <c r="C145" s="119" t="s">
        <v>140</v>
      </c>
      <c r="D145" s="8"/>
      <c r="E145" s="8"/>
      <c r="F145" s="8"/>
      <c r="G145" s="8"/>
      <c r="H145" s="8"/>
      <c r="I145" s="8"/>
      <c r="J145" s="8">
        <v>62.4381329071023</v>
      </c>
      <c r="K145" s="8"/>
      <c r="L145" s="8"/>
      <c r="M145" s="8"/>
      <c r="N145" s="8"/>
      <c r="O145" s="8"/>
      <c r="P145" s="8"/>
      <c r="Q145" s="8">
        <v>48.70409982174688</v>
      </c>
      <c r="R145" s="8">
        <v>32.24359737939249</v>
      </c>
      <c r="S145" s="8">
        <v>13.422360248447205</v>
      </c>
      <c r="T145" s="316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156.80819035668887</v>
      </c>
      <c r="U145" s="94">
        <f t="shared" si="3"/>
        <v>-1044.0381057451038</v>
      </c>
    </row>
    <row r="146" spans="1:21" ht="12.75">
      <c r="A146" s="236" t="s">
        <v>514</v>
      </c>
      <c r="B146" s="119" t="s">
        <v>31</v>
      </c>
      <c r="C146" s="119" t="s">
        <v>128</v>
      </c>
      <c r="D146" s="8">
        <v>73.91472868217055</v>
      </c>
      <c r="E146" s="8"/>
      <c r="F146" s="8"/>
      <c r="G146" s="8"/>
      <c r="H146" s="8"/>
      <c r="I146" s="8"/>
      <c r="J146" s="8">
        <v>80.45065963068315</v>
      </c>
      <c r="K146" s="8"/>
      <c r="L146" s="8"/>
      <c r="M146" s="8"/>
      <c r="N146" s="8"/>
      <c r="O146" s="8"/>
      <c r="P146" s="8"/>
      <c r="Q146" s="8"/>
      <c r="R146" s="8"/>
      <c r="S146" s="8"/>
      <c r="T146" s="316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154.3653883128537</v>
      </c>
      <c r="U146" s="94">
        <f t="shared" si="3"/>
        <v>-1046.480907788939</v>
      </c>
    </row>
    <row r="147" spans="1:21" ht="12.75">
      <c r="A147" s="236" t="s">
        <v>515</v>
      </c>
      <c r="B147" s="119" t="s">
        <v>160</v>
      </c>
      <c r="C147" s="119" t="s">
        <v>161</v>
      </c>
      <c r="D147" s="8"/>
      <c r="E147" s="8"/>
      <c r="F147" s="8">
        <v>48.86</v>
      </c>
      <c r="G147" s="8"/>
      <c r="H147" s="8">
        <v>62.18143459915611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39.50931677018634</v>
      </c>
      <c r="T147" s="316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150.55075136934244</v>
      </c>
      <c r="U147" s="94">
        <f t="shared" si="3"/>
        <v>-1050.2955447324503</v>
      </c>
    </row>
    <row r="148" spans="1:21" ht="12.75">
      <c r="A148" s="236" t="s">
        <v>516</v>
      </c>
      <c r="B148" s="119" t="s">
        <v>97</v>
      </c>
      <c r="C148" s="119" t="s">
        <v>98</v>
      </c>
      <c r="D148" s="8"/>
      <c r="E148" s="8"/>
      <c r="F148" s="8">
        <v>81.63</v>
      </c>
      <c r="G148" s="8"/>
      <c r="H148" s="8">
        <v>68.51054852320675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316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150.14054852320675</v>
      </c>
      <c r="U148" s="94">
        <f t="shared" si="3"/>
        <v>-1050.705747578586</v>
      </c>
    </row>
    <row r="149" spans="1:21" ht="12.75">
      <c r="A149" s="236" t="s">
        <v>517</v>
      </c>
      <c r="B149" s="119" t="s">
        <v>184</v>
      </c>
      <c r="C149" s="119" t="s">
        <v>111</v>
      </c>
      <c r="D149" s="8"/>
      <c r="E149" s="8"/>
      <c r="F149" s="8">
        <v>42.88</v>
      </c>
      <c r="G149" s="8"/>
      <c r="H149" s="8">
        <v>56.27426160337553</v>
      </c>
      <c r="I149" s="8">
        <v>49.08829863603732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316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148.24256023941285</v>
      </c>
      <c r="U149" s="94">
        <f t="shared" si="3"/>
        <v>-1052.6037358623798</v>
      </c>
    </row>
    <row r="150" spans="1:21" ht="12.75">
      <c r="A150" s="236" t="s">
        <v>518</v>
      </c>
      <c r="B150" s="119" t="s">
        <v>670</v>
      </c>
      <c r="C150" s="119" t="s">
        <v>41</v>
      </c>
      <c r="D150" s="8"/>
      <c r="E150" s="8"/>
      <c r="F150" s="8"/>
      <c r="G150" s="8"/>
      <c r="H150" s="8"/>
      <c r="I150" s="8"/>
      <c r="J150" s="8">
        <v>82.19657805185969</v>
      </c>
      <c r="K150" s="8"/>
      <c r="L150" s="8"/>
      <c r="M150" s="8"/>
      <c r="N150" s="8"/>
      <c r="O150" s="8"/>
      <c r="P150" s="8"/>
      <c r="Q150" s="8">
        <v>63.69518716577541</v>
      </c>
      <c r="R150" s="8"/>
      <c r="S150" s="8"/>
      <c r="T150" s="316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145.8917652176351</v>
      </c>
      <c r="U150" s="94">
        <f t="shared" si="3"/>
        <v>-1054.9545308841575</v>
      </c>
    </row>
    <row r="151" spans="1:21" ht="12.75">
      <c r="A151" s="236" t="s">
        <v>519</v>
      </c>
      <c r="B151" s="119" t="s">
        <v>200</v>
      </c>
      <c r="C151" s="119" t="s">
        <v>73</v>
      </c>
      <c r="D151" s="8"/>
      <c r="E151" s="8"/>
      <c r="F151" s="8"/>
      <c r="G151" s="8"/>
      <c r="H151" s="8">
        <v>51.210970464135016</v>
      </c>
      <c r="I151" s="8"/>
      <c r="J151" s="8"/>
      <c r="K151" s="8"/>
      <c r="L151" s="8"/>
      <c r="M151" s="8"/>
      <c r="N151" s="8"/>
      <c r="O151" s="8">
        <v>91.18378378378378</v>
      </c>
      <c r="P151" s="8"/>
      <c r="Q151" s="8"/>
      <c r="R151" s="8"/>
      <c r="S151" s="8"/>
      <c r="T151" s="316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142.3947542479188</v>
      </c>
      <c r="U151" s="94">
        <f t="shared" si="3"/>
        <v>-1058.4515418538738</v>
      </c>
    </row>
    <row r="152" spans="1:21" ht="12.75">
      <c r="A152" s="236" t="s">
        <v>520</v>
      </c>
      <c r="B152" s="119" t="s">
        <v>744</v>
      </c>
      <c r="C152" s="119" t="s">
        <v>35</v>
      </c>
      <c r="D152" s="8"/>
      <c r="E152" s="8"/>
      <c r="F152" s="8"/>
      <c r="G152" s="8"/>
      <c r="H152" s="8"/>
      <c r="I152" s="8"/>
      <c r="J152" s="8"/>
      <c r="K152" s="8">
        <v>66.0503144654088</v>
      </c>
      <c r="L152" s="8"/>
      <c r="M152" s="8"/>
      <c r="N152" s="8"/>
      <c r="O152" s="8"/>
      <c r="P152" s="8"/>
      <c r="Q152" s="8">
        <v>76.33333333333333</v>
      </c>
      <c r="R152" s="8"/>
      <c r="S152" s="8"/>
      <c r="T152" s="316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142.38364779874212</v>
      </c>
      <c r="U152" s="94">
        <f t="shared" si="3"/>
        <v>-1058.4626483030506</v>
      </c>
    </row>
    <row r="153" spans="1:21" ht="12.75">
      <c r="A153" s="236" t="s">
        <v>521</v>
      </c>
      <c r="B153" s="119" t="s">
        <v>185</v>
      </c>
      <c r="C153" s="119" t="s">
        <v>186</v>
      </c>
      <c r="D153" s="8"/>
      <c r="E153" s="8">
        <v>82.98</v>
      </c>
      <c r="F153" s="8">
        <v>58.26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316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141.24</v>
      </c>
      <c r="U153" s="94">
        <f t="shared" si="3"/>
        <v>-1059.6062961017926</v>
      </c>
    </row>
    <row r="154" spans="1:21" ht="12.75">
      <c r="A154" s="236" t="s">
        <v>522</v>
      </c>
      <c r="B154" s="119" t="s">
        <v>275</v>
      </c>
      <c r="C154" s="119" t="s">
        <v>161</v>
      </c>
      <c r="D154" s="8">
        <v>60.194536423841065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v>80.33261026753433</v>
      </c>
      <c r="P154" s="8"/>
      <c r="Q154" s="8"/>
      <c r="R154" s="8"/>
      <c r="S154" s="8"/>
      <c r="T154" s="316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140.5271466913754</v>
      </c>
      <c r="U154" s="94">
        <f t="shared" si="3"/>
        <v>-1060.3191494104171</v>
      </c>
    </row>
    <row r="155" spans="1:21" ht="12.75">
      <c r="A155" s="236" t="s">
        <v>523</v>
      </c>
      <c r="B155" s="119" t="s">
        <v>125</v>
      </c>
      <c r="C155" s="119" t="s">
        <v>50</v>
      </c>
      <c r="D155" s="8"/>
      <c r="E155" s="8"/>
      <c r="F155" s="8"/>
      <c r="G155" s="8">
        <v>73.14</v>
      </c>
      <c r="H155" s="8">
        <v>65.13502109704642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316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138.27502109704642</v>
      </c>
      <c r="U155" s="94">
        <f t="shared" si="3"/>
        <v>-1062.5712750047462</v>
      </c>
    </row>
    <row r="156" spans="1:21" ht="12.75">
      <c r="A156" s="236" t="s">
        <v>524</v>
      </c>
      <c r="B156" s="119" t="s">
        <v>669</v>
      </c>
      <c r="C156" s="119" t="s">
        <v>63</v>
      </c>
      <c r="D156" s="8"/>
      <c r="E156" s="8"/>
      <c r="F156" s="8"/>
      <c r="G156" s="8"/>
      <c r="H156" s="8"/>
      <c r="I156" s="8"/>
      <c r="J156" s="8">
        <v>58.29988076969263</v>
      </c>
      <c r="K156" s="8"/>
      <c r="L156" s="8"/>
      <c r="M156" s="8"/>
      <c r="N156" s="8"/>
      <c r="O156" s="8"/>
      <c r="P156" s="8"/>
      <c r="Q156" s="8">
        <v>32.376114081996434</v>
      </c>
      <c r="R156" s="8">
        <v>25.58509659613615</v>
      </c>
      <c r="S156" s="8">
        <v>15.906832298136646</v>
      </c>
      <c r="T156" s="316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132.16792374596187</v>
      </c>
      <c r="U156" s="94">
        <f t="shared" si="3"/>
        <v>-1068.6783723558308</v>
      </c>
    </row>
    <row r="157" spans="1:21" ht="12.75">
      <c r="A157" s="236" t="s">
        <v>525</v>
      </c>
      <c r="B157" s="119" t="s">
        <v>94</v>
      </c>
      <c r="C157" s="119" t="s">
        <v>53</v>
      </c>
      <c r="D157" s="8"/>
      <c r="E157" s="8"/>
      <c r="F157" s="8">
        <v>80.49</v>
      </c>
      <c r="G157" s="8"/>
      <c r="H157" s="8">
        <v>49.52320675105485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316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130.01320675105484</v>
      </c>
      <c r="U157" s="94">
        <f t="shared" si="3"/>
        <v>-1070.8330893507377</v>
      </c>
    </row>
    <row r="158" spans="1:21" ht="12.75">
      <c r="A158" s="236" t="s">
        <v>526</v>
      </c>
      <c r="B158" s="119" t="s">
        <v>751</v>
      </c>
      <c r="C158" s="119" t="s">
        <v>53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>
        <v>130</v>
      </c>
      <c r="Q158" s="8"/>
      <c r="R158" s="8"/>
      <c r="S158" s="8"/>
      <c r="T158" s="316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130</v>
      </c>
      <c r="U158" s="94">
        <f t="shared" si="3"/>
        <v>-1070.8462961017926</v>
      </c>
    </row>
    <row r="159" spans="1:21" ht="12.75">
      <c r="A159" s="236" t="s">
        <v>527</v>
      </c>
      <c r="B159" s="119" t="s">
        <v>67</v>
      </c>
      <c r="C159" s="119" t="s">
        <v>178</v>
      </c>
      <c r="D159" s="8"/>
      <c r="E159" s="8"/>
      <c r="F159" s="8"/>
      <c r="G159" s="8"/>
      <c r="H159" s="8">
        <v>35.177215189873415</v>
      </c>
      <c r="I159" s="8"/>
      <c r="J159" s="8">
        <v>65.85824074310455</v>
      </c>
      <c r="K159" s="8"/>
      <c r="L159" s="8"/>
      <c r="M159" s="8"/>
      <c r="N159" s="8"/>
      <c r="O159" s="8"/>
      <c r="P159" s="8"/>
      <c r="Q159" s="8"/>
      <c r="R159" s="8">
        <v>26.48252361404487</v>
      </c>
      <c r="S159" s="8">
        <v>1</v>
      </c>
      <c r="T159" s="316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128.51797954702283</v>
      </c>
      <c r="U159" s="94">
        <f t="shared" si="3"/>
        <v>-1072.3283165547698</v>
      </c>
    </row>
    <row r="160" spans="1:21" ht="12.75">
      <c r="A160" s="236" t="s">
        <v>528</v>
      </c>
      <c r="B160" s="119" t="s">
        <v>187</v>
      </c>
      <c r="C160" s="119" t="s">
        <v>93</v>
      </c>
      <c r="D160" s="8"/>
      <c r="E160" s="8"/>
      <c r="F160" s="8">
        <v>40.6</v>
      </c>
      <c r="G160" s="8"/>
      <c r="H160" s="8">
        <v>64.71308016877637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22.73913043478261</v>
      </c>
      <c r="T160" s="316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128.052210603559</v>
      </c>
      <c r="U160" s="94">
        <f t="shared" si="3"/>
        <v>-1072.7940854982337</v>
      </c>
    </row>
    <row r="161" spans="1:21" ht="12.75">
      <c r="A161" s="236" t="s">
        <v>529</v>
      </c>
      <c r="B161" s="119" t="s">
        <v>162</v>
      </c>
      <c r="C161" s="119" t="s">
        <v>163</v>
      </c>
      <c r="D161" s="8"/>
      <c r="E161" s="8"/>
      <c r="F161" s="8">
        <v>72.23</v>
      </c>
      <c r="G161" s="8"/>
      <c r="H161" s="8">
        <v>53.742616033755276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316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125.97261603375529</v>
      </c>
      <c r="U161" s="94">
        <f t="shared" si="3"/>
        <v>-1074.8736800680374</v>
      </c>
    </row>
    <row r="162" spans="1:21" ht="12.75">
      <c r="A162" s="236" t="s">
        <v>530</v>
      </c>
      <c r="B162" s="119" t="s">
        <v>850</v>
      </c>
      <c r="C162" s="119" t="s">
        <v>808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>
        <v>125.07661391610151</v>
      </c>
      <c r="Q162" s="8"/>
      <c r="R162" s="8"/>
      <c r="S162" s="8"/>
      <c r="T162" s="316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125.07661391610151</v>
      </c>
      <c r="U162" s="94">
        <f t="shared" si="3"/>
        <v>-1075.7696821856912</v>
      </c>
    </row>
    <row r="163" spans="1:21" ht="12.75">
      <c r="A163" s="236" t="s">
        <v>531</v>
      </c>
      <c r="B163" s="119" t="s">
        <v>794</v>
      </c>
      <c r="C163" s="119" t="s">
        <v>63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>
        <v>125</v>
      </c>
      <c r="P163" s="8"/>
      <c r="Q163" s="8"/>
      <c r="R163" s="8"/>
      <c r="S163" s="8"/>
      <c r="T163" s="316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125</v>
      </c>
      <c r="U163" s="94">
        <f t="shared" si="3"/>
        <v>-1075.8462961017926</v>
      </c>
    </row>
    <row r="164" spans="1:21" ht="12.75">
      <c r="A164" s="236" t="s">
        <v>532</v>
      </c>
      <c r="B164" s="119" t="s">
        <v>795</v>
      </c>
      <c r="C164" s="119" t="s">
        <v>796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>
        <v>124.96734160679294</v>
      </c>
      <c r="P164" s="8"/>
      <c r="Q164" s="8"/>
      <c r="R164" s="8"/>
      <c r="S164" s="8"/>
      <c r="T164" s="316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124.96734160679294</v>
      </c>
      <c r="U164" s="94">
        <f t="shared" si="3"/>
        <v>-1075.8789544949998</v>
      </c>
    </row>
    <row r="165" spans="1:21" ht="12.75">
      <c r="A165" s="236" t="s">
        <v>533</v>
      </c>
      <c r="B165" s="119" t="s">
        <v>768</v>
      </c>
      <c r="C165" s="119" t="s">
        <v>797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>
        <v>124.83692106979777</v>
      </c>
      <c r="P165" s="8"/>
      <c r="Q165" s="8"/>
      <c r="R165" s="8"/>
      <c r="S165" s="8"/>
      <c r="T165" s="316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124.83692106979777</v>
      </c>
      <c r="U165" s="94">
        <f t="shared" si="3"/>
        <v>-1076.0093750319948</v>
      </c>
    </row>
    <row r="166" spans="1:21" ht="12.75">
      <c r="A166" s="236" t="s">
        <v>534</v>
      </c>
      <c r="B166" s="119" t="s">
        <v>92</v>
      </c>
      <c r="C166" s="119" t="s">
        <v>168</v>
      </c>
      <c r="D166" s="8"/>
      <c r="E166" s="8"/>
      <c r="F166" s="8">
        <v>50.86</v>
      </c>
      <c r="G166" s="8"/>
      <c r="H166" s="8">
        <v>50.36708860759494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>
        <v>23.36024844720497</v>
      </c>
      <c r="T166" s="316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124.5873370547999</v>
      </c>
      <c r="U166" s="94">
        <f t="shared" si="3"/>
        <v>-1076.2589590469927</v>
      </c>
    </row>
    <row r="167" spans="1:21" ht="12.75">
      <c r="A167" s="236" t="s">
        <v>535</v>
      </c>
      <c r="B167" s="119" t="s">
        <v>798</v>
      </c>
      <c r="C167" s="119" t="s">
        <v>83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124.54471544715446</v>
      </c>
      <c r="P167" s="8"/>
      <c r="Q167" s="8"/>
      <c r="R167" s="8"/>
      <c r="S167" s="8"/>
      <c r="T167" s="316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124.54471544715446</v>
      </c>
      <c r="U167" s="94">
        <f t="shared" si="3"/>
        <v>-1076.3015806546382</v>
      </c>
    </row>
    <row r="168" spans="1:21" ht="12.75">
      <c r="A168" s="236" t="s">
        <v>536</v>
      </c>
      <c r="B168" s="119" t="s">
        <v>218</v>
      </c>
      <c r="C168" s="119" t="s">
        <v>219</v>
      </c>
      <c r="D168" s="8"/>
      <c r="E168" s="8"/>
      <c r="F168" s="8">
        <v>60.26</v>
      </c>
      <c r="G168" s="8"/>
      <c r="H168" s="8">
        <v>63.869198312236286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316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124.12919831223628</v>
      </c>
      <c r="U168" s="94">
        <f t="shared" si="3"/>
        <v>-1076.7170977895564</v>
      </c>
    </row>
    <row r="169" spans="1:21" ht="12.75">
      <c r="A169" s="236" t="s">
        <v>537</v>
      </c>
      <c r="B169" s="119" t="s">
        <v>799</v>
      </c>
      <c r="C169" s="119" t="s">
        <v>83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v>124.12564766839378</v>
      </c>
      <c r="P169" s="8"/>
      <c r="Q169" s="8"/>
      <c r="R169" s="8"/>
      <c r="S169" s="8"/>
      <c r="T169" s="316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124.12564766839378</v>
      </c>
      <c r="U169" s="94">
        <f t="shared" si="3"/>
        <v>-1076.7206484333988</v>
      </c>
    </row>
    <row r="170" spans="1:21" ht="12.75">
      <c r="A170" s="236" t="s">
        <v>538</v>
      </c>
      <c r="B170" s="119" t="s">
        <v>800</v>
      </c>
      <c r="C170" s="119" t="s">
        <v>65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>
        <v>123.93341952165481</v>
      </c>
      <c r="P170" s="8"/>
      <c r="Q170" s="8"/>
      <c r="R170" s="8"/>
      <c r="S170" s="8"/>
      <c r="T170" s="316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123.93341952165481</v>
      </c>
      <c r="U170" s="94">
        <f t="shared" si="3"/>
        <v>-1076.912876580138</v>
      </c>
    </row>
    <row r="171" spans="1:21" ht="12.75">
      <c r="A171" s="236" t="s">
        <v>539</v>
      </c>
      <c r="B171" s="119" t="s">
        <v>801</v>
      </c>
      <c r="C171" s="119" t="s">
        <v>365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>
        <v>123.83758475944462</v>
      </c>
      <c r="P171" s="8"/>
      <c r="Q171" s="8"/>
      <c r="R171" s="8"/>
      <c r="S171" s="8"/>
      <c r="T171" s="316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123.83758475944462</v>
      </c>
      <c r="U171" s="94">
        <f t="shared" si="3"/>
        <v>-1077.008711342348</v>
      </c>
    </row>
    <row r="172" spans="1:21" ht="12.75">
      <c r="A172" s="236" t="s">
        <v>540</v>
      </c>
      <c r="B172" s="119" t="s">
        <v>176</v>
      </c>
      <c r="C172" s="119" t="s">
        <v>168</v>
      </c>
      <c r="D172" s="8"/>
      <c r="E172" s="8"/>
      <c r="F172" s="8">
        <v>62.54</v>
      </c>
      <c r="G172" s="8"/>
      <c r="H172" s="8">
        <v>60.07172995780591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316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122.6117299578059</v>
      </c>
      <c r="U172" s="94">
        <f t="shared" si="3"/>
        <v>-1078.2345661439867</v>
      </c>
    </row>
    <row r="173" spans="1:21" ht="12.75">
      <c r="A173" s="236" t="s">
        <v>541</v>
      </c>
      <c r="B173" s="119" t="s">
        <v>31</v>
      </c>
      <c r="C173" s="119" t="s">
        <v>29</v>
      </c>
      <c r="D173" s="8">
        <v>57.46901436159749</v>
      </c>
      <c r="E173" s="8"/>
      <c r="F173" s="8"/>
      <c r="G173" s="8"/>
      <c r="H173" s="8"/>
      <c r="I173" s="8"/>
      <c r="J173" s="8">
        <v>64.95730496011316</v>
      </c>
      <c r="K173" s="8"/>
      <c r="L173" s="8"/>
      <c r="M173" s="8"/>
      <c r="N173" s="8"/>
      <c r="O173" s="8"/>
      <c r="P173" s="8"/>
      <c r="Q173" s="8"/>
      <c r="R173" s="8"/>
      <c r="S173" s="8"/>
      <c r="T173" s="316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122.42631932171065</v>
      </c>
      <c r="U173" s="94">
        <f t="shared" si="3"/>
        <v>-1078.419976780082</v>
      </c>
    </row>
    <row r="174" spans="1:21" ht="12.75">
      <c r="A174" s="236" t="s">
        <v>542</v>
      </c>
      <c r="B174" s="119" t="s">
        <v>882</v>
      </c>
      <c r="C174" s="119" t="s">
        <v>883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>
        <v>61.02139037433156</v>
      </c>
      <c r="R174" s="8">
        <v>59.7466050274487</v>
      </c>
      <c r="S174" s="8"/>
      <c r="T174" s="316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120.76799540178027</v>
      </c>
      <c r="U174" s="94">
        <f t="shared" si="3"/>
        <v>-1080.0783007000123</v>
      </c>
    </row>
    <row r="175" spans="1:21" ht="12.75">
      <c r="A175" s="236" t="s">
        <v>543</v>
      </c>
      <c r="B175" s="119" t="s">
        <v>851</v>
      </c>
      <c r="C175" s="119" t="s">
        <v>852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>
        <v>120.55023923444978</v>
      </c>
      <c r="Q175" s="8"/>
      <c r="R175" s="8"/>
      <c r="S175" s="8"/>
      <c r="T175" s="316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120.55023923444978</v>
      </c>
      <c r="U175" s="94">
        <f t="shared" si="3"/>
        <v>-1080.296056867343</v>
      </c>
    </row>
    <row r="176" spans="1:21" ht="12.75">
      <c r="A176" s="236" t="s">
        <v>544</v>
      </c>
      <c r="B176" s="119" t="s">
        <v>232</v>
      </c>
      <c r="C176" s="119" t="s">
        <v>39</v>
      </c>
      <c r="D176" s="8"/>
      <c r="E176" s="8"/>
      <c r="F176" s="8"/>
      <c r="G176" s="8"/>
      <c r="H176" s="8">
        <v>59.64978902953587</v>
      </c>
      <c r="I176" s="8"/>
      <c r="J176" s="8">
        <v>59.98252436113349</v>
      </c>
      <c r="K176" s="8"/>
      <c r="L176" s="8"/>
      <c r="M176" s="8"/>
      <c r="N176" s="8"/>
      <c r="O176" s="8"/>
      <c r="P176" s="8"/>
      <c r="Q176" s="8"/>
      <c r="R176" s="8"/>
      <c r="S176" s="8"/>
      <c r="T176" s="316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119.63231339066937</v>
      </c>
      <c r="U176" s="94">
        <f t="shared" si="3"/>
        <v>-1081.2139827111232</v>
      </c>
    </row>
    <row r="177" spans="1:21" ht="12.75">
      <c r="A177" s="236" t="s">
        <v>545</v>
      </c>
      <c r="B177" s="119" t="s">
        <v>366</v>
      </c>
      <c r="C177" s="119" t="s">
        <v>163</v>
      </c>
      <c r="D177" s="8"/>
      <c r="E177" s="8"/>
      <c r="F177" s="8"/>
      <c r="G177" s="8"/>
      <c r="H177" s="8">
        <v>60.49367088607595</v>
      </c>
      <c r="I177" s="8"/>
      <c r="J177" s="8"/>
      <c r="K177" s="8">
        <v>58.73076497287722</v>
      </c>
      <c r="L177" s="8"/>
      <c r="M177" s="8"/>
      <c r="N177" s="8"/>
      <c r="O177" s="8"/>
      <c r="P177" s="8"/>
      <c r="Q177" s="8"/>
      <c r="R177" s="8"/>
      <c r="S177" s="8"/>
      <c r="T177" s="316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119.22443585895317</v>
      </c>
      <c r="U177" s="94">
        <f t="shared" si="3"/>
        <v>-1081.6218602428394</v>
      </c>
    </row>
    <row r="178" spans="1:21" ht="12.75">
      <c r="A178" s="236" t="s">
        <v>546</v>
      </c>
      <c r="B178" s="119" t="s">
        <v>802</v>
      </c>
      <c r="C178" s="119" t="s">
        <v>206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v>118.75191424196018</v>
      </c>
      <c r="P178" s="8"/>
      <c r="Q178" s="8"/>
      <c r="R178" s="8"/>
      <c r="S178" s="8"/>
      <c r="T178" s="316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118.75191424196018</v>
      </c>
      <c r="U178" s="94">
        <f t="shared" si="3"/>
        <v>-1082.0943818598325</v>
      </c>
    </row>
    <row r="179" spans="1:21" ht="12.75">
      <c r="A179" s="236" t="s">
        <v>547</v>
      </c>
      <c r="B179" s="119" t="s">
        <v>54</v>
      </c>
      <c r="C179" s="119" t="s">
        <v>82</v>
      </c>
      <c r="D179" s="8"/>
      <c r="E179" s="8"/>
      <c r="F179" s="8"/>
      <c r="G179" s="8">
        <v>59.5</v>
      </c>
      <c r="H179" s="8">
        <v>59.22784810126582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316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118.72784810126582</v>
      </c>
      <c r="U179" s="94">
        <f t="shared" si="3"/>
        <v>-1082.1184480005268</v>
      </c>
    </row>
    <row r="180" spans="1:21" ht="12.75">
      <c r="A180" s="236" t="s">
        <v>548</v>
      </c>
      <c r="B180" s="119" t="s">
        <v>799</v>
      </c>
      <c r="C180" s="119" t="s">
        <v>59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>
        <v>118.1669456703698</v>
      </c>
      <c r="P180" s="8"/>
      <c r="Q180" s="8"/>
      <c r="R180" s="8"/>
      <c r="S180" s="8"/>
      <c r="T180" s="316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118.1669456703698</v>
      </c>
      <c r="U180" s="94">
        <f t="shared" si="3"/>
        <v>-1082.6793504314228</v>
      </c>
    </row>
    <row r="181" spans="1:21" ht="12.75">
      <c r="A181" s="236" t="s">
        <v>549</v>
      </c>
      <c r="B181" s="119" t="s">
        <v>97</v>
      </c>
      <c r="C181" s="119" t="s">
        <v>102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v>117.96886864085042</v>
      </c>
      <c r="P181" s="8"/>
      <c r="Q181" s="8"/>
      <c r="R181" s="8"/>
      <c r="S181" s="8"/>
      <c r="T181" s="316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117.96886864085042</v>
      </c>
      <c r="U181" s="94">
        <f t="shared" si="3"/>
        <v>-1082.8774274609423</v>
      </c>
    </row>
    <row r="182" spans="1:21" ht="12.75">
      <c r="A182" s="236" t="s">
        <v>550</v>
      </c>
      <c r="B182" s="119" t="s">
        <v>803</v>
      </c>
      <c r="C182" s="119" t="s">
        <v>53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>
        <v>117.9547525053143</v>
      </c>
      <c r="P182" s="8"/>
      <c r="Q182" s="8"/>
      <c r="R182" s="8"/>
      <c r="S182" s="8"/>
      <c r="T182" s="316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117.9547525053143</v>
      </c>
      <c r="U182" s="94">
        <f t="shared" si="3"/>
        <v>-1082.8915435964784</v>
      </c>
    </row>
    <row r="183" spans="1:21" ht="12.75">
      <c r="A183" s="236" t="s">
        <v>551</v>
      </c>
      <c r="B183" s="119" t="s">
        <v>190</v>
      </c>
      <c r="C183" s="119" t="s">
        <v>136</v>
      </c>
      <c r="D183" s="8"/>
      <c r="E183" s="8"/>
      <c r="F183" s="8">
        <v>61.97</v>
      </c>
      <c r="G183" s="8"/>
      <c r="H183" s="8">
        <v>55.85232067510548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316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117.82232067510549</v>
      </c>
      <c r="U183" s="94">
        <f t="shared" si="3"/>
        <v>-1083.0239754266872</v>
      </c>
    </row>
    <row r="184" spans="1:21" ht="12.75">
      <c r="A184" s="236" t="s">
        <v>552</v>
      </c>
      <c r="B184" s="119" t="s">
        <v>342</v>
      </c>
      <c r="C184" s="119" t="s">
        <v>41</v>
      </c>
      <c r="D184" s="8"/>
      <c r="E184" s="8"/>
      <c r="F184" s="8">
        <v>65.67</v>
      </c>
      <c r="G184" s="8"/>
      <c r="H184" s="8">
        <v>52.0548523206751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316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117.7248523206751</v>
      </c>
      <c r="U184" s="94">
        <f t="shared" si="3"/>
        <v>-1083.1214437811175</v>
      </c>
    </row>
    <row r="185" spans="1:21" ht="12.75">
      <c r="A185" s="236" t="s">
        <v>553</v>
      </c>
      <c r="B185" s="119" t="s">
        <v>767</v>
      </c>
      <c r="C185" s="119" t="s">
        <v>35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>
        <v>116.83052814857805</v>
      </c>
      <c r="O185" s="8"/>
      <c r="P185" s="8"/>
      <c r="Q185" s="8"/>
      <c r="R185" s="8"/>
      <c r="S185" s="8"/>
      <c r="T185" s="316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116.83052814857805</v>
      </c>
      <c r="U185" s="94">
        <f t="shared" si="3"/>
        <v>-1084.0157679532147</v>
      </c>
    </row>
    <row r="186" spans="1:21" ht="12.75">
      <c r="A186" s="236" t="s">
        <v>554</v>
      </c>
      <c r="B186" s="119" t="s">
        <v>602</v>
      </c>
      <c r="C186" s="119" t="s">
        <v>60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>
        <v>116.3563769107917</v>
      </c>
      <c r="Q186" s="8"/>
      <c r="R186" s="8"/>
      <c r="S186" s="8"/>
      <c r="T186" s="316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116.3563769107917</v>
      </c>
      <c r="U186" s="94">
        <f t="shared" si="3"/>
        <v>-1084.489919191001</v>
      </c>
    </row>
    <row r="187" spans="1:21" ht="12.75">
      <c r="A187" s="236" t="s">
        <v>555</v>
      </c>
      <c r="B187" s="119" t="s">
        <v>75</v>
      </c>
      <c r="C187" s="119" t="s">
        <v>321</v>
      </c>
      <c r="D187" s="8"/>
      <c r="E187" s="8"/>
      <c r="F187" s="8"/>
      <c r="G187" s="8"/>
      <c r="H187" s="8">
        <v>59.22784810126582</v>
      </c>
      <c r="I187" s="8"/>
      <c r="J187" s="8"/>
      <c r="K187" s="8"/>
      <c r="L187" s="8"/>
      <c r="M187" s="8"/>
      <c r="N187" s="8"/>
      <c r="O187" s="8"/>
      <c r="P187" s="8"/>
      <c r="Q187" s="8">
        <v>56.61853832442067</v>
      </c>
      <c r="R187" s="8"/>
      <c r="S187" s="8"/>
      <c r="T187" s="316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115.84638642568649</v>
      </c>
      <c r="U187" s="94">
        <f t="shared" si="3"/>
        <v>-1084.9999096761062</v>
      </c>
    </row>
    <row r="188" spans="1:21" ht="12.75">
      <c r="A188" s="236" t="s">
        <v>556</v>
      </c>
      <c r="B188" s="119" t="s">
        <v>766</v>
      </c>
      <c r="C188" s="119" t="s">
        <v>179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>
        <v>115.48058474189128</v>
      </c>
      <c r="O188" s="8"/>
      <c r="P188" s="8"/>
      <c r="Q188" s="8"/>
      <c r="R188" s="8"/>
      <c r="S188" s="8"/>
      <c r="T188" s="316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115.48058474189128</v>
      </c>
      <c r="U188" s="94">
        <f t="shared" si="3"/>
        <v>-1085.3657113599013</v>
      </c>
    </row>
    <row r="189" spans="1:21" ht="12.75">
      <c r="A189" s="236" t="s">
        <v>557</v>
      </c>
      <c r="B189" s="119" t="s">
        <v>804</v>
      </c>
      <c r="C189" s="119" t="s">
        <v>805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>
        <v>115.13545347467607</v>
      </c>
      <c r="P189" s="8"/>
      <c r="Q189" s="8"/>
      <c r="R189" s="8"/>
      <c r="S189" s="8"/>
      <c r="T189" s="316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115.13545347467607</v>
      </c>
      <c r="U189" s="94">
        <f t="shared" si="3"/>
        <v>-1085.7108426271166</v>
      </c>
    </row>
    <row r="190" spans="1:21" ht="12.75">
      <c r="A190" s="236" t="s">
        <v>558</v>
      </c>
      <c r="B190" s="119" t="s">
        <v>806</v>
      </c>
      <c r="C190" s="119" t="s">
        <v>30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v>115.12218460179596</v>
      </c>
      <c r="P190" s="8"/>
      <c r="Q190" s="8"/>
      <c r="R190" s="8"/>
      <c r="S190" s="8"/>
      <c r="T190" s="316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115.12218460179596</v>
      </c>
      <c r="U190" s="94">
        <f t="shared" si="3"/>
        <v>-1085.7241114999968</v>
      </c>
    </row>
    <row r="191" spans="1:21" ht="12.75">
      <c r="A191" s="236" t="s">
        <v>559</v>
      </c>
      <c r="B191" s="119" t="s">
        <v>601</v>
      </c>
      <c r="C191" s="119" t="s">
        <v>53</v>
      </c>
      <c r="D191" s="8"/>
      <c r="E191" s="8"/>
      <c r="F191" s="8"/>
      <c r="G191" s="8"/>
      <c r="H191" s="8"/>
      <c r="I191" s="8">
        <v>115.07273580478648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316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115.07273580478648</v>
      </c>
      <c r="U191" s="94">
        <f t="shared" si="3"/>
        <v>-1085.773560297006</v>
      </c>
    </row>
    <row r="192" spans="1:21" ht="12.75">
      <c r="A192" s="236" t="s">
        <v>560</v>
      </c>
      <c r="B192" s="119" t="s">
        <v>333</v>
      </c>
      <c r="C192" s="119" t="s">
        <v>30</v>
      </c>
      <c r="D192" s="8"/>
      <c r="E192" s="8">
        <v>115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316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115</v>
      </c>
      <c r="U192" s="94">
        <f t="shared" si="3"/>
        <v>-1085.8462961017926</v>
      </c>
    </row>
    <row r="193" spans="1:21" ht="12.75">
      <c r="A193" s="236" t="s">
        <v>561</v>
      </c>
      <c r="B193" s="119" t="s">
        <v>329</v>
      </c>
      <c r="C193" s="119" t="s">
        <v>192</v>
      </c>
      <c r="D193" s="8"/>
      <c r="E193" s="8"/>
      <c r="F193" s="8"/>
      <c r="G193" s="8"/>
      <c r="H193" s="8">
        <v>46.56962025316456</v>
      </c>
      <c r="I193" s="8"/>
      <c r="J193" s="8">
        <v>56.13970812753733</v>
      </c>
      <c r="K193" s="8"/>
      <c r="L193" s="8"/>
      <c r="M193" s="8"/>
      <c r="N193" s="8"/>
      <c r="O193" s="8"/>
      <c r="P193" s="8"/>
      <c r="Q193" s="8"/>
      <c r="R193" s="8"/>
      <c r="S193" s="8">
        <v>12.180124223602485</v>
      </c>
      <c r="T193" s="316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114.88945260430438</v>
      </c>
      <c r="U193" s="94">
        <f t="shared" si="3"/>
        <v>-1085.9568434974883</v>
      </c>
    </row>
    <row r="194" spans="1:21" ht="12.75">
      <c r="A194" s="236" t="s">
        <v>562</v>
      </c>
      <c r="B194" s="119" t="s">
        <v>909</v>
      </c>
      <c r="C194" s="119" t="s">
        <v>93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>
        <v>52.42123804730748</v>
      </c>
      <c r="S194" s="8">
        <v>61.86956521739131</v>
      </c>
      <c r="T194" s="316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114.2908032646988</v>
      </c>
      <c r="U194" s="94">
        <f t="shared" si="3"/>
        <v>-1086.5554928370939</v>
      </c>
    </row>
    <row r="195" spans="1:21" ht="12.75">
      <c r="A195" s="236" t="s">
        <v>563</v>
      </c>
      <c r="B195" s="119" t="s">
        <v>231</v>
      </c>
      <c r="C195" s="119" t="s">
        <v>93</v>
      </c>
      <c r="D195" s="8"/>
      <c r="E195" s="8"/>
      <c r="F195" s="8">
        <v>46.01</v>
      </c>
      <c r="G195" s="8"/>
      <c r="H195" s="8">
        <v>68.08860759493672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316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114.09860759493671</v>
      </c>
      <c r="U195" s="94">
        <f t="shared" si="3"/>
        <v>-1086.7476885068559</v>
      </c>
    </row>
    <row r="196" spans="1:21" ht="12.75">
      <c r="A196" s="236" t="s">
        <v>564</v>
      </c>
      <c r="B196" s="119" t="s">
        <v>172</v>
      </c>
      <c r="C196" s="119" t="s">
        <v>21</v>
      </c>
      <c r="D196" s="8"/>
      <c r="E196" s="8"/>
      <c r="F196" s="8"/>
      <c r="G196" s="8"/>
      <c r="H196" s="8"/>
      <c r="I196" s="8">
        <v>114.05756731662024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316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114.05756731662024</v>
      </c>
      <c r="U196" s="94">
        <f t="shared" si="3"/>
        <v>-1086.7887287851725</v>
      </c>
    </row>
    <row r="197" spans="1:21" ht="12.75">
      <c r="A197" s="236" t="s">
        <v>565</v>
      </c>
      <c r="B197" s="119" t="s">
        <v>96</v>
      </c>
      <c r="C197" s="119" t="s">
        <v>73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v>113.78897751994198</v>
      </c>
      <c r="P197" s="8"/>
      <c r="Q197" s="8"/>
      <c r="R197" s="8"/>
      <c r="S197" s="8"/>
      <c r="T197" s="316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113.78897751994198</v>
      </c>
      <c r="U197" s="94">
        <f t="shared" si="3"/>
        <v>-1087.0573185818507</v>
      </c>
    </row>
    <row r="198" spans="1:21" ht="12.75">
      <c r="A198" s="236" t="s">
        <v>566</v>
      </c>
      <c r="B198" s="119" t="s">
        <v>807</v>
      </c>
      <c r="C198" s="119" t="s">
        <v>50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>
        <v>113.77610208816705</v>
      </c>
      <c r="P198" s="8"/>
      <c r="Q198" s="8"/>
      <c r="R198" s="8"/>
      <c r="S198" s="8"/>
      <c r="T198" s="316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113.77610208816705</v>
      </c>
      <c r="U198" s="94">
        <f aca="true" t="shared" si="4" ref="U198:U261">T198-$T$5</f>
        <v>-1087.0701940136255</v>
      </c>
    </row>
    <row r="199" spans="1:21" ht="12.75">
      <c r="A199" s="236" t="s">
        <v>567</v>
      </c>
      <c r="B199" s="119" t="s">
        <v>196</v>
      </c>
      <c r="C199" s="119" t="s">
        <v>808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>
        <v>113.76323039002465</v>
      </c>
      <c r="P199" s="8"/>
      <c r="Q199" s="8"/>
      <c r="R199" s="8"/>
      <c r="S199" s="8"/>
      <c r="T199" s="316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113.76323039002465</v>
      </c>
      <c r="U199" s="94">
        <f t="shared" si="4"/>
        <v>-1087.083065711768</v>
      </c>
    </row>
    <row r="200" spans="1:21" ht="12.75">
      <c r="A200" s="236" t="s">
        <v>568</v>
      </c>
      <c r="B200" s="119" t="s">
        <v>809</v>
      </c>
      <c r="C200" s="119" t="s">
        <v>35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>
        <v>113.69892784700087</v>
      </c>
      <c r="P200" s="8"/>
      <c r="Q200" s="8"/>
      <c r="R200" s="8"/>
      <c r="S200" s="8"/>
      <c r="T200" s="316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113.69892784700087</v>
      </c>
      <c r="U200" s="94">
        <f t="shared" si="4"/>
        <v>-1087.1473682547917</v>
      </c>
    </row>
    <row r="201" spans="1:21" ht="12.75">
      <c r="A201" s="236" t="s">
        <v>569</v>
      </c>
      <c r="B201" s="119" t="s">
        <v>775</v>
      </c>
      <c r="C201" s="119" t="s">
        <v>201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v>113.49487293802942</v>
      </c>
      <c r="O201" s="8"/>
      <c r="P201" s="8"/>
      <c r="Q201" s="8"/>
      <c r="R201" s="8"/>
      <c r="S201" s="8"/>
      <c r="T201" s="316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113.49487293802942</v>
      </c>
      <c r="U201" s="94">
        <f t="shared" si="4"/>
        <v>-1087.3514231637632</v>
      </c>
    </row>
    <row r="202" spans="1:21" ht="12.75">
      <c r="A202" s="236" t="s">
        <v>570</v>
      </c>
      <c r="B202" s="119" t="s">
        <v>180</v>
      </c>
      <c r="C202" s="119" t="s">
        <v>79</v>
      </c>
      <c r="D202" s="8"/>
      <c r="E202" s="8"/>
      <c r="F202" s="8">
        <v>55.42</v>
      </c>
      <c r="G202" s="8"/>
      <c r="H202" s="8">
        <v>57.9620253164557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316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113.3820253164557</v>
      </c>
      <c r="U202" s="94">
        <f t="shared" si="4"/>
        <v>-1087.464270785337</v>
      </c>
    </row>
    <row r="203" spans="1:21" ht="12.75">
      <c r="A203" s="236" t="s">
        <v>571</v>
      </c>
      <c r="B203" s="119" t="s">
        <v>602</v>
      </c>
      <c r="C203" s="119" t="s">
        <v>27</v>
      </c>
      <c r="D203" s="8"/>
      <c r="E203" s="8"/>
      <c r="F203" s="8"/>
      <c r="G203" s="8"/>
      <c r="H203" s="8"/>
      <c r="I203" s="8">
        <v>113.36405529953915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316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113.36405529953915</v>
      </c>
      <c r="U203" s="94">
        <f t="shared" si="4"/>
        <v>-1087.4822408022535</v>
      </c>
    </row>
    <row r="204" spans="1:21" ht="12.75">
      <c r="A204" s="236" t="s">
        <v>572</v>
      </c>
      <c r="B204" s="119" t="s">
        <v>144</v>
      </c>
      <c r="C204" s="119" t="s">
        <v>71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>
        <v>112.68663797859428</v>
      </c>
      <c r="O204" s="8"/>
      <c r="P204" s="8"/>
      <c r="Q204" s="8"/>
      <c r="R204" s="8"/>
      <c r="S204" s="8"/>
      <c r="T204" s="316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112.68663797859428</v>
      </c>
      <c r="U204" s="94">
        <f t="shared" si="4"/>
        <v>-1088.1596581231984</v>
      </c>
    </row>
    <row r="205" spans="1:21" ht="12.75">
      <c r="A205" s="236" t="s">
        <v>573</v>
      </c>
      <c r="B205" s="119" t="s">
        <v>810</v>
      </c>
      <c r="C205" s="119" t="s">
        <v>35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>
        <v>112.08392603129445</v>
      </c>
      <c r="P205" s="8"/>
      <c r="Q205" s="8"/>
      <c r="R205" s="8"/>
      <c r="S205" s="8"/>
      <c r="T205" s="316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112.08392603129445</v>
      </c>
      <c r="U205" s="94">
        <f t="shared" si="4"/>
        <v>-1088.7623700704983</v>
      </c>
    </row>
    <row r="206" spans="1:21" ht="12.75">
      <c r="A206" s="236" t="s">
        <v>574</v>
      </c>
      <c r="B206" s="119" t="s">
        <v>218</v>
      </c>
      <c r="C206" s="119" t="s">
        <v>109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>
        <v>111.6647791619479</v>
      </c>
      <c r="P206" s="8"/>
      <c r="Q206" s="8"/>
      <c r="R206" s="8"/>
      <c r="S206" s="8"/>
      <c r="T206" s="316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111.6647791619479</v>
      </c>
      <c r="U206" s="94">
        <f t="shared" si="4"/>
        <v>-1089.1815169398446</v>
      </c>
    </row>
    <row r="207" spans="1:21" ht="12.75">
      <c r="A207" s="236" t="s">
        <v>575</v>
      </c>
      <c r="B207" s="119" t="s">
        <v>769</v>
      </c>
      <c r="C207" s="119" t="s">
        <v>770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>
        <v>111.61963858044851</v>
      </c>
      <c r="O207" s="8"/>
      <c r="P207" s="8"/>
      <c r="Q207" s="8"/>
      <c r="R207" s="8"/>
      <c r="S207" s="8"/>
      <c r="T207" s="316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111.61963858044851</v>
      </c>
      <c r="U207" s="94">
        <f t="shared" si="4"/>
        <v>-1089.2266575213441</v>
      </c>
    </row>
    <row r="208" spans="1:21" ht="12.75">
      <c r="A208" s="236" t="s">
        <v>576</v>
      </c>
      <c r="B208" s="119" t="s">
        <v>768</v>
      </c>
      <c r="C208" s="119" t="s">
        <v>35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>
        <v>110.48927038626609</v>
      </c>
      <c r="O208" s="8"/>
      <c r="P208" s="8"/>
      <c r="Q208" s="8"/>
      <c r="R208" s="8"/>
      <c r="S208" s="8"/>
      <c r="T208" s="316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110.48927038626609</v>
      </c>
      <c r="U208" s="94">
        <f t="shared" si="4"/>
        <v>-1090.3570257155266</v>
      </c>
    </row>
    <row r="209" spans="1:21" ht="12.75">
      <c r="A209" s="236" t="s">
        <v>577</v>
      </c>
      <c r="B209" s="119" t="s">
        <v>678</v>
      </c>
      <c r="C209" s="119" t="s">
        <v>83</v>
      </c>
      <c r="D209" s="8"/>
      <c r="E209" s="8"/>
      <c r="F209" s="8"/>
      <c r="G209" s="8"/>
      <c r="H209" s="8"/>
      <c r="I209" s="8"/>
      <c r="J209" s="8">
        <v>110</v>
      </c>
      <c r="K209" s="8"/>
      <c r="L209" s="8"/>
      <c r="M209" s="8"/>
      <c r="N209" s="8"/>
      <c r="O209" s="8"/>
      <c r="P209" s="8"/>
      <c r="Q209" s="8"/>
      <c r="R209" s="8"/>
      <c r="S209" s="8"/>
      <c r="T209" s="316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110</v>
      </c>
      <c r="U209" s="94">
        <f t="shared" si="4"/>
        <v>-1090.8462961017926</v>
      </c>
    </row>
    <row r="210" spans="1:21" ht="12.75">
      <c r="A210" s="236" t="s">
        <v>578</v>
      </c>
      <c r="B210" s="119" t="s">
        <v>228</v>
      </c>
      <c r="C210" s="119" t="s">
        <v>177</v>
      </c>
      <c r="D210" s="8"/>
      <c r="E210" s="8">
        <v>109.87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316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109.87</v>
      </c>
      <c r="U210" s="94">
        <f t="shared" si="4"/>
        <v>-1090.9762961017927</v>
      </c>
    </row>
    <row r="211" spans="1:21" ht="12.75">
      <c r="A211" s="236" t="s">
        <v>579</v>
      </c>
      <c r="B211" s="119" t="s">
        <v>367</v>
      </c>
      <c r="C211" s="119" t="s">
        <v>65</v>
      </c>
      <c r="D211" s="8"/>
      <c r="E211" s="8"/>
      <c r="F211" s="8"/>
      <c r="G211" s="8"/>
      <c r="H211" s="8">
        <v>39.39662447257383</v>
      </c>
      <c r="I211" s="8"/>
      <c r="J211" s="8"/>
      <c r="K211" s="8"/>
      <c r="L211" s="8"/>
      <c r="M211" s="8"/>
      <c r="N211" s="8"/>
      <c r="O211" s="8"/>
      <c r="P211" s="8"/>
      <c r="Q211" s="8">
        <v>69.68449197860961</v>
      </c>
      <c r="R211" s="8"/>
      <c r="S211" s="8"/>
      <c r="T211" s="316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109.08111645118345</v>
      </c>
      <c r="U211" s="94">
        <f t="shared" si="4"/>
        <v>-1091.7651796506093</v>
      </c>
    </row>
    <row r="212" spans="1:21" ht="12.75">
      <c r="A212" s="236" t="s">
        <v>580</v>
      </c>
      <c r="B212" s="119" t="s">
        <v>19</v>
      </c>
      <c r="C212" s="119" t="s">
        <v>811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>
        <v>108.93199890320811</v>
      </c>
      <c r="P212" s="8"/>
      <c r="Q212" s="8"/>
      <c r="R212" s="8"/>
      <c r="S212" s="8"/>
      <c r="T212" s="316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108.93199890320811</v>
      </c>
      <c r="U212" s="94">
        <f t="shared" si="4"/>
        <v>-1091.9142971985846</v>
      </c>
    </row>
    <row r="213" spans="1:21" ht="12.75">
      <c r="A213" s="236" t="s">
        <v>581</v>
      </c>
      <c r="B213" s="119" t="s">
        <v>812</v>
      </c>
      <c r="C213" s="119" t="s">
        <v>206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v>108.57679180887371</v>
      </c>
      <c r="P213" s="8"/>
      <c r="Q213" s="8"/>
      <c r="R213" s="8"/>
      <c r="S213" s="8"/>
      <c r="T213" s="316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108.57679180887371</v>
      </c>
      <c r="U213" s="94">
        <f t="shared" si="4"/>
        <v>-1092.269504292919</v>
      </c>
    </row>
    <row r="214" spans="1:21" ht="12.75">
      <c r="A214" s="236" t="s">
        <v>582</v>
      </c>
      <c r="B214" s="119" t="s">
        <v>813</v>
      </c>
      <c r="C214" s="119" t="s">
        <v>814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>
        <v>108.55397843592192</v>
      </c>
      <c r="P214" s="8"/>
      <c r="Q214" s="8"/>
      <c r="R214" s="8"/>
      <c r="S214" s="8"/>
      <c r="T214" s="316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108.55397843592192</v>
      </c>
      <c r="U214" s="94">
        <f t="shared" si="4"/>
        <v>-1092.2923176658708</v>
      </c>
    </row>
    <row r="215" spans="1:21" ht="12.75">
      <c r="A215" s="236" t="s">
        <v>583</v>
      </c>
      <c r="B215" s="119" t="s">
        <v>815</v>
      </c>
      <c r="C215" s="119" t="s">
        <v>816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>
        <v>108.24721240141419</v>
      </c>
      <c r="P215" s="8"/>
      <c r="Q215" s="8"/>
      <c r="R215" s="8"/>
      <c r="S215" s="8"/>
      <c r="T215" s="316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108.24721240141419</v>
      </c>
      <c r="U215" s="94">
        <f t="shared" si="4"/>
        <v>-1092.5990837003785</v>
      </c>
    </row>
    <row r="216" spans="1:21" ht="12.75">
      <c r="A216" s="236" t="s">
        <v>584</v>
      </c>
      <c r="B216" s="119" t="s">
        <v>603</v>
      </c>
      <c r="C216" s="119" t="s">
        <v>177</v>
      </c>
      <c r="D216" s="8"/>
      <c r="E216" s="8"/>
      <c r="F216" s="8"/>
      <c r="G216" s="8"/>
      <c r="H216" s="8"/>
      <c r="I216" s="8">
        <v>107.78162911611783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316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107.78162911611783</v>
      </c>
      <c r="U216" s="94">
        <f t="shared" si="4"/>
        <v>-1093.0646669856749</v>
      </c>
    </row>
    <row r="217" spans="1:21" ht="12.75">
      <c r="A217" s="236" t="s">
        <v>585</v>
      </c>
      <c r="B217" s="119" t="s">
        <v>197</v>
      </c>
      <c r="C217" s="119" t="s">
        <v>29</v>
      </c>
      <c r="D217" s="8"/>
      <c r="E217" s="8"/>
      <c r="F217" s="8"/>
      <c r="G217" s="8"/>
      <c r="H217" s="8"/>
      <c r="I217" s="8">
        <v>107.78162911611783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316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107.78162911611783</v>
      </c>
      <c r="U217" s="94">
        <f t="shared" si="4"/>
        <v>-1093.0646669856749</v>
      </c>
    </row>
    <row r="218" spans="1:21" ht="12.75">
      <c r="A218" s="236" t="s">
        <v>586</v>
      </c>
      <c r="B218" s="119" t="s">
        <v>303</v>
      </c>
      <c r="C218" s="119" t="s">
        <v>73</v>
      </c>
      <c r="D218" s="8"/>
      <c r="E218" s="8">
        <v>107.47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316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107.47</v>
      </c>
      <c r="U218" s="94">
        <f t="shared" si="4"/>
        <v>-1093.3762961017926</v>
      </c>
    </row>
    <row r="219" spans="1:21" ht="12.75">
      <c r="A219" s="236" t="s">
        <v>587</v>
      </c>
      <c r="B219" s="119" t="s">
        <v>817</v>
      </c>
      <c r="C219" s="119" t="s">
        <v>59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>
        <v>106.9106234947819</v>
      </c>
      <c r="P219" s="8"/>
      <c r="Q219" s="8"/>
      <c r="R219" s="8"/>
      <c r="S219" s="8"/>
      <c r="T219" s="316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106.9106234947819</v>
      </c>
      <c r="U219" s="94">
        <f t="shared" si="4"/>
        <v>-1093.9356726070107</v>
      </c>
    </row>
    <row r="220" spans="1:21" ht="12.75">
      <c r="A220" s="236" t="s">
        <v>588</v>
      </c>
      <c r="B220" s="119" t="s">
        <v>818</v>
      </c>
      <c r="C220" s="119" t="s">
        <v>48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>
        <v>106.77932139994655</v>
      </c>
      <c r="P220" s="8"/>
      <c r="Q220" s="8"/>
      <c r="R220" s="8"/>
      <c r="S220" s="8"/>
      <c r="T220" s="316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106.77932139994655</v>
      </c>
      <c r="U220" s="94">
        <f t="shared" si="4"/>
        <v>-1094.066974701846</v>
      </c>
    </row>
    <row r="221" spans="1:21" ht="12.75">
      <c r="A221" s="236" t="s">
        <v>589</v>
      </c>
      <c r="B221" s="119" t="s">
        <v>771</v>
      </c>
      <c r="C221" s="119" t="s">
        <v>101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>
        <v>106.31979695431473</v>
      </c>
      <c r="O221" s="8"/>
      <c r="P221" s="8"/>
      <c r="Q221" s="8"/>
      <c r="R221" s="8"/>
      <c r="S221" s="8"/>
      <c r="T221" s="316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106.31979695431473</v>
      </c>
      <c r="U221" s="94">
        <f t="shared" si="4"/>
        <v>-1094.5264991474778</v>
      </c>
    </row>
    <row r="222" spans="1:21" ht="12.75">
      <c r="A222" s="236" t="s">
        <v>590</v>
      </c>
      <c r="B222" s="119" t="s">
        <v>115</v>
      </c>
      <c r="C222" s="119" t="s">
        <v>35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>
        <v>105.76060848678942</v>
      </c>
      <c r="Q222" s="8"/>
      <c r="R222" s="8"/>
      <c r="S222" s="8"/>
      <c r="T222" s="316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105.76060848678942</v>
      </c>
      <c r="U222" s="94">
        <f t="shared" si="4"/>
        <v>-1095.0856876150033</v>
      </c>
    </row>
    <row r="223" spans="1:21" ht="12.75">
      <c r="A223" s="236" t="s">
        <v>591</v>
      </c>
      <c r="B223" s="119" t="s">
        <v>183</v>
      </c>
      <c r="C223" s="119" t="s">
        <v>63</v>
      </c>
      <c r="D223" s="8"/>
      <c r="E223" s="8"/>
      <c r="F223" s="8"/>
      <c r="G223" s="8"/>
      <c r="H223" s="8"/>
      <c r="I223" s="8">
        <v>105.48523206751054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316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105.48523206751054</v>
      </c>
      <c r="U223" s="94">
        <f t="shared" si="4"/>
        <v>-1095.3610640342822</v>
      </c>
    </row>
    <row r="224" spans="1:21" ht="12.75">
      <c r="A224" s="236" t="s">
        <v>592</v>
      </c>
      <c r="B224" s="119" t="s">
        <v>354</v>
      </c>
      <c r="C224" s="119" t="s">
        <v>35</v>
      </c>
      <c r="D224" s="8"/>
      <c r="E224" s="8" t="s">
        <v>1</v>
      </c>
      <c r="F224" s="8"/>
      <c r="G224" s="8">
        <v>105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316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105</v>
      </c>
      <c r="U224" s="94">
        <f t="shared" si="4"/>
        <v>-1095.8462961017926</v>
      </c>
    </row>
    <row r="225" spans="1:21" ht="12.75">
      <c r="A225" s="236" t="s">
        <v>593</v>
      </c>
      <c r="B225" s="119" t="s">
        <v>131</v>
      </c>
      <c r="C225" s="119" t="s">
        <v>79</v>
      </c>
      <c r="D225" s="8"/>
      <c r="E225" s="8"/>
      <c r="F225" s="8"/>
      <c r="G225" s="8">
        <v>104.52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316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104.52</v>
      </c>
      <c r="U225" s="94">
        <f t="shared" si="4"/>
        <v>-1096.3262961017927</v>
      </c>
    </row>
    <row r="226" spans="1:21" ht="12.75">
      <c r="A226" s="236" t="s">
        <v>594</v>
      </c>
      <c r="B226" s="119" t="s">
        <v>760</v>
      </c>
      <c r="C226" s="119" t="s">
        <v>27</v>
      </c>
      <c r="D226" s="8"/>
      <c r="E226" s="8"/>
      <c r="F226" s="8"/>
      <c r="G226" s="8"/>
      <c r="H226" s="8"/>
      <c r="I226" s="8"/>
      <c r="J226" s="8"/>
      <c r="K226" s="8"/>
      <c r="L226" s="8"/>
      <c r="M226" s="8">
        <v>103.93706803737018</v>
      </c>
      <c r="N226" s="8"/>
      <c r="O226" s="8"/>
      <c r="P226" s="8"/>
      <c r="Q226" s="8"/>
      <c r="R226" s="8"/>
      <c r="S226" s="8"/>
      <c r="T226" s="316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103.93706803737018</v>
      </c>
      <c r="U226" s="94">
        <f t="shared" si="4"/>
        <v>-1096.9092280644225</v>
      </c>
    </row>
    <row r="227" spans="1:21" ht="12.75">
      <c r="A227" s="236" t="s">
        <v>595</v>
      </c>
      <c r="B227" s="119" t="s">
        <v>52</v>
      </c>
      <c r="C227" s="119" t="s">
        <v>605</v>
      </c>
      <c r="D227" s="8"/>
      <c r="E227" s="8"/>
      <c r="F227" s="8"/>
      <c r="G227" s="8"/>
      <c r="H227" s="8"/>
      <c r="I227" s="8">
        <v>103.92709196354596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316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103.92709196354596</v>
      </c>
      <c r="U227" s="94">
        <f t="shared" si="4"/>
        <v>-1096.9192041382466</v>
      </c>
    </row>
    <row r="228" spans="1:21" ht="12.75">
      <c r="A228" s="236" t="s">
        <v>596</v>
      </c>
      <c r="B228" s="119" t="s">
        <v>606</v>
      </c>
      <c r="C228" s="119" t="s">
        <v>123</v>
      </c>
      <c r="D228" s="8"/>
      <c r="E228" s="8"/>
      <c r="F228" s="8"/>
      <c r="G228" s="8"/>
      <c r="H228" s="8"/>
      <c r="I228" s="8">
        <v>103.61535286834501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316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103.61535286834501</v>
      </c>
      <c r="U228" s="94">
        <f t="shared" si="4"/>
        <v>-1097.2309432334475</v>
      </c>
    </row>
    <row r="229" spans="1:21" ht="12.75">
      <c r="A229" s="236" t="s">
        <v>628</v>
      </c>
      <c r="B229" s="119" t="s">
        <v>689</v>
      </c>
      <c r="C229" s="119" t="s">
        <v>53</v>
      </c>
      <c r="D229" s="8"/>
      <c r="E229" s="8"/>
      <c r="F229" s="8"/>
      <c r="G229" s="8"/>
      <c r="H229" s="8"/>
      <c r="I229" s="8"/>
      <c r="J229" s="8">
        <v>103.5277575355383</v>
      </c>
      <c r="K229" s="8"/>
      <c r="L229" s="8"/>
      <c r="M229" s="8"/>
      <c r="N229" s="8"/>
      <c r="O229" s="8"/>
      <c r="P229" s="8"/>
      <c r="Q229" s="8"/>
      <c r="R229" s="8"/>
      <c r="S229" s="8"/>
      <c r="T229" s="316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103.5277575355383</v>
      </c>
      <c r="U229" s="94">
        <f t="shared" si="4"/>
        <v>-1097.3185385662543</v>
      </c>
    </row>
    <row r="230" spans="1:21" ht="12.75">
      <c r="A230" s="236" t="s">
        <v>629</v>
      </c>
      <c r="B230" s="119" t="s">
        <v>907</v>
      </c>
      <c r="C230" s="119" t="s">
        <v>206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>
        <v>103</v>
      </c>
      <c r="S230" s="8"/>
      <c r="T230" s="316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103</v>
      </c>
      <c r="U230" s="94">
        <f t="shared" si="4"/>
        <v>-1097.8462961017926</v>
      </c>
    </row>
    <row r="231" spans="1:21" ht="12.75">
      <c r="A231" s="236" t="s">
        <v>630</v>
      </c>
      <c r="B231" s="119" t="s">
        <v>853</v>
      </c>
      <c r="C231" s="119" t="s">
        <v>60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>
        <v>102.87254524451289</v>
      </c>
      <c r="Q231" s="8"/>
      <c r="R231" s="8"/>
      <c r="S231" s="8"/>
      <c r="T231" s="316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102.87254524451289</v>
      </c>
      <c r="U231" s="94">
        <f t="shared" si="4"/>
        <v>-1097.9737508572798</v>
      </c>
    </row>
    <row r="232" spans="1:21" ht="12.75">
      <c r="A232" s="236" t="s">
        <v>631</v>
      </c>
      <c r="B232" s="119" t="s">
        <v>164</v>
      </c>
      <c r="C232" s="119" t="s">
        <v>165</v>
      </c>
      <c r="D232" s="8"/>
      <c r="E232" s="8"/>
      <c r="F232" s="8">
        <v>65.1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>
        <v>37.024844720496894</v>
      </c>
      <c r="T232" s="316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102.1248447204969</v>
      </c>
      <c r="U232" s="94">
        <f t="shared" si="4"/>
        <v>-1098.7214513812958</v>
      </c>
    </row>
    <row r="233" spans="1:21" ht="12.75">
      <c r="A233" s="236" t="s">
        <v>632</v>
      </c>
      <c r="B233" s="119" t="s">
        <v>772</v>
      </c>
      <c r="C233" s="119" t="s">
        <v>60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>
        <v>101.45497630331754</v>
      </c>
      <c r="O233" s="8"/>
      <c r="P233" s="8"/>
      <c r="Q233" s="8"/>
      <c r="R233" s="8"/>
      <c r="S233" s="8"/>
      <c r="T233" s="316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101.45497630331754</v>
      </c>
      <c r="U233" s="94">
        <f t="shared" si="4"/>
        <v>-1099.391319798475</v>
      </c>
    </row>
    <row r="234" spans="1:21" ht="12.75">
      <c r="A234" s="236" t="s">
        <v>633</v>
      </c>
      <c r="B234" s="119" t="s">
        <v>607</v>
      </c>
      <c r="C234" s="119" t="s">
        <v>83</v>
      </c>
      <c r="D234" s="8"/>
      <c r="E234" s="8"/>
      <c r="F234" s="8"/>
      <c r="G234" s="8"/>
      <c r="H234" s="8"/>
      <c r="I234" s="8">
        <v>101.00759696121551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316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101.00759696121551</v>
      </c>
      <c r="U234" s="94">
        <f t="shared" si="4"/>
        <v>-1099.838699140577</v>
      </c>
    </row>
    <row r="235" spans="1:21" ht="12.75">
      <c r="A235" s="236" t="s">
        <v>634</v>
      </c>
      <c r="B235" s="119" t="s">
        <v>854</v>
      </c>
      <c r="C235" s="119" t="s">
        <v>19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>
        <v>100.80059857837637</v>
      </c>
      <c r="Q235" s="8"/>
      <c r="R235" s="8"/>
      <c r="S235" s="8"/>
      <c r="T235" s="316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100.80059857837637</v>
      </c>
      <c r="U235" s="94">
        <f t="shared" si="4"/>
        <v>-1100.0456975234163</v>
      </c>
    </row>
    <row r="236" spans="1:21" ht="12.75">
      <c r="A236" s="236" t="s">
        <v>635</v>
      </c>
      <c r="B236" s="119" t="s">
        <v>159</v>
      </c>
      <c r="C236" s="119" t="s">
        <v>48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>
        <v>99.97169190256747</v>
      </c>
      <c r="S236" s="8"/>
      <c r="T236" s="316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99.97169190256747</v>
      </c>
      <c r="U236" s="94">
        <f t="shared" si="4"/>
        <v>-1100.8746041992251</v>
      </c>
    </row>
    <row r="237" spans="1:21" ht="12.75">
      <c r="A237" s="236" t="s">
        <v>636</v>
      </c>
      <c r="B237" s="119" t="s">
        <v>608</v>
      </c>
      <c r="C237" s="119" t="s">
        <v>32</v>
      </c>
      <c r="D237" s="8"/>
      <c r="E237" s="8"/>
      <c r="F237" s="8"/>
      <c r="G237" s="8"/>
      <c r="H237" s="8"/>
      <c r="I237" s="8">
        <v>99.45098039215685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316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99.45098039215685</v>
      </c>
      <c r="U237" s="94">
        <f t="shared" si="4"/>
        <v>-1101.3953157096357</v>
      </c>
    </row>
    <row r="238" spans="1:21" ht="12.75">
      <c r="A238" s="236" t="s">
        <v>637</v>
      </c>
      <c r="B238" s="119" t="s">
        <v>608</v>
      </c>
      <c r="C238" s="119" t="s">
        <v>609</v>
      </c>
      <c r="D238" s="8"/>
      <c r="E238" s="8"/>
      <c r="F238" s="8"/>
      <c r="G238" s="8"/>
      <c r="H238" s="8"/>
      <c r="I238" s="8">
        <v>99.20250195465206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316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99.20250195465206</v>
      </c>
      <c r="U238" s="94">
        <f t="shared" si="4"/>
        <v>-1101.6437941471406</v>
      </c>
    </row>
    <row r="239" spans="1:21" ht="12.75">
      <c r="A239" s="236" t="s">
        <v>638</v>
      </c>
      <c r="B239" s="119" t="s">
        <v>743</v>
      </c>
      <c r="C239" s="119" t="s">
        <v>82</v>
      </c>
      <c r="D239" s="8"/>
      <c r="E239" s="8"/>
      <c r="F239" s="8"/>
      <c r="G239" s="8"/>
      <c r="H239" s="8"/>
      <c r="I239" s="8"/>
      <c r="J239" s="8"/>
      <c r="K239" s="8">
        <v>99.07830974995153</v>
      </c>
      <c r="L239" s="8"/>
      <c r="M239" s="8"/>
      <c r="N239" s="8"/>
      <c r="O239" s="8"/>
      <c r="P239" s="8"/>
      <c r="Q239" s="8"/>
      <c r="R239" s="8"/>
      <c r="S239" s="8"/>
      <c r="T239" s="316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99.07830974995153</v>
      </c>
      <c r="U239" s="94">
        <f t="shared" si="4"/>
        <v>-1101.767986351841</v>
      </c>
    </row>
    <row r="240" spans="1:21" ht="12.75">
      <c r="A240" s="236" t="s">
        <v>639</v>
      </c>
      <c r="B240" s="119" t="s">
        <v>325</v>
      </c>
      <c r="C240" s="119" t="s">
        <v>774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>
        <v>98.89416058394161</v>
      </c>
      <c r="O240" s="8"/>
      <c r="P240" s="8"/>
      <c r="Q240" s="8"/>
      <c r="R240" s="8"/>
      <c r="S240" s="8"/>
      <c r="T240" s="316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98.89416058394161</v>
      </c>
      <c r="U240" s="94">
        <f t="shared" si="4"/>
        <v>-1101.952135517851</v>
      </c>
    </row>
    <row r="241" spans="1:21" ht="12.75">
      <c r="A241" s="236" t="s">
        <v>640</v>
      </c>
      <c r="B241" s="119" t="s">
        <v>67</v>
      </c>
      <c r="C241" s="119" t="s">
        <v>819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>
        <v>98.51104707012487</v>
      </c>
      <c r="P241" s="8"/>
      <c r="Q241" s="8"/>
      <c r="R241" s="8"/>
      <c r="S241" s="8"/>
      <c r="T241" s="316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98.51104707012487</v>
      </c>
      <c r="U241" s="94">
        <f t="shared" si="4"/>
        <v>-1102.3352490316677</v>
      </c>
    </row>
    <row r="242" spans="1:21" ht="12.75">
      <c r="A242" s="236" t="s">
        <v>641</v>
      </c>
      <c r="B242" s="119" t="s">
        <v>908</v>
      </c>
      <c r="C242" s="119" t="s">
        <v>621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>
        <v>98.33980582524269</v>
      </c>
      <c r="S242" s="8"/>
      <c r="T242" s="316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98.33980582524269</v>
      </c>
      <c r="U242" s="94">
        <f t="shared" si="4"/>
        <v>-1102.50649027655</v>
      </c>
    </row>
    <row r="243" spans="1:21" ht="12.75">
      <c r="A243" s="236" t="s">
        <v>642</v>
      </c>
      <c r="B243" s="119" t="s">
        <v>610</v>
      </c>
      <c r="C243" s="119" t="s">
        <v>101</v>
      </c>
      <c r="D243" s="8"/>
      <c r="E243" s="8"/>
      <c r="F243" s="8"/>
      <c r="G243" s="8"/>
      <c r="H243" s="8"/>
      <c r="I243" s="8">
        <v>98.04314329738057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316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98.04314329738057</v>
      </c>
      <c r="U243" s="94">
        <f t="shared" si="4"/>
        <v>-1102.803152804412</v>
      </c>
    </row>
    <row r="244" spans="1:21" ht="12.75">
      <c r="A244" s="236" t="s">
        <v>643</v>
      </c>
      <c r="B244" s="119" t="s">
        <v>855</v>
      </c>
      <c r="C244" s="119" t="s">
        <v>177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>
        <v>97.84369958773974</v>
      </c>
      <c r="Q244" s="8"/>
      <c r="R244" s="8"/>
      <c r="S244" s="8"/>
      <c r="T244" s="316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97.84369958773974</v>
      </c>
      <c r="U244" s="94">
        <f t="shared" si="4"/>
        <v>-1103.0025965140528</v>
      </c>
    </row>
    <row r="245" spans="1:21" ht="12.75">
      <c r="A245" s="236" t="s">
        <v>644</v>
      </c>
      <c r="B245" s="119" t="s">
        <v>773</v>
      </c>
      <c r="C245" s="119" t="s">
        <v>123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>
        <v>97.44761734784936</v>
      </c>
      <c r="O245" s="8"/>
      <c r="P245" s="8"/>
      <c r="Q245" s="8"/>
      <c r="R245" s="8"/>
      <c r="S245" s="8"/>
      <c r="T245" s="316">
        <f>IF((COUNTA(D245:S245)&gt;12),LARGE(D245:S245,1)+LARGE(D245:S245,2)+LARGE(D245:S245,3)+LARGE(D245:S245,4)+LARGE(D245:S245,5)+LARGE(D245:S245,6)+LARGE(D245:S245,7)+LARGE(D245:S245,8)+LARGE(D245:S245,9)+LARGE(D245:S245,10)+LARGE(D245:S245,11)+LARGE(D245:S245,12),SUM(D245:S245))</f>
        <v>97.44761734784936</v>
      </c>
      <c r="U245" s="94">
        <f t="shared" si="4"/>
        <v>-1103.3986787539434</v>
      </c>
    </row>
    <row r="246" spans="1:21" ht="12.75">
      <c r="A246" s="236" t="s">
        <v>645</v>
      </c>
      <c r="B246" s="119" t="s">
        <v>258</v>
      </c>
      <c r="C246" s="119" t="s">
        <v>50</v>
      </c>
      <c r="D246" s="8"/>
      <c r="E246" s="8"/>
      <c r="F246" s="8"/>
      <c r="G246" s="8"/>
      <c r="H246" s="8">
        <v>95.9367088607595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316">
        <f>IF((COUNTA(D246:S246)&gt;12),LARGE(D246:S246,1)+LARGE(D246:S246,2)+LARGE(D246:S246,3)+LARGE(D246:S246,4)+LARGE(D246:S246,5)+LARGE(D246:S246,6)+LARGE(D246:S246,7)+LARGE(D246:S246,8)+LARGE(D246:S246,9)+LARGE(D246:S246,10)+LARGE(D246:S246,11)+LARGE(D246:S246,12),SUM(D246:S246))</f>
        <v>95.9367088607595</v>
      </c>
      <c r="U246" s="94">
        <f t="shared" si="4"/>
        <v>-1104.909587241033</v>
      </c>
    </row>
    <row r="247" spans="1:21" ht="12.75">
      <c r="A247" s="236" t="s">
        <v>646</v>
      </c>
      <c r="B247" s="119" t="s">
        <v>601</v>
      </c>
      <c r="C247" s="119" t="s">
        <v>60</v>
      </c>
      <c r="D247" s="8"/>
      <c r="E247" s="8"/>
      <c r="F247" s="8"/>
      <c r="G247" s="8"/>
      <c r="H247" s="8"/>
      <c r="I247" s="8">
        <v>95.794986906098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316">
        <f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95.794986906098</v>
      </c>
      <c r="U247" s="94">
        <f t="shared" si="4"/>
        <v>-1105.0513091956946</v>
      </c>
    </row>
    <row r="248" spans="1:21" ht="12.75">
      <c r="A248" s="236" t="s">
        <v>647</v>
      </c>
      <c r="B248" s="119" t="s">
        <v>603</v>
      </c>
      <c r="C248" s="119" t="s">
        <v>83</v>
      </c>
      <c r="D248" s="8"/>
      <c r="E248" s="8"/>
      <c r="F248" s="8"/>
      <c r="G248" s="8"/>
      <c r="H248" s="8"/>
      <c r="I248" s="8">
        <v>95.794986906098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316">
        <f>IF((COUNTA(D248:S248)&gt;12),LARGE(D248:S248,1)+LARGE(D248:S248,2)+LARGE(D248:S248,3)+LARGE(D248:S248,4)+LARGE(D248:S248,5)+LARGE(D248:S248,6)+LARGE(D248:S248,7)+LARGE(D248:S248,8)+LARGE(D248:S248,9)+LARGE(D248:S248,10)+LARGE(D248:S248,11)+LARGE(D248:S248,12),SUM(D248:S248))</f>
        <v>95.794986906098</v>
      </c>
      <c r="U248" s="94">
        <f t="shared" si="4"/>
        <v>-1105.0513091956946</v>
      </c>
    </row>
    <row r="249" spans="1:21" ht="12.75">
      <c r="A249" s="236" t="s">
        <v>648</v>
      </c>
      <c r="B249" s="119" t="s">
        <v>62</v>
      </c>
      <c r="C249" s="119" t="s">
        <v>90</v>
      </c>
      <c r="D249" s="8"/>
      <c r="E249" s="8">
        <v>95.31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316">
        <f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95.31</v>
      </c>
      <c r="U249" s="94">
        <f t="shared" si="4"/>
        <v>-1105.5362961017927</v>
      </c>
    </row>
    <row r="250" spans="1:21" ht="12.75">
      <c r="A250" s="236" t="s">
        <v>649</v>
      </c>
      <c r="B250" s="119" t="s">
        <v>611</v>
      </c>
      <c r="C250" s="119" t="s">
        <v>53</v>
      </c>
      <c r="D250" s="8"/>
      <c r="E250" s="8"/>
      <c r="F250" s="8"/>
      <c r="G250" s="8"/>
      <c r="H250" s="8"/>
      <c r="I250" s="8">
        <v>94.98149518874907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316">
        <f>IF((COUNTA(D250:S250)&gt;12),LARGE(D250:S250,1)+LARGE(D250:S250,2)+LARGE(D250:S250,3)+LARGE(D250:S250,4)+LARGE(D250:S250,5)+LARGE(D250:S250,6)+LARGE(D250:S250,7)+LARGE(D250:S250,8)+LARGE(D250:S250,9)+LARGE(D250:S250,10)+LARGE(D250:S250,11)+LARGE(D250:S250,12),SUM(D250:S250))</f>
        <v>94.98149518874907</v>
      </c>
      <c r="U250" s="94">
        <f t="shared" si="4"/>
        <v>-1105.8648009130436</v>
      </c>
    </row>
    <row r="251" spans="1:21" ht="12.75">
      <c r="A251" s="236" t="s">
        <v>650</v>
      </c>
      <c r="B251" s="119" t="s">
        <v>691</v>
      </c>
      <c r="C251" s="119" t="s">
        <v>73</v>
      </c>
      <c r="D251" s="8"/>
      <c r="E251" s="8"/>
      <c r="F251" s="8"/>
      <c r="G251" s="8"/>
      <c r="H251" s="8"/>
      <c r="I251" s="8"/>
      <c r="J251" s="8">
        <v>94.5833151320374</v>
      </c>
      <c r="K251" s="8"/>
      <c r="L251" s="8"/>
      <c r="M251" s="8"/>
      <c r="N251" s="8"/>
      <c r="O251" s="8"/>
      <c r="P251" s="8"/>
      <c r="Q251" s="8"/>
      <c r="R251" s="8"/>
      <c r="S251" s="8"/>
      <c r="T251" s="316">
        <f>IF((COUNTA(D251:S251)&gt;12),LARGE(D251:S251,1)+LARGE(D251:S251,2)+LARGE(D251:S251,3)+LARGE(D251:S251,4)+LARGE(D251:S251,5)+LARGE(D251:S251,6)+LARGE(D251:S251,7)+LARGE(D251:S251,8)+LARGE(D251:S251,9)+LARGE(D251:S251,10)+LARGE(D251:S251,11)+LARGE(D251:S251,12),SUM(D251:S251))</f>
        <v>94.5833151320374</v>
      </c>
      <c r="U251" s="94">
        <f t="shared" si="4"/>
        <v>-1106.2629809697553</v>
      </c>
    </row>
    <row r="252" spans="1:21" ht="12.75">
      <c r="A252" s="236" t="s">
        <v>651</v>
      </c>
      <c r="B252" s="119" t="s">
        <v>885</v>
      </c>
      <c r="C252" s="119" t="s">
        <v>886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>
        <v>94.24777183600715</v>
      </c>
      <c r="R252" s="8"/>
      <c r="S252" s="8"/>
      <c r="T252" s="316">
        <f>IF((COUNTA(D252:S252)&gt;12),LARGE(D252:S252,1)+LARGE(D252:S252,2)+LARGE(D252:S252,3)+LARGE(D252:S252,4)+LARGE(D252:S252,5)+LARGE(D252:S252,6)+LARGE(D252:S252,7)+LARGE(D252:S252,8)+LARGE(D252:S252,9)+LARGE(D252:S252,10)+LARGE(D252:S252,11)+LARGE(D252:S252,12),SUM(D252:S252))</f>
        <v>94.24777183600715</v>
      </c>
      <c r="U252" s="94">
        <f t="shared" si="4"/>
        <v>-1106.5985242657855</v>
      </c>
    </row>
    <row r="253" spans="1:21" ht="12.75">
      <c r="A253" s="236" t="s">
        <v>652</v>
      </c>
      <c r="B253" s="119" t="s">
        <v>318</v>
      </c>
      <c r="C253" s="119" t="s">
        <v>35</v>
      </c>
      <c r="D253" s="8">
        <v>94.10791847644505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316">
        <f>IF((COUNTA(D253:S253)&gt;12),LARGE(D253:S253,1)+LARGE(D253:S253,2)+LARGE(D253:S253,3)+LARGE(D253:S253,4)+LARGE(D253:S253,5)+LARGE(D253:S253,6)+LARGE(D253:S253,7)+LARGE(D253:S253,8)+LARGE(D253:S253,9)+LARGE(D253:S253,10)+LARGE(D253:S253,11)+LARGE(D253:S253,12),SUM(D253:S253))</f>
        <v>94.10791847644505</v>
      </c>
      <c r="U253" s="94">
        <f t="shared" si="4"/>
        <v>-1106.7383776253475</v>
      </c>
    </row>
    <row r="254" spans="1:21" ht="12.75">
      <c r="A254" s="236" t="s">
        <v>653</v>
      </c>
      <c r="B254" s="119" t="s">
        <v>612</v>
      </c>
      <c r="C254" s="119" t="s">
        <v>50</v>
      </c>
      <c r="D254" s="8"/>
      <c r="E254" s="8"/>
      <c r="F254" s="8"/>
      <c r="G254" s="8"/>
      <c r="H254" s="8"/>
      <c r="I254" s="8">
        <v>93.99561723886046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316">
        <f>IF((COUNTA(D254:S254)&gt;12),LARGE(D254:S254,1)+LARGE(D254:S254,2)+LARGE(D254:S254,3)+LARGE(D254:S254,4)+LARGE(D254:S254,5)+LARGE(D254:S254,6)+LARGE(D254:S254,7)+LARGE(D254:S254,8)+LARGE(D254:S254,9)+LARGE(D254:S254,10)+LARGE(D254:S254,11)+LARGE(D254:S254,12),SUM(D254:S254))</f>
        <v>93.99561723886046</v>
      </c>
      <c r="U254" s="94">
        <f t="shared" si="4"/>
        <v>-1106.8506788629322</v>
      </c>
    </row>
    <row r="255" spans="1:21" ht="12.75">
      <c r="A255" s="236" t="s">
        <v>654</v>
      </c>
      <c r="B255" s="119" t="s">
        <v>613</v>
      </c>
      <c r="C255" s="119" t="s">
        <v>324</v>
      </c>
      <c r="D255" s="8"/>
      <c r="E255" s="8"/>
      <c r="F255" s="8"/>
      <c r="G255" s="8"/>
      <c r="H255" s="8"/>
      <c r="I255" s="8">
        <v>93.86073641997811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316">
        <f>IF((COUNTA(D255:S255)&gt;12),LARGE(D255:S255,1)+LARGE(D255:S255,2)+LARGE(D255:S255,3)+LARGE(D255:S255,4)+LARGE(D255:S255,5)+LARGE(D255:S255,6)+LARGE(D255:S255,7)+LARGE(D255:S255,8)+LARGE(D255:S255,9)+LARGE(D255:S255,10)+LARGE(D255:S255,11)+LARGE(D255:S255,12),SUM(D255:S255))</f>
        <v>93.86073641997811</v>
      </c>
      <c r="U255" s="94">
        <f t="shared" si="4"/>
        <v>-1106.9855596818145</v>
      </c>
    </row>
    <row r="256" spans="1:21" ht="12.75">
      <c r="A256" s="236" t="s">
        <v>655</v>
      </c>
      <c r="B256" s="119" t="s">
        <v>614</v>
      </c>
      <c r="C256" s="119" t="s">
        <v>615</v>
      </c>
      <c r="D256" s="8"/>
      <c r="E256" s="8"/>
      <c r="F256" s="8"/>
      <c r="G256" s="8"/>
      <c r="H256" s="8"/>
      <c r="I256" s="8">
        <v>93.72634643377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316">
        <f>IF((COUNTA(D256:S256)&gt;12),LARGE(D256:S256,1)+LARGE(D256:S256,2)+LARGE(D256:S256,3)+LARGE(D256:S256,4)+LARGE(D256:S256,5)+LARGE(D256:S256,6)+LARGE(D256:S256,7)+LARGE(D256:S256,8)+LARGE(D256:S256,9)+LARGE(D256:S256,10)+LARGE(D256:S256,11)+LARGE(D256:S256,12),SUM(D256:S256))</f>
        <v>93.72634643377</v>
      </c>
      <c r="U256" s="94">
        <f t="shared" si="4"/>
        <v>-1107.1199496680226</v>
      </c>
    </row>
    <row r="257" spans="1:21" ht="12.75">
      <c r="A257" s="236" t="s">
        <v>656</v>
      </c>
      <c r="B257" s="119" t="s">
        <v>188</v>
      </c>
      <c r="C257" s="119" t="s">
        <v>189</v>
      </c>
      <c r="D257" s="8"/>
      <c r="E257" s="8"/>
      <c r="F257" s="8"/>
      <c r="G257" s="8"/>
      <c r="H257" s="8"/>
      <c r="I257" s="8">
        <v>93.35264301230991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316">
        <f>IF((COUNTA(D257:S257)&gt;12),LARGE(D257:S257,1)+LARGE(D257:S257,2)+LARGE(D257:S257,3)+LARGE(D257:S257,4)+LARGE(D257:S257,5)+LARGE(D257:S257,6)+LARGE(D257:S257,7)+LARGE(D257:S257,8)+LARGE(D257:S257,9)+LARGE(D257:S257,10)+LARGE(D257:S257,11)+LARGE(D257:S257,12),SUM(D257:S257))</f>
        <v>93.35264301230991</v>
      </c>
      <c r="U257" s="94">
        <f t="shared" si="4"/>
        <v>-1107.4936530894827</v>
      </c>
    </row>
    <row r="258" spans="1:21" ht="12.75">
      <c r="A258" s="236" t="s">
        <v>657</v>
      </c>
      <c r="B258" s="119" t="s">
        <v>320</v>
      </c>
      <c r="C258" s="119" t="s">
        <v>321</v>
      </c>
      <c r="D258" s="8">
        <v>92.99076212471132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316">
        <f>IF((COUNTA(D258:S258)&gt;12),LARGE(D258:S258,1)+LARGE(D258:S258,2)+LARGE(D258:S258,3)+LARGE(D258:S258,4)+LARGE(D258:S258,5)+LARGE(D258:S258,6)+LARGE(D258:S258,7)+LARGE(D258:S258,8)+LARGE(D258:S258,9)+LARGE(D258:S258,10)+LARGE(D258:S258,11)+LARGE(D258:S258,12),SUM(D258:S258))</f>
        <v>92.99076212471132</v>
      </c>
      <c r="U258" s="94">
        <f t="shared" si="4"/>
        <v>-1107.8555339770812</v>
      </c>
    </row>
    <row r="259" spans="1:21" ht="12.75">
      <c r="A259" s="236" t="s">
        <v>658</v>
      </c>
      <c r="B259" s="119" t="s">
        <v>318</v>
      </c>
      <c r="C259" s="119" t="s">
        <v>63</v>
      </c>
      <c r="D259" s="8">
        <v>92.93273986152326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316">
        <f>IF((COUNTA(D259:S259)&gt;12),LARGE(D259:S259,1)+LARGE(D259:S259,2)+LARGE(D259:S259,3)+LARGE(D259:S259,4)+LARGE(D259:S259,5)+LARGE(D259:S259,6)+LARGE(D259:S259,7)+LARGE(D259:S259,8)+LARGE(D259:S259,9)+LARGE(D259:S259,10)+LARGE(D259:S259,11)+LARGE(D259:S259,12),SUM(D259:S259))</f>
        <v>92.93273986152326</v>
      </c>
      <c r="U259" s="94">
        <f t="shared" si="4"/>
        <v>-1107.9135562402694</v>
      </c>
    </row>
    <row r="260" spans="1:21" ht="12.75">
      <c r="A260" s="236" t="s">
        <v>659</v>
      </c>
      <c r="B260" s="119" t="s">
        <v>681</v>
      </c>
      <c r="C260" s="119" t="s">
        <v>161</v>
      </c>
      <c r="D260" s="8"/>
      <c r="E260" s="8"/>
      <c r="F260" s="8"/>
      <c r="G260" s="8"/>
      <c r="H260" s="8"/>
      <c r="I260" s="8"/>
      <c r="J260" s="8">
        <v>92.51848447973131</v>
      </c>
      <c r="K260" s="8"/>
      <c r="L260" s="8"/>
      <c r="M260" s="8"/>
      <c r="N260" s="8"/>
      <c r="O260" s="8"/>
      <c r="P260" s="8"/>
      <c r="Q260" s="8"/>
      <c r="R260" s="8"/>
      <c r="S260" s="8"/>
      <c r="T260" s="316">
        <f>IF((COUNTA(D260:S260)&gt;12),LARGE(D260:S260,1)+LARGE(D260:S260,2)+LARGE(D260:S260,3)+LARGE(D260:S260,4)+LARGE(D260:S260,5)+LARGE(D260:S260,6)+LARGE(D260:S260,7)+LARGE(D260:S260,8)+LARGE(D260:S260,9)+LARGE(D260:S260,10)+LARGE(D260:S260,11)+LARGE(D260:S260,12),SUM(D260:S260))</f>
        <v>92.51848447973131</v>
      </c>
      <c r="U260" s="94">
        <f t="shared" si="4"/>
        <v>-1108.3278116220613</v>
      </c>
    </row>
    <row r="261" spans="1:21" ht="12.75">
      <c r="A261" s="236" t="s">
        <v>660</v>
      </c>
      <c r="B261" s="119" t="s">
        <v>616</v>
      </c>
      <c r="C261" s="119" t="s">
        <v>35</v>
      </c>
      <c r="D261" s="8"/>
      <c r="E261" s="8"/>
      <c r="F261" s="8"/>
      <c r="G261" s="8"/>
      <c r="H261" s="8"/>
      <c r="I261" s="8">
        <v>92.51252684323549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316">
        <f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92.51252684323549</v>
      </c>
      <c r="U261" s="94">
        <f t="shared" si="4"/>
        <v>-1108.3337692585571</v>
      </c>
    </row>
    <row r="262" spans="1:21" ht="12.75">
      <c r="A262" s="236" t="s">
        <v>661</v>
      </c>
      <c r="B262" s="119" t="s">
        <v>370</v>
      </c>
      <c r="C262" s="119" t="s">
        <v>141</v>
      </c>
      <c r="D262" s="8"/>
      <c r="E262" s="8"/>
      <c r="F262" s="8"/>
      <c r="G262" s="8"/>
      <c r="H262" s="8">
        <v>45.303797468354425</v>
      </c>
      <c r="I262" s="8"/>
      <c r="J262" s="8"/>
      <c r="K262" s="8"/>
      <c r="L262" s="8"/>
      <c r="M262" s="8"/>
      <c r="N262" s="8"/>
      <c r="O262" s="8"/>
      <c r="P262" s="8"/>
      <c r="Q262" s="8">
        <v>46.04812834224598</v>
      </c>
      <c r="R262" s="8"/>
      <c r="S262" s="8">
        <v>1</v>
      </c>
      <c r="T262" s="316">
        <f>IF((COUNTA(D262:S262)&gt;12),LARGE(D262:S262,1)+LARGE(D262:S262,2)+LARGE(D262:S262,3)+LARGE(D262:S262,4)+LARGE(D262:S262,5)+LARGE(D262:S262,6)+LARGE(D262:S262,7)+LARGE(D262:S262,8)+LARGE(D262:S262,9)+LARGE(D262:S262,10)+LARGE(D262:S262,11)+LARGE(D262:S262,12),SUM(D262:S262))</f>
        <v>92.3519258106004</v>
      </c>
      <c r="U262" s="94">
        <f aca="true" t="shared" si="5" ref="U262:U325">T262-$T$5</f>
        <v>-1108.4943702911921</v>
      </c>
    </row>
    <row r="263" spans="1:21" ht="12.75">
      <c r="A263" s="236" t="s">
        <v>662</v>
      </c>
      <c r="B263" s="119" t="s">
        <v>334</v>
      </c>
      <c r="C263" s="119" t="s">
        <v>35</v>
      </c>
      <c r="D263" s="8"/>
      <c r="E263" s="8">
        <v>92.29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316">
        <f>IF((COUNTA(D263:S263)&gt;12),LARGE(D263:S263,1)+LARGE(D263:S263,2)+LARGE(D263:S263,3)+LARGE(D263:S263,4)+LARGE(D263:S263,5)+LARGE(D263:S263,6)+LARGE(D263:S263,7)+LARGE(D263:S263,8)+LARGE(D263:S263,9)+LARGE(D263:S263,10)+LARGE(D263:S263,11)+LARGE(D263:S263,12),SUM(D263:S263))</f>
        <v>92.29</v>
      </c>
      <c r="U263" s="94">
        <f t="shared" si="5"/>
        <v>-1108.5562961017927</v>
      </c>
    </row>
    <row r="264" spans="1:21" ht="12.75">
      <c r="A264" s="236" t="s">
        <v>663</v>
      </c>
      <c r="B264" s="119" t="s">
        <v>334</v>
      </c>
      <c r="C264" s="119" t="s">
        <v>124</v>
      </c>
      <c r="D264" s="8"/>
      <c r="E264" s="8">
        <v>92.08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316">
        <f>IF((COUNTA(D264:S264)&gt;12),LARGE(D264:S264,1)+LARGE(D264:S264,2)+LARGE(D264:S264,3)+LARGE(D264:S264,4)+LARGE(D264:S264,5)+LARGE(D264:S264,6)+LARGE(D264:S264,7)+LARGE(D264:S264,8)+LARGE(D264:S264,9)+LARGE(D264:S264,10)+LARGE(D264:S264,11)+LARGE(D264:S264,12),SUM(D264:S264))</f>
        <v>92.08</v>
      </c>
      <c r="U264" s="94">
        <f t="shared" si="5"/>
        <v>-1108.7662961017927</v>
      </c>
    </row>
    <row r="265" spans="1:21" ht="12.75">
      <c r="A265" s="236" t="s">
        <v>664</v>
      </c>
      <c r="B265" s="119" t="s">
        <v>910</v>
      </c>
      <c r="C265" s="119" t="s">
        <v>911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>
        <v>41.72239747634069</v>
      </c>
      <c r="S265" s="8">
        <v>49.4472049689441</v>
      </c>
      <c r="T265" s="316">
        <f>IF((COUNTA(D265:S265)&gt;12),LARGE(D265:S265,1)+LARGE(D265:S265,2)+LARGE(D265:S265,3)+LARGE(D265:S265,4)+LARGE(D265:S265,5)+LARGE(D265:S265,6)+LARGE(D265:S265,7)+LARGE(D265:S265,8)+LARGE(D265:S265,9)+LARGE(D265:S265,10)+LARGE(D265:S265,11)+LARGE(D265:S265,12),SUM(D265:S265))</f>
        <v>91.1696024452848</v>
      </c>
      <c r="U265" s="94">
        <f t="shared" si="5"/>
        <v>-1109.6766936565077</v>
      </c>
    </row>
    <row r="266" spans="1:21" ht="12.75">
      <c r="A266" s="236" t="s">
        <v>665</v>
      </c>
      <c r="B266" s="119" t="s">
        <v>866</v>
      </c>
      <c r="C266" s="119" t="s">
        <v>867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>
        <v>63.320855614973254</v>
      </c>
      <c r="R266" s="8"/>
      <c r="S266" s="8">
        <v>27.70807453416149</v>
      </c>
      <c r="T266" s="316">
        <f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91.02893014913474</v>
      </c>
      <c r="U266" s="94">
        <f t="shared" si="5"/>
        <v>-1109.8173659526578</v>
      </c>
    </row>
    <row r="267" spans="1:21" ht="12.75">
      <c r="A267" s="236" t="s">
        <v>702</v>
      </c>
      <c r="B267" s="119" t="s">
        <v>197</v>
      </c>
      <c r="C267" s="119" t="s">
        <v>177</v>
      </c>
      <c r="D267" s="8"/>
      <c r="E267" s="8"/>
      <c r="F267" s="8"/>
      <c r="G267" s="8"/>
      <c r="H267" s="8">
        <v>90.87341772151899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316">
        <f>IF((COUNTA(D267:S267)&gt;12),LARGE(D267:S267,1)+LARGE(D267:S267,2)+LARGE(D267:S267,3)+LARGE(D267:S267,4)+LARGE(D267:S267,5)+LARGE(D267:S267,6)+LARGE(D267:S267,7)+LARGE(D267:S267,8)+LARGE(D267:S267,9)+LARGE(D267:S267,10)+LARGE(D267:S267,11)+LARGE(D267:S267,12),SUM(D267:S267))</f>
        <v>90.87341772151899</v>
      </c>
      <c r="U267" s="94">
        <f t="shared" si="5"/>
        <v>-1109.9728783802736</v>
      </c>
    </row>
    <row r="268" spans="1:21" ht="12.75">
      <c r="A268" s="236" t="s">
        <v>703</v>
      </c>
      <c r="B268" s="119" t="s">
        <v>820</v>
      </c>
      <c r="C268" s="119" t="s">
        <v>821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>
        <v>90.41297147131104</v>
      </c>
      <c r="P268" s="8"/>
      <c r="Q268" s="8"/>
      <c r="R268" s="8"/>
      <c r="S268" s="8"/>
      <c r="T268" s="316">
        <f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90.41297147131104</v>
      </c>
      <c r="U268" s="94">
        <f t="shared" si="5"/>
        <v>-1110.4333246304816</v>
      </c>
    </row>
    <row r="269" spans="1:21" ht="12.75">
      <c r="A269" s="236" t="s">
        <v>704</v>
      </c>
      <c r="B269" s="119" t="s">
        <v>230</v>
      </c>
      <c r="C269" s="119" t="s">
        <v>371</v>
      </c>
      <c r="D269" s="8"/>
      <c r="E269" s="8"/>
      <c r="F269" s="8"/>
      <c r="G269" s="8"/>
      <c r="H269" s="8">
        <v>90.0295358649789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316">
        <f>IF((COUNTA(D269:S269)&gt;12),LARGE(D269:S269,1)+LARGE(D269:S269,2)+LARGE(D269:S269,3)+LARGE(D269:S269,4)+LARGE(D269:S269,5)+LARGE(D269:S269,6)+LARGE(D269:S269,7)+LARGE(D269:S269,8)+LARGE(D269:S269,9)+LARGE(D269:S269,10)+LARGE(D269:S269,11)+LARGE(D269:S269,12),SUM(D269:S269))</f>
        <v>90.0295358649789</v>
      </c>
      <c r="U269" s="94">
        <f t="shared" si="5"/>
        <v>-1110.8167602368137</v>
      </c>
    </row>
    <row r="270" spans="1:21" ht="12.75">
      <c r="A270" s="236" t="s">
        <v>705</v>
      </c>
      <c r="B270" s="119" t="s">
        <v>671</v>
      </c>
      <c r="C270" s="119" t="s">
        <v>69</v>
      </c>
      <c r="D270" s="8"/>
      <c r="E270" s="8"/>
      <c r="F270" s="8"/>
      <c r="G270" s="8"/>
      <c r="H270" s="8"/>
      <c r="I270" s="8"/>
      <c r="J270" s="8">
        <v>89.31451047672803</v>
      </c>
      <c r="K270" s="8"/>
      <c r="L270" s="8"/>
      <c r="M270" s="8"/>
      <c r="N270" s="8"/>
      <c r="O270" s="8"/>
      <c r="P270" s="8"/>
      <c r="Q270" s="8"/>
      <c r="R270" s="8"/>
      <c r="S270" s="8"/>
      <c r="T270" s="316">
        <f>IF((COUNTA(D270:S270)&gt;12),LARGE(D270:S270,1)+LARGE(D270:S270,2)+LARGE(D270:S270,3)+LARGE(D270:S270,4)+LARGE(D270:S270,5)+LARGE(D270:S270,6)+LARGE(D270:S270,7)+LARGE(D270:S270,8)+LARGE(D270:S270,9)+LARGE(D270:S270,10)+LARGE(D270:S270,11)+LARGE(D270:S270,12),SUM(D270:S270))</f>
        <v>89.31451047672803</v>
      </c>
      <c r="U270" s="94">
        <f t="shared" si="5"/>
        <v>-1111.5317856250647</v>
      </c>
    </row>
    <row r="271" spans="1:21" ht="12.75">
      <c r="A271" s="236" t="s">
        <v>706</v>
      </c>
      <c r="B271" s="119" t="s">
        <v>130</v>
      </c>
      <c r="C271" s="119" t="s">
        <v>35</v>
      </c>
      <c r="D271" s="8"/>
      <c r="E271" s="8"/>
      <c r="F271" s="8"/>
      <c r="G271" s="8"/>
      <c r="H271" s="8"/>
      <c r="I271" s="8">
        <v>89.19398907103825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316">
        <f>IF((COUNTA(D271:S271)&gt;12),LARGE(D271:S271,1)+LARGE(D271:S271,2)+LARGE(D271:S271,3)+LARGE(D271:S271,4)+LARGE(D271:S271,5)+LARGE(D271:S271,6)+LARGE(D271:S271,7)+LARGE(D271:S271,8)+LARGE(D271:S271,9)+LARGE(D271:S271,10)+LARGE(D271:S271,11)+LARGE(D271:S271,12),SUM(D271:S271))</f>
        <v>89.19398907103825</v>
      </c>
      <c r="U271" s="94">
        <f t="shared" si="5"/>
        <v>-1111.6523070307544</v>
      </c>
    </row>
    <row r="272" spans="1:21" ht="12.75">
      <c r="A272" s="236" t="s">
        <v>707</v>
      </c>
      <c r="B272" s="119" t="s">
        <v>323</v>
      </c>
      <c r="C272" s="119" t="s">
        <v>179</v>
      </c>
      <c r="D272" s="8"/>
      <c r="E272" s="8"/>
      <c r="F272" s="8"/>
      <c r="G272" s="8"/>
      <c r="H272" s="8"/>
      <c r="I272" s="8">
        <v>89.17036531239329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316">
        <f>IF((COUNTA(D272:S272)&gt;12),LARGE(D272:S272,1)+LARGE(D272:S272,2)+LARGE(D272:S272,3)+LARGE(D272:S272,4)+LARGE(D272:S272,5)+LARGE(D272:S272,6)+LARGE(D272:S272,7)+LARGE(D272:S272,8)+LARGE(D272:S272,9)+LARGE(D272:S272,10)+LARGE(D272:S272,11)+LARGE(D272:S272,12),SUM(D272:S272))</f>
        <v>89.17036531239329</v>
      </c>
      <c r="U272" s="94">
        <f t="shared" si="5"/>
        <v>-1111.6759307893994</v>
      </c>
    </row>
    <row r="273" spans="1:21" ht="12.75">
      <c r="A273" s="236" t="s">
        <v>708</v>
      </c>
      <c r="B273" s="119" t="s">
        <v>690</v>
      </c>
      <c r="C273" s="119" t="s">
        <v>141</v>
      </c>
      <c r="D273" s="8"/>
      <c r="E273" s="8"/>
      <c r="F273" s="8"/>
      <c r="G273" s="8"/>
      <c r="H273" s="8"/>
      <c r="I273" s="8"/>
      <c r="J273" s="8">
        <v>88.54973219909031</v>
      </c>
      <c r="K273" s="8"/>
      <c r="L273" s="8"/>
      <c r="M273" s="8"/>
      <c r="N273" s="8"/>
      <c r="O273" s="8"/>
      <c r="P273" s="8"/>
      <c r="Q273" s="8"/>
      <c r="R273" s="8"/>
      <c r="S273" s="8"/>
      <c r="T273" s="316">
        <f>IF((COUNTA(D273:S273)&gt;12),LARGE(D273:S273,1)+LARGE(D273:S273,2)+LARGE(D273:S273,3)+LARGE(D273:S273,4)+LARGE(D273:S273,5)+LARGE(D273:S273,6)+LARGE(D273:S273,7)+LARGE(D273:S273,8)+LARGE(D273:S273,9)+LARGE(D273:S273,10)+LARGE(D273:S273,11)+LARGE(D273:S273,12),SUM(D273:S273))</f>
        <v>88.54973219909031</v>
      </c>
      <c r="U273" s="94">
        <f t="shared" si="5"/>
        <v>-1112.2965639027022</v>
      </c>
    </row>
    <row r="274" spans="1:21" ht="12.75">
      <c r="A274" s="236" t="s">
        <v>709</v>
      </c>
      <c r="B274" s="119" t="s">
        <v>19</v>
      </c>
      <c r="C274" s="119" t="s">
        <v>53</v>
      </c>
      <c r="D274" s="8"/>
      <c r="E274" s="8"/>
      <c r="F274" s="8"/>
      <c r="G274" s="8"/>
      <c r="H274" s="8"/>
      <c r="I274" s="8"/>
      <c r="J274" s="8"/>
      <c r="K274" s="8"/>
      <c r="L274" s="8">
        <v>87.70162760632479</v>
      </c>
      <c r="M274" s="8"/>
      <c r="N274" s="8"/>
      <c r="O274" s="8"/>
      <c r="P274" s="8"/>
      <c r="Q274" s="8"/>
      <c r="R274" s="8"/>
      <c r="S274" s="8"/>
      <c r="T274" s="316">
        <f>IF((COUNTA(D274:S274)&gt;12),LARGE(D274:S274,1)+LARGE(D274:S274,2)+LARGE(D274:S274,3)+LARGE(D274:S274,4)+LARGE(D274:S274,5)+LARGE(D274:S274,6)+LARGE(D274:S274,7)+LARGE(D274:S274,8)+LARGE(D274:S274,9)+LARGE(D274:S274,10)+LARGE(D274:S274,11)+LARGE(D274:S274,12),SUM(D274:S274))</f>
        <v>87.70162760632479</v>
      </c>
      <c r="U274" s="94">
        <f t="shared" si="5"/>
        <v>-1113.1446684954678</v>
      </c>
    </row>
    <row r="275" spans="1:21" ht="12.75">
      <c r="A275" s="236" t="s">
        <v>710</v>
      </c>
      <c r="B275" s="119" t="s">
        <v>339</v>
      </c>
      <c r="C275" s="119" t="s">
        <v>101</v>
      </c>
      <c r="D275" s="8"/>
      <c r="E275" s="8"/>
      <c r="F275" s="8">
        <v>87.32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316">
        <f>IF((COUNTA(D275:S275)&gt;12),LARGE(D275:S275,1)+LARGE(D275:S275,2)+LARGE(D275:S275,3)+LARGE(D275:S275,4)+LARGE(D275:S275,5)+LARGE(D275:S275,6)+LARGE(D275:S275,7)+LARGE(D275:S275,8)+LARGE(D275:S275,9)+LARGE(D275:S275,10)+LARGE(D275:S275,11)+LARGE(D275:S275,12),SUM(D275:S275))</f>
        <v>87.32</v>
      </c>
      <c r="U275" s="94">
        <f t="shared" si="5"/>
        <v>-1113.5262961017927</v>
      </c>
    </row>
    <row r="276" spans="1:21" ht="12.75">
      <c r="A276" s="236" t="s">
        <v>711</v>
      </c>
      <c r="B276" s="119" t="s">
        <v>121</v>
      </c>
      <c r="C276" s="119" t="s">
        <v>335</v>
      </c>
      <c r="D276" s="8"/>
      <c r="E276" s="8">
        <v>87.27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316">
        <f>IF((COUNTA(D276:S276)&gt;12),LARGE(D276:S276,1)+LARGE(D276:S276,2)+LARGE(D276:S276,3)+LARGE(D276:S276,4)+LARGE(D276:S276,5)+LARGE(D276:S276,6)+LARGE(D276:S276,7)+LARGE(D276:S276,8)+LARGE(D276:S276,9)+LARGE(D276:S276,10)+LARGE(D276:S276,11)+LARGE(D276:S276,12),SUM(D276:S276))</f>
        <v>87.27</v>
      </c>
      <c r="U276" s="94">
        <f t="shared" si="5"/>
        <v>-1113.5762961017927</v>
      </c>
    </row>
    <row r="277" spans="1:21" ht="12.75">
      <c r="A277" s="236" t="s">
        <v>712</v>
      </c>
      <c r="B277" s="119" t="s">
        <v>619</v>
      </c>
      <c r="C277" s="119" t="s">
        <v>83</v>
      </c>
      <c r="D277" s="8"/>
      <c r="E277" s="8"/>
      <c r="F277" s="8"/>
      <c r="G277" s="8"/>
      <c r="H277" s="8"/>
      <c r="I277" s="8">
        <v>85.65132858068696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316">
        <f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85.65132858068696</v>
      </c>
      <c r="U277" s="94">
        <f t="shared" si="5"/>
        <v>-1115.1949675211056</v>
      </c>
    </row>
    <row r="278" spans="1:21" ht="12.75">
      <c r="A278" s="236" t="s">
        <v>713</v>
      </c>
      <c r="B278" s="119" t="s">
        <v>922</v>
      </c>
      <c r="C278" s="119" t="s">
        <v>50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>
        <v>85.472049689441</v>
      </c>
      <c r="T278" s="316">
        <f>IF((COUNTA(D278:S278)&gt;12),LARGE(D278:S278,1)+LARGE(D278:S278,2)+LARGE(D278:S278,3)+LARGE(D278:S278,4)+LARGE(D278:S278,5)+LARGE(D278:S278,6)+LARGE(D278:S278,7)+LARGE(D278:S278,8)+LARGE(D278:S278,9)+LARGE(D278:S278,10)+LARGE(D278:S278,11)+LARGE(D278:S278,12),SUM(D278:S278))</f>
        <v>85.472049689441</v>
      </c>
      <c r="U278" s="94">
        <f t="shared" si="5"/>
        <v>-1115.3742464123516</v>
      </c>
    </row>
    <row r="279" spans="1:21" ht="12.75">
      <c r="A279" s="236" t="s">
        <v>714</v>
      </c>
      <c r="B279" s="119" t="s">
        <v>44</v>
      </c>
      <c r="C279" s="119" t="s">
        <v>120</v>
      </c>
      <c r="D279" s="8"/>
      <c r="E279" s="8"/>
      <c r="F279" s="8"/>
      <c r="G279" s="8"/>
      <c r="H279" s="8">
        <v>85.38818565400844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316">
        <f>IF((COUNTA(D279:S279)&gt;12),LARGE(D279:S279,1)+LARGE(D279:S279,2)+LARGE(D279:S279,3)+LARGE(D279:S279,4)+LARGE(D279:S279,5)+LARGE(D279:S279,6)+LARGE(D279:S279,7)+LARGE(D279:S279,8)+LARGE(D279:S279,9)+LARGE(D279:S279,10)+LARGE(D279:S279,11)+LARGE(D279:S279,12),SUM(D279:S279))</f>
        <v>85.38818565400844</v>
      </c>
      <c r="U279" s="94">
        <f t="shared" si="5"/>
        <v>-1115.4581104477843</v>
      </c>
    </row>
    <row r="280" spans="1:21" ht="12.75">
      <c r="A280" s="236" t="s">
        <v>715</v>
      </c>
      <c r="B280" s="119" t="s">
        <v>236</v>
      </c>
      <c r="C280" s="119" t="s">
        <v>234</v>
      </c>
      <c r="D280" s="8">
        <v>85.11414839291079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316">
        <f>IF((COUNTA(D280:S280)&gt;12),LARGE(D280:S280,1)+LARGE(D280:S280,2)+LARGE(D280:S280,3)+LARGE(D280:S280,4)+LARGE(D280:S280,5)+LARGE(D280:S280,6)+LARGE(D280:S280,7)+LARGE(D280:S280,8)+LARGE(D280:S280,9)+LARGE(D280:S280,10)+LARGE(D280:S280,11)+LARGE(D280:S280,12),SUM(D280:S280))</f>
        <v>85.11414839291079</v>
      </c>
      <c r="U280" s="94">
        <f t="shared" si="5"/>
        <v>-1115.732147708882</v>
      </c>
    </row>
    <row r="281" spans="1:21" ht="12.75">
      <c r="A281" s="236" t="s">
        <v>716</v>
      </c>
      <c r="B281" s="119" t="s">
        <v>878</v>
      </c>
      <c r="C281" s="119" t="s">
        <v>113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>
        <v>84.80035650623886</v>
      </c>
      <c r="R281" s="8"/>
      <c r="S281" s="8"/>
      <c r="T281" s="316">
        <f>IF((COUNTA(D281:S281)&gt;12),LARGE(D281:S281,1)+LARGE(D281:S281,2)+LARGE(D281:S281,3)+LARGE(D281:S281,4)+LARGE(D281:S281,5)+LARGE(D281:S281,6)+LARGE(D281:S281,7)+LARGE(D281:S281,8)+LARGE(D281:S281,9)+LARGE(D281:S281,10)+LARGE(D281:S281,11)+LARGE(D281:S281,12),SUM(D281:S281))</f>
        <v>84.80035650623886</v>
      </c>
      <c r="U281" s="94">
        <f t="shared" si="5"/>
        <v>-1116.0459395955538</v>
      </c>
    </row>
    <row r="282" spans="1:21" ht="12.75">
      <c r="A282" s="236" t="s">
        <v>717</v>
      </c>
      <c r="B282" s="119" t="s">
        <v>31</v>
      </c>
      <c r="C282" s="119" t="s">
        <v>219</v>
      </c>
      <c r="D282" s="8"/>
      <c r="E282" s="8"/>
      <c r="F282" s="8"/>
      <c r="G282" s="8"/>
      <c r="H282" s="8"/>
      <c r="I282" s="8"/>
      <c r="J282" s="8">
        <v>46.280241335001236</v>
      </c>
      <c r="K282" s="8">
        <v>38.092421504789826</v>
      </c>
      <c r="L282" s="8"/>
      <c r="M282" s="8"/>
      <c r="N282" s="8"/>
      <c r="O282" s="8"/>
      <c r="P282" s="8"/>
      <c r="Q282" s="8"/>
      <c r="R282" s="8"/>
      <c r="S282" s="8"/>
      <c r="T282" s="316">
        <f>IF((COUNTA(D282:S282)&gt;12),LARGE(D282:S282,1)+LARGE(D282:S282,2)+LARGE(D282:S282,3)+LARGE(D282:S282,4)+LARGE(D282:S282,5)+LARGE(D282:S282,6)+LARGE(D282:S282,7)+LARGE(D282:S282,8)+LARGE(D282:S282,9)+LARGE(D282:S282,10)+LARGE(D282:S282,11)+LARGE(D282:S282,12),SUM(D282:S282))</f>
        <v>84.37266283979106</v>
      </c>
      <c r="U282" s="94">
        <f t="shared" si="5"/>
        <v>-1116.4736332620016</v>
      </c>
    </row>
    <row r="283" spans="1:21" ht="12.75">
      <c r="A283" s="236" t="s">
        <v>718</v>
      </c>
      <c r="B283" s="119" t="s">
        <v>761</v>
      </c>
      <c r="C283" s="119" t="s">
        <v>69</v>
      </c>
      <c r="D283" s="8"/>
      <c r="E283" s="8"/>
      <c r="F283" s="8"/>
      <c r="G283" s="8"/>
      <c r="H283" s="8"/>
      <c r="I283" s="8"/>
      <c r="J283" s="8"/>
      <c r="K283" s="8"/>
      <c r="L283" s="8"/>
      <c r="M283" s="8">
        <v>84.19464513387165</v>
      </c>
      <c r="N283" s="8"/>
      <c r="O283" s="8"/>
      <c r="P283" s="8"/>
      <c r="Q283" s="8"/>
      <c r="R283" s="8"/>
      <c r="S283" s="8"/>
      <c r="T283" s="316">
        <f>IF((COUNTA(D283:S283)&gt;12),LARGE(D283:S283,1)+LARGE(D283:S283,2)+LARGE(D283:S283,3)+LARGE(D283:S283,4)+LARGE(D283:S283,5)+LARGE(D283:S283,6)+LARGE(D283:S283,7)+LARGE(D283:S283,8)+LARGE(D283:S283,9)+LARGE(D283:S283,10)+LARGE(D283:S283,11)+LARGE(D283:S283,12),SUM(D283:S283))</f>
        <v>84.19464513387165</v>
      </c>
      <c r="U283" s="94">
        <f t="shared" si="5"/>
        <v>-1116.651650967921</v>
      </c>
    </row>
    <row r="284" spans="1:21" ht="12.75">
      <c r="A284" s="236" t="s">
        <v>719</v>
      </c>
      <c r="B284" s="119" t="s">
        <v>355</v>
      </c>
      <c r="C284" s="119" t="s">
        <v>324</v>
      </c>
      <c r="D284" s="8"/>
      <c r="E284" s="8"/>
      <c r="F284" s="8"/>
      <c r="G284" s="8">
        <v>83.93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316">
        <f>IF((COUNTA(D284:S284)&gt;12),LARGE(D284:S284,1)+LARGE(D284:S284,2)+LARGE(D284:S284,3)+LARGE(D284:S284,4)+LARGE(D284:S284,5)+LARGE(D284:S284,6)+LARGE(D284:S284,7)+LARGE(D284:S284,8)+LARGE(D284:S284,9)+LARGE(D284:S284,10)+LARGE(D284:S284,11)+LARGE(D284:S284,12),SUM(D284:S284))</f>
        <v>83.93</v>
      </c>
      <c r="U284" s="94">
        <f t="shared" si="5"/>
        <v>-1116.9162961017926</v>
      </c>
    </row>
    <row r="285" spans="1:21" ht="12.75">
      <c r="A285" s="236" t="s">
        <v>720</v>
      </c>
      <c r="B285" s="119" t="s">
        <v>162</v>
      </c>
      <c r="C285" s="119" t="s">
        <v>214</v>
      </c>
      <c r="D285" s="8"/>
      <c r="E285" s="8"/>
      <c r="F285" s="8">
        <v>51.71</v>
      </c>
      <c r="G285" s="8"/>
      <c r="H285" s="8">
        <v>31.801687763713083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316">
        <f>IF((COUNTA(D285:S285)&gt;12),LARGE(D285:S285,1)+LARGE(D285:S285,2)+LARGE(D285:S285,3)+LARGE(D285:S285,4)+LARGE(D285:S285,5)+LARGE(D285:S285,6)+LARGE(D285:S285,7)+LARGE(D285:S285,8)+LARGE(D285:S285,9)+LARGE(D285:S285,10)+LARGE(D285:S285,11)+LARGE(D285:S285,12),SUM(D285:S285))</f>
        <v>83.51168776371308</v>
      </c>
      <c r="U285" s="94">
        <f t="shared" si="5"/>
        <v>-1117.3346083380795</v>
      </c>
    </row>
    <row r="286" spans="1:21" ht="12.75">
      <c r="A286" s="236" t="s">
        <v>721</v>
      </c>
      <c r="B286" s="119" t="s">
        <v>683</v>
      </c>
      <c r="C286" s="119" t="s">
        <v>684</v>
      </c>
      <c r="D286" s="8"/>
      <c r="E286" s="8"/>
      <c r="F286" s="8"/>
      <c r="G286" s="8"/>
      <c r="H286" s="8"/>
      <c r="I286" s="8"/>
      <c r="J286" s="8">
        <v>83.48819214693846</v>
      </c>
      <c r="K286" s="8"/>
      <c r="L286" s="8"/>
      <c r="M286" s="8"/>
      <c r="N286" s="8"/>
      <c r="O286" s="8"/>
      <c r="P286" s="8"/>
      <c r="Q286" s="8"/>
      <c r="R286" s="8"/>
      <c r="S286" s="8"/>
      <c r="T286" s="316">
        <f>IF((COUNTA(D286:S286)&gt;12),LARGE(D286:S286,1)+LARGE(D286:S286,2)+LARGE(D286:S286,3)+LARGE(D286:S286,4)+LARGE(D286:S286,5)+LARGE(D286:S286,6)+LARGE(D286:S286,7)+LARGE(D286:S286,8)+LARGE(D286:S286,9)+LARGE(D286:S286,10)+LARGE(D286:S286,11)+LARGE(D286:S286,12),SUM(D286:S286))</f>
        <v>83.48819214693846</v>
      </c>
      <c r="U286" s="94">
        <f t="shared" si="5"/>
        <v>-1117.3581039548542</v>
      </c>
    </row>
    <row r="287" spans="1:21" ht="12.75">
      <c r="A287" s="236" t="s">
        <v>722</v>
      </c>
      <c r="B287" s="119" t="s">
        <v>620</v>
      </c>
      <c r="C287" s="119" t="s">
        <v>621</v>
      </c>
      <c r="D287" s="8"/>
      <c r="E287" s="8"/>
      <c r="F287" s="8"/>
      <c r="G287" s="8"/>
      <c r="H287" s="8"/>
      <c r="I287" s="8">
        <v>82.93880086983535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316">
        <f>IF((COUNTA(D287:S287)&gt;12),LARGE(D287:S287,1)+LARGE(D287:S287,2)+LARGE(D287:S287,3)+LARGE(D287:S287,4)+LARGE(D287:S287,5)+LARGE(D287:S287,6)+LARGE(D287:S287,7)+LARGE(D287:S287,8)+LARGE(D287:S287,9)+LARGE(D287:S287,10)+LARGE(D287:S287,11)+LARGE(D287:S287,12),SUM(D287:S287))</f>
        <v>82.93880086983535</v>
      </c>
      <c r="U287" s="94">
        <f t="shared" si="5"/>
        <v>-1117.9074952319572</v>
      </c>
    </row>
    <row r="288" spans="1:21" ht="12.75">
      <c r="A288" s="236" t="s">
        <v>723</v>
      </c>
      <c r="B288" s="119" t="s">
        <v>356</v>
      </c>
      <c r="C288" s="119" t="s">
        <v>82</v>
      </c>
      <c r="D288" s="8"/>
      <c r="E288" s="8"/>
      <c r="F288" s="8"/>
      <c r="G288" s="8">
        <v>82.8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316">
        <f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82.8</v>
      </c>
      <c r="U288" s="94">
        <f t="shared" si="5"/>
        <v>-1118.0462961017927</v>
      </c>
    </row>
    <row r="289" spans="1:21" ht="12.75">
      <c r="A289" s="236" t="s">
        <v>724</v>
      </c>
      <c r="B289" s="119" t="s">
        <v>752</v>
      </c>
      <c r="C289" s="119" t="s">
        <v>60</v>
      </c>
      <c r="D289" s="8"/>
      <c r="E289" s="8"/>
      <c r="F289" s="8"/>
      <c r="G289" s="8"/>
      <c r="H289" s="8"/>
      <c r="I289" s="8"/>
      <c r="J289" s="8"/>
      <c r="K289" s="8"/>
      <c r="L289" s="8">
        <v>82.62158331332441</v>
      </c>
      <c r="M289" s="8"/>
      <c r="N289" s="8"/>
      <c r="O289" s="8"/>
      <c r="P289" s="8"/>
      <c r="Q289" s="8"/>
      <c r="R289" s="8"/>
      <c r="S289" s="8"/>
      <c r="T289" s="316">
        <f>IF((COUNTA(D289:S289)&gt;12),LARGE(D289:S289,1)+LARGE(D289:S289,2)+LARGE(D289:S289,3)+LARGE(D289:S289,4)+LARGE(D289:S289,5)+LARGE(D289:S289,6)+LARGE(D289:S289,7)+LARGE(D289:S289,8)+LARGE(D289:S289,9)+LARGE(D289:S289,10)+LARGE(D289:S289,11)+LARGE(D289:S289,12),SUM(D289:S289))</f>
        <v>82.62158331332441</v>
      </c>
      <c r="U289" s="94">
        <f t="shared" si="5"/>
        <v>-1118.2247127884682</v>
      </c>
    </row>
    <row r="290" spans="1:21" ht="12.75">
      <c r="A290" s="236" t="s">
        <v>725</v>
      </c>
      <c r="B290" s="119" t="s">
        <v>868</v>
      </c>
      <c r="C290" s="119" t="s">
        <v>35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>
        <v>81.80570409982174</v>
      </c>
      <c r="R290" s="8"/>
      <c r="S290" s="8"/>
      <c r="T290" s="316">
        <f>IF((COUNTA(D290:S290)&gt;12),LARGE(D290:S290,1)+LARGE(D290:S290,2)+LARGE(D290:S290,3)+LARGE(D290:S290,4)+LARGE(D290:S290,5)+LARGE(D290:S290,6)+LARGE(D290:S290,7)+LARGE(D290:S290,8)+LARGE(D290:S290,9)+LARGE(D290:S290,10)+LARGE(D290:S290,11)+LARGE(D290:S290,12),SUM(D290:S290))</f>
        <v>81.80570409982174</v>
      </c>
      <c r="U290" s="94">
        <f t="shared" si="5"/>
        <v>-1119.040592001971</v>
      </c>
    </row>
    <row r="291" spans="1:21" ht="12.75">
      <c r="A291" s="236" t="s">
        <v>726</v>
      </c>
      <c r="B291" s="119" t="s">
        <v>924</v>
      </c>
      <c r="C291" s="119" t="s">
        <v>60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81.12422360248446</v>
      </c>
      <c r="T291" s="316">
        <f>IF((COUNTA(D291:S291)&gt;12),LARGE(D291:S291,1)+LARGE(D291:S291,2)+LARGE(D291:S291,3)+LARGE(D291:S291,4)+LARGE(D291:S291,5)+LARGE(D291:S291,6)+LARGE(D291:S291,7)+LARGE(D291:S291,8)+LARGE(D291:S291,9)+LARGE(D291:S291,10)+LARGE(D291:S291,11)+LARGE(D291:S291,12),SUM(D291:S291))</f>
        <v>81.12422360248446</v>
      </c>
      <c r="U291" s="94">
        <f t="shared" si="5"/>
        <v>-1119.722072499308</v>
      </c>
    </row>
    <row r="292" spans="1:21" ht="12.75">
      <c r="A292" s="236" t="s">
        <v>727</v>
      </c>
      <c r="B292" s="119" t="s">
        <v>622</v>
      </c>
      <c r="C292" s="119" t="s">
        <v>623</v>
      </c>
      <c r="D292" s="8"/>
      <c r="E292" s="8"/>
      <c r="F292" s="8"/>
      <c r="G292" s="8"/>
      <c r="H292" s="8"/>
      <c r="I292" s="8">
        <v>80.93233082706766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316">
        <f>IF((COUNTA(D292:S292)&gt;12),LARGE(D292:S292,1)+LARGE(D292:S292,2)+LARGE(D292:S292,3)+LARGE(D292:S292,4)+LARGE(D292:S292,5)+LARGE(D292:S292,6)+LARGE(D292:S292,7)+LARGE(D292:S292,8)+LARGE(D292:S292,9)+LARGE(D292:S292,10)+LARGE(D292:S292,11)+LARGE(D292:S292,12),SUM(D292:S292))</f>
        <v>80.93233082706766</v>
      </c>
      <c r="U292" s="94">
        <f t="shared" si="5"/>
        <v>-1119.913965274725</v>
      </c>
    </row>
    <row r="293" spans="1:21" ht="12.75">
      <c r="A293" s="236" t="s">
        <v>728</v>
      </c>
      <c r="B293" s="119" t="s">
        <v>121</v>
      </c>
      <c r="C293" s="119" t="s">
        <v>93</v>
      </c>
      <c r="D293" s="8"/>
      <c r="E293" s="8">
        <v>80.44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316">
        <f>IF((COUNTA(D293:S293)&gt;12),LARGE(D293:S293,1)+LARGE(D293:S293,2)+LARGE(D293:S293,3)+LARGE(D293:S293,4)+LARGE(D293:S293,5)+LARGE(D293:S293,6)+LARGE(D293:S293,7)+LARGE(D293:S293,8)+LARGE(D293:S293,9)+LARGE(D293:S293,10)+LARGE(D293:S293,11)+LARGE(D293:S293,12),SUM(D293:S293))</f>
        <v>80.44</v>
      </c>
      <c r="U293" s="94">
        <f t="shared" si="5"/>
        <v>-1120.4062961017926</v>
      </c>
    </row>
    <row r="294" spans="1:21" ht="12.75">
      <c r="A294" s="236" t="s">
        <v>729</v>
      </c>
      <c r="B294" s="119" t="s">
        <v>743</v>
      </c>
      <c r="C294" s="119" t="s">
        <v>234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>
        <v>80.23707664884137</v>
      </c>
      <c r="R294" s="8"/>
      <c r="S294" s="8"/>
      <c r="T294" s="316">
        <f>IF((COUNTA(D294:S294)&gt;12),LARGE(D294:S294,1)+LARGE(D294:S294,2)+LARGE(D294:S294,3)+LARGE(D294:S294,4)+LARGE(D294:S294,5)+LARGE(D294:S294,6)+LARGE(D294:S294,7)+LARGE(D294:S294,8)+LARGE(D294:S294,9)+LARGE(D294:S294,10)+LARGE(D294:S294,11)+LARGE(D294:S294,12),SUM(D294:S294))</f>
        <v>80.23707664884137</v>
      </c>
      <c r="U294" s="94">
        <f t="shared" si="5"/>
        <v>-1120.6092194529513</v>
      </c>
    </row>
    <row r="295" spans="1:21" ht="12.75">
      <c r="A295" s="236" t="s">
        <v>730</v>
      </c>
      <c r="B295" s="119" t="s">
        <v>195</v>
      </c>
      <c r="C295" s="119" t="s">
        <v>98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>
        <v>79.88198757763976</v>
      </c>
      <c r="T295" s="316">
        <f>IF((COUNTA(D295:S295)&gt;12),LARGE(D295:S295,1)+LARGE(D295:S295,2)+LARGE(D295:S295,3)+LARGE(D295:S295,4)+LARGE(D295:S295,5)+LARGE(D295:S295,6)+LARGE(D295:S295,7)+LARGE(D295:S295,8)+LARGE(D295:S295,9)+LARGE(D295:S295,10)+LARGE(D295:S295,11)+LARGE(D295:S295,12),SUM(D295:S295))</f>
        <v>79.88198757763976</v>
      </c>
      <c r="U295" s="94">
        <f t="shared" si="5"/>
        <v>-1120.9643085241528</v>
      </c>
    </row>
    <row r="296" spans="1:21" ht="12.75">
      <c r="A296" s="236" t="s">
        <v>731</v>
      </c>
      <c r="B296" s="119" t="s">
        <v>680</v>
      </c>
      <c r="C296" s="119" t="s">
        <v>63</v>
      </c>
      <c r="D296" s="8"/>
      <c r="E296" s="8"/>
      <c r="F296" s="8"/>
      <c r="G296" s="8"/>
      <c r="H296" s="8"/>
      <c r="I296" s="8"/>
      <c r="J296" s="8">
        <v>79.74419851420694</v>
      </c>
      <c r="K296" s="8"/>
      <c r="L296" s="8"/>
      <c r="M296" s="8"/>
      <c r="N296" s="8"/>
      <c r="O296" s="8"/>
      <c r="P296" s="8"/>
      <c r="Q296" s="8"/>
      <c r="R296" s="8"/>
      <c r="S296" s="8"/>
      <c r="T296" s="316">
        <f>IF((COUNTA(D296:S296)&gt;12),LARGE(D296:S296,1)+LARGE(D296:S296,2)+LARGE(D296:S296,3)+LARGE(D296:S296,4)+LARGE(D296:S296,5)+LARGE(D296:S296,6)+LARGE(D296:S296,7)+LARGE(D296:S296,8)+LARGE(D296:S296,9)+LARGE(D296:S296,10)+LARGE(D296:S296,11)+LARGE(D296:S296,12),SUM(D296:S296))</f>
        <v>79.74419851420694</v>
      </c>
      <c r="U296" s="94">
        <f t="shared" si="5"/>
        <v>-1121.1020975875856</v>
      </c>
    </row>
    <row r="297" spans="1:21" ht="12.75">
      <c r="A297" s="236" t="s">
        <v>732</v>
      </c>
      <c r="B297" s="119" t="s">
        <v>175</v>
      </c>
      <c r="C297" s="119" t="s">
        <v>83</v>
      </c>
      <c r="D297" s="8"/>
      <c r="E297" s="8"/>
      <c r="F297" s="8"/>
      <c r="G297" s="8">
        <v>79.65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316">
        <f>IF((COUNTA(D297:S297)&gt;12),LARGE(D297:S297,1)+LARGE(D297:S297,2)+LARGE(D297:S297,3)+LARGE(D297:S297,4)+LARGE(D297:S297,5)+LARGE(D297:S297,6)+LARGE(D297:S297,7)+LARGE(D297:S297,8)+LARGE(D297:S297,9)+LARGE(D297:S297,10)+LARGE(D297:S297,11)+LARGE(D297:S297,12),SUM(D297:S297))</f>
        <v>79.65</v>
      </c>
      <c r="U297" s="94">
        <f t="shared" si="5"/>
        <v>-1121.1962961017925</v>
      </c>
    </row>
    <row r="298" spans="1:21" ht="12.75">
      <c r="A298" s="236" t="s">
        <v>733</v>
      </c>
      <c r="B298" s="119" t="s">
        <v>887</v>
      </c>
      <c r="C298" s="119" t="s">
        <v>811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>
        <v>79.57754010695187</v>
      </c>
      <c r="R298" s="8"/>
      <c r="S298" s="8"/>
      <c r="T298" s="316">
        <f>IF((COUNTA(D298:S298)&gt;12),LARGE(D298:S298,1)+LARGE(D298:S298,2)+LARGE(D298:S298,3)+LARGE(D298:S298,4)+LARGE(D298:S298,5)+LARGE(D298:S298,6)+LARGE(D298:S298,7)+LARGE(D298:S298,8)+LARGE(D298:S298,9)+LARGE(D298:S298,10)+LARGE(D298:S298,11)+LARGE(D298:S298,12),SUM(D298:S298))</f>
        <v>79.57754010695187</v>
      </c>
      <c r="U298" s="94">
        <f t="shared" si="5"/>
        <v>-1121.2687559948408</v>
      </c>
    </row>
    <row r="299" spans="1:21" ht="12.75">
      <c r="A299" s="236" t="s">
        <v>734</v>
      </c>
      <c r="B299" s="119" t="s">
        <v>235</v>
      </c>
      <c r="C299" s="119" t="s">
        <v>233</v>
      </c>
      <c r="D299" s="8"/>
      <c r="E299" s="8"/>
      <c r="F299" s="8"/>
      <c r="G299" s="8">
        <v>79.42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316">
        <f>IF((COUNTA(D299:S299)&gt;12),LARGE(D299:S299,1)+LARGE(D299:S299,2)+LARGE(D299:S299,3)+LARGE(D299:S299,4)+LARGE(D299:S299,5)+LARGE(D299:S299,6)+LARGE(D299:S299,7)+LARGE(D299:S299,8)+LARGE(D299:S299,9)+LARGE(D299:S299,10)+LARGE(D299:S299,11)+LARGE(D299:S299,12),SUM(D299:S299))</f>
        <v>79.42</v>
      </c>
      <c r="U299" s="94">
        <f t="shared" si="5"/>
        <v>-1121.4262961017926</v>
      </c>
    </row>
    <row r="300" spans="1:21" ht="12.75">
      <c r="A300" s="236" t="s">
        <v>735</v>
      </c>
      <c r="B300" s="119" t="s">
        <v>682</v>
      </c>
      <c r="C300" s="119" t="s">
        <v>201</v>
      </c>
      <c r="D300" s="8"/>
      <c r="E300" s="8"/>
      <c r="F300" s="8"/>
      <c r="G300" s="8"/>
      <c r="H300" s="8"/>
      <c r="I300" s="8"/>
      <c r="J300" s="8">
        <v>79.30677646066582</v>
      </c>
      <c r="K300" s="8"/>
      <c r="L300" s="8"/>
      <c r="M300" s="8"/>
      <c r="N300" s="8"/>
      <c r="O300" s="8"/>
      <c r="P300" s="8"/>
      <c r="Q300" s="8"/>
      <c r="R300" s="8"/>
      <c r="S300" s="8"/>
      <c r="T300" s="316">
        <f>IF((COUNTA(D300:S300)&gt;12),LARGE(D300:S300,1)+LARGE(D300:S300,2)+LARGE(D300:S300,3)+LARGE(D300:S300,4)+LARGE(D300:S300,5)+LARGE(D300:S300,6)+LARGE(D300:S300,7)+LARGE(D300:S300,8)+LARGE(D300:S300,9)+LARGE(D300:S300,10)+LARGE(D300:S300,11)+LARGE(D300:S300,12),SUM(D300:S300))</f>
        <v>79.30677646066582</v>
      </c>
      <c r="U300" s="94">
        <f t="shared" si="5"/>
        <v>-1121.5395196411268</v>
      </c>
    </row>
    <row r="301" spans="1:21" ht="12.75">
      <c r="A301" s="236" t="s">
        <v>736</v>
      </c>
      <c r="B301" s="119" t="s">
        <v>198</v>
      </c>
      <c r="C301" s="119" t="s">
        <v>69</v>
      </c>
      <c r="D301" s="8">
        <v>79.28969359331478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316">
        <f>IF((COUNTA(D301:S301)&gt;12),LARGE(D301:S301,1)+LARGE(D301:S301,2)+LARGE(D301:S301,3)+LARGE(D301:S301,4)+LARGE(D301:S301,5)+LARGE(D301:S301,6)+LARGE(D301:S301,7)+LARGE(D301:S301,8)+LARGE(D301:S301,9)+LARGE(D301:S301,10)+LARGE(D301:S301,11)+LARGE(D301:S301,12),SUM(D301:S301))</f>
        <v>79.28969359331478</v>
      </c>
      <c r="U301" s="94">
        <f t="shared" si="5"/>
        <v>-1121.556602508478</v>
      </c>
    </row>
    <row r="302" spans="1:21" ht="12.75">
      <c r="A302" s="236" t="s">
        <v>745</v>
      </c>
      <c r="B302" s="119" t="s">
        <v>309</v>
      </c>
      <c r="C302" s="119" t="s">
        <v>178</v>
      </c>
      <c r="D302" s="8"/>
      <c r="E302" s="8"/>
      <c r="F302" s="8"/>
      <c r="G302" s="8">
        <v>79.1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316">
        <f>IF((COUNTA(D302:S302)&gt;12),LARGE(D302:S302,1)+LARGE(D302:S302,2)+LARGE(D302:S302,3)+LARGE(D302:S302,4)+LARGE(D302:S302,5)+LARGE(D302:S302,6)+LARGE(D302:S302,7)+LARGE(D302:S302,8)+LARGE(D302:S302,9)+LARGE(D302:S302,10)+LARGE(D302:S302,11)+LARGE(D302:S302,12),SUM(D302:S302))</f>
        <v>79.1</v>
      </c>
      <c r="U302" s="94">
        <f t="shared" si="5"/>
        <v>-1121.7462961017927</v>
      </c>
    </row>
    <row r="303" spans="1:21" ht="12.75">
      <c r="A303" s="236" t="s">
        <v>746</v>
      </c>
      <c r="B303" s="119" t="s">
        <v>357</v>
      </c>
      <c r="C303" s="119" t="s">
        <v>41</v>
      </c>
      <c r="D303" s="8"/>
      <c r="E303" s="8"/>
      <c r="F303" s="8"/>
      <c r="G303" s="8">
        <v>79.04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316">
        <f>IF((COUNTA(D303:S303)&gt;12),LARGE(D303:S303,1)+LARGE(D303:S303,2)+LARGE(D303:S303,3)+LARGE(D303:S303,4)+LARGE(D303:S303,5)+LARGE(D303:S303,6)+LARGE(D303:S303,7)+LARGE(D303:S303,8)+LARGE(D303:S303,9)+LARGE(D303:S303,10)+LARGE(D303:S303,11)+LARGE(D303:S303,12),SUM(D303:S303))</f>
        <v>79.04</v>
      </c>
      <c r="U303" s="94">
        <f t="shared" si="5"/>
        <v>-1121.8062961017927</v>
      </c>
    </row>
    <row r="304" spans="1:21" ht="12.75">
      <c r="A304" s="236" t="s">
        <v>747</v>
      </c>
      <c r="B304" s="119" t="s">
        <v>224</v>
      </c>
      <c r="C304" s="119" t="s">
        <v>311</v>
      </c>
      <c r="D304" s="8"/>
      <c r="E304" s="8"/>
      <c r="F304" s="8">
        <v>78.78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316">
        <f>IF((COUNTA(D304:S304)&gt;12),LARGE(D304:S304,1)+LARGE(D304:S304,2)+LARGE(D304:S304,3)+LARGE(D304:S304,4)+LARGE(D304:S304,5)+LARGE(D304:S304,6)+LARGE(D304:S304,7)+LARGE(D304:S304,8)+LARGE(D304:S304,9)+LARGE(D304:S304,10)+LARGE(D304:S304,11)+LARGE(D304:S304,12),SUM(D304:S304))</f>
        <v>78.78</v>
      </c>
      <c r="U304" s="94">
        <f t="shared" si="5"/>
        <v>-1122.0662961017927</v>
      </c>
    </row>
    <row r="305" spans="1:21" ht="12.75">
      <c r="A305" s="236" t="s">
        <v>748</v>
      </c>
      <c r="B305" s="119" t="s">
        <v>871</v>
      </c>
      <c r="C305" s="119" t="s">
        <v>79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>
        <v>77.99108734402851</v>
      </c>
      <c r="R305" s="8"/>
      <c r="S305" s="8"/>
      <c r="T305" s="316">
        <f>IF((COUNTA(D305:S305)&gt;12),LARGE(D305:S305,1)+LARGE(D305:S305,2)+LARGE(D305:S305,3)+LARGE(D305:S305,4)+LARGE(D305:S305,5)+LARGE(D305:S305,6)+LARGE(D305:S305,7)+LARGE(D305:S305,8)+LARGE(D305:S305,9)+LARGE(D305:S305,10)+LARGE(D305:S305,11)+LARGE(D305:S305,12),SUM(D305:S305))</f>
        <v>77.99108734402851</v>
      </c>
      <c r="U305" s="94">
        <f t="shared" si="5"/>
        <v>-1122.855208757764</v>
      </c>
    </row>
    <row r="306" spans="1:21" ht="12.75">
      <c r="A306" s="236" t="s">
        <v>749</v>
      </c>
      <c r="B306" s="119" t="s">
        <v>146</v>
      </c>
      <c r="C306" s="119" t="s">
        <v>69</v>
      </c>
      <c r="D306" s="8"/>
      <c r="E306" s="8"/>
      <c r="F306" s="8"/>
      <c r="G306" s="8"/>
      <c r="H306" s="8">
        <v>77.37130801687763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316">
        <f>IF((COUNTA(D306:S306)&gt;12),LARGE(D306:S306,1)+LARGE(D306:S306,2)+LARGE(D306:S306,3)+LARGE(D306:S306,4)+LARGE(D306:S306,5)+LARGE(D306:S306,6)+LARGE(D306:S306,7)+LARGE(D306:S306,8)+LARGE(D306:S306,9)+LARGE(D306:S306,10)+LARGE(D306:S306,11)+LARGE(D306:S306,12),SUM(D306:S306))</f>
        <v>77.37130801687763</v>
      </c>
      <c r="U306" s="94">
        <f t="shared" si="5"/>
        <v>-1123.474988084915</v>
      </c>
    </row>
    <row r="307" spans="1:21" ht="12.75">
      <c r="A307" s="236" t="s">
        <v>753</v>
      </c>
      <c r="B307" s="119" t="s">
        <v>171</v>
      </c>
      <c r="C307" s="119" t="s">
        <v>35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>
        <v>76.6007130124777</v>
      </c>
      <c r="R307" s="8"/>
      <c r="S307" s="8"/>
      <c r="T307" s="316">
        <f>IF((COUNTA(D307:S307)&gt;12),LARGE(D307:S307,1)+LARGE(D307:S307,2)+LARGE(D307:S307,3)+LARGE(D307:S307,4)+LARGE(D307:S307,5)+LARGE(D307:S307,6)+LARGE(D307:S307,7)+LARGE(D307:S307,8)+LARGE(D307:S307,9)+LARGE(D307:S307,10)+LARGE(D307:S307,11)+LARGE(D307:S307,12),SUM(D307:S307))</f>
        <v>76.6007130124777</v>
      </c>
      <c r="U307" s="94">
        <f t="shared" si="5"/>
        <v>-1124.245583089315</v>
      </c>
    </row>
    <row r="308" spans="1:21" ht="12.75">
      <c r="A308" s="236" t="s">
        <v>754</v>
      </c>
      <c r="B308" s="119" t="s">
        <v>204</v>
      </c>
      <c r="C308" s="119" t="s">
        <v>169</v>
      </c>
      <c r="D308" s="8"/>
      <c r="E308" s="8"/>
      <c r="F308" s="8">
        <v>24.65</v>
      </c>
      <c r="G308" s="8"/>
      <c r="H308" s="8">
        <v>51.63291139240506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316">
        <f>IF((COUNTA(D308:S308)&gt;12),LARGE(D308:S308,1)+LARGE(D308:S308,2)+LARGE(D308:S308,3)+LARGE(D308:S308,4)+LARGE(D308:S308,5)+LARGE(D308:S308,6)+LARGE(D308:S308,7)+LARGE(D308:S308,8)+LARGE(D308:S308,9)+LARGE(D308:S308,10)+LARGE(D308:S308,11)+LARGE(D308:S308,12),SUM(D308:S308))</f>
        <v>76.28291139240505</v>
      </c>
      <c r="U308" s="94">
        <f t="shared" si="5"/>
        <v>-1124.5633847093875</v>
      </c>
    </row>
    <row r="309" spans="1:21" ht="12.75">
      <c r="A309" s="236" t="s">
        <v>755</v>
      </c>
      <c r="B309" s="119" t="s">
        <v>752</v>
      </c>
      <c r="C309" s="119" t="s">
        <v>73</v>
      </c>
      <c r="D309" s="8"/>
      <c r="E309" s="8"/>
      <c r="F309" s="8"/>
      <c r="G309" s="8"/>
      <c r="H309" s="8"/>
      <c r="I309" s="8"/>
      <c r="J309" s="8"/>
      <c r="K309" s="8"/>
      <c r="L309" s="8">
        <v>75.31091313100355</v>
      </c>
      <c r="M309" s="8"/>
      <c r="N309" s="8"/>
      <c r="O309" s="8"/>
      <c r="P309" s="8"/>
      <c r="Q309" s="8"/>
      <c r="R309" s="8"/>
      <c r="S309" s="8"/>
      <c r="T309" s="316">
        <f>IF((COUNTA(D309:S309)&gt;12),LARGE(D309:S309,1)+LARGE(D309:S309,2)+LARGE(D309:S309,3)+LARGE(D309:S309,4)+LARGE(D309:S309,5)+LARGE(D309:S309,6)+LARGE(D309:S309,7)+LARGE(D309:S309,8)+LARGE(D309:S309,9)+LARGE(D309:S309,10)+LARGE(D309:S309,11)+LARGE(D309:S309,12),SUM(D309:S309))</f>
        <v>75.31091313100355</v>
      </c>
      <c r="U309" s="94">
        <f t="shared" si="5"/>
        <v>-1125.535382970789</v>
      </c>
    </row>
    <row r="310" spans="1:21" ht="12.75">
      <c r="A310" s="236" t="s">
        <v>756</v>
      </c>
      <c r="B310" s="119" t="s">
        <v>275</v>
      </c>
      <c r="C310" s="119" t="s">
        <v>324</v>
      </c>
      <c r="D310" s="8">
        <v>75.03676470588236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316">
        <f>IF((COUNTA(D310:S310)&gt;12),LARGE(D310:S310,1)+LARGE(D310:S310,2)+LARGE(D310:S310,3)+LARGE(D310:S310,4)+LARGE(D310:S310,5)+LARGE(D310:S310,6)+LARGE(D310:S310,7)+LARGE(D310:S310,8)+LARGE(D310:S310,9)+LARGE(D310:S310,10)+LARGE(D310:S310,11)+LARGE(D310:S310,12),SUM(D310:S310))</f>
        <v>75.03676470588236</v>
      </c>
      <c r="U310" s="94">
        <f t="shared" si="5"/>
        <v>-1125.8095313959102</v>
      </c>
    </row>
    <row r="311" spans="1:21" ht="12.75">
      <c r="A311" s="236" t="s">
        <v>757</v>
      </c>
      <c r="B311" s="119" t="s">
        <v>885</v>
      </c>
      <c r="C311" s="119" t="s">
        <v>123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>
        <v>74.99643493761141</v>
      </c>
      <c r="R311" s="8"/>
      <c r="S311" s="8"/>
      <c r="T311" s="316">
        <f>IF((COUNTA(D311:S311)&gt;12),LARGE(D311:S311,1)+LARGE(D311:S311,2)+LARGE(D311:S311,3)+LARGE(D311:S311,4)+LARGE(D311:S311,5)+LARGE(D311:S311,6)+LARGE(D311:S311,7)+LARGE(D311:S311,8)+LARGE(D311:S311,9)+LARGE(D311:S311,10)+LARGE(D311:S311,11)+LARGE(D311:S311,12),SUM(D311:S311))</f>
        <v>74.99643493761141</v>
      </c>
      <c r="U311" s="94">
        <f t="shared" si="5"/>
        <v>-1125.8498611641812</v>
      </c>
    </row>
    <row r="312" spans="1:21" ht="12.75">
      <c r="A312" s="236" t="s">
        <v>758</v>
      </c>
      <c r="B312" s="119" t="s">
        <v>159</v>
      </c>
      <c r="C312" s="119" t="s">
        <v>35</v>
      </c>
      <c r="D312" s="8"/>
      <c r="E312" s="8"/>
      <c r="F312" s="8"/>
      <c r="G312" s="8"/>
      <c r="H312" s="8"/>
      <c r="I312" s="8">
        <v>49.08829863603732</v>
      </c>
      <c r="J312" s="8"/>
      <c r="K312" s="8"/>
      <c r="L312" s="8"/>
      <c r="M312" s="8"/>
      <c r="N312" s="8"/>
      <c r="O312" s="8"/>
      <c r="P312" s="8"/>
      <c r="Q312" s="8"/>
      <c r="R312" s="8"/>
      <c r="S312" s="8">
        <v>25.84472049689441</v>
      </c>
      <c r="T312" s="316">
        <f>IF((COUNTA(D312:S312)&gt;12),LARGE(D312:S312,1)+LARGE(D312:S312,2)+LARGE(D312:S312,3)+LARGE(D312:S312,4)+LARGE(D312:S312,5)+LARGE(D312:S312,6)+LARGE(D312:S312,7)+LARGE(D312:S312,8)+LARGE(D312:S312,9)+LARGE(D312:S312,10)+LARGE(D312:S312,11)+LARGE(D312:S312,12),SUM(D312:S312))</f>
        <v>74.93301913293173</v>
      </c>
      <c r="U312" s="94">
        <f t="shared" si="5"/>
        <v>-1125.9132769688608</v>
      </c>
    </row>
    <row r="313" spans="1:21" ht="12.75">
      <c r="A313" s="236" t="s">
        <v>759</v>
      </c>
      <c r="B313" s="119" t="s">
        <v>200</v>
      </c>
      <c r="C313" s="119" t="s">
        <v>35</v>
      </c>
      <c r="D313" s="8">
        <v>74.70726607422897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316">
        <f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74.70726607422897</v>
      </c>
      <c r="U313" s="94">
        <f t="shared" si="5"/>
        <v>-1126.1390300275636</v>
      </c>
    </row>
    <row r="314" spans="1:21" ht="12.75">
      <c r="A314" s="236" t="s">
        <v>763</v>
      </c>
      <c r="B314" s="119" t="s">
        <v>358</v>
      </c>
      <c r="C314" s="119" t="s">
        <v>359</v>
      </c>
      <c r="D314" s="8"/>
      <c r="E314" s="8"/>
      <c r="F314" s="8"/>
      <c r="G314" s="8">
        <v>74.24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316">
        <f>IF((COUNTA(D314:S314)&gt;12),LARGE(D314:S314,1)+LARGE(D314:S314,2)+LARGE(D314:S314,3)+LARGE(D314:S314,4)+LARGE(D314:S314,5)+LARGE(D314:S314,6)+LARGE(D314:S314,7)+LARGE(D314:S314,8)+LARGE(D314:S314,9)+LARGE(D314:S314,10)+LARGE(D314:S314,11)+LARGE(D314:S314,12),SUM(D314:S314))</f>
        <v>74.24</v>
      </c>
      <c r="U314" s="94">
        <f t="shared" si="5"/>
        <v>-1126.6062961017926</v>
      </c>
    </row>
    <row r="315" spans="1:21" ht="12.75">
      <c r="A315" s="236" t="s">
        <v>764</v>
      </c>
      <c r="B315" s="119" t="s">
        <v>92</v>
      </c>
      <c r="C315" s="119" t="s">
        <v>615</v>
      </c>
      <c r="D315" s="8"/>
      <c r="E315" s="8"/>
      <c r="F315" s="8"/>
      <c r="G315" s="8"/>
      <c r="H315" s="8"/>
      <c r="I315" s="8"/>
      <c r="J315" s="8">
        <v>74.0653277574353</v>
      </c>
      <c r="K315" s="8"/>
      <c r="L315" s="8"/>
      <c r="M315" s="8"/>
      <c r="N315" s="8"/>
      <c r="O315" s="8"/>
      <c r="P315" s="8"/>
      <c r="Q315" s="8"/>
      <c r="R315" s="8"/>
      <c r="S315" s="8"/>
      <c r="T315" s="316">
        <f>IF((COUNTA(D315:S315)&gt;12),LARGE(D315:S315,1)+LARGE(D315:S315,2)+LARGE(D315:S315,3)+LARGE(D315:S315,4)+LARGE(D315:S315,5)+LARGE(D315:S315,6)+LARGE(D315:S315,7)+LARGE(D315:S315,8)+LARGE(D315:S315,9)+LARGE(D315:S315,10)+LARGE(D315:S315,11)+LARGE(D315:S315,12),SUM(D315:S315))</f>
        <v>74.0653277574353</v>
      </c>
      <c r="U315" s="94">
        <f t="shared" si="5"/>
        <v>-1126.7809683443572</v>
      </c>
    </row>
    <row r="316" spans="1:21" ht="12.75">
      <c r="A316" s="236" t="s">
        <v>765</v>
      </c>
      <c r="B316" s="119" t="s">
        <v>143</v>
      </c>
      <c r="C316" s="119" t="s">
        <v>109</v>
      </c>
      <c r="D316" s="8">
        <v>74.05748316934232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316">
        <f>IF((COUNTA(D316:S316)&gt;12),LARGE(D316:S316,1)+LARGE(D316:S316,2)+LARGE(D316:S316,3)+LARGE(D316:S316,4)+LARGE(D316:S316,5)+LARGE(D316:S316,6)+LARGE(D316:S316,7)+LARGE(D316:S316,8)+LARGE(D316:S316,9)+LARGE(D316:S316,10)+LARGE(D316:S316,11)+LARGE(D316:S316,12),SUM(D316:S316))</f>
        <v>74.05748316934232</v>
      </c>
      <c r="U316" s="94">
        <f t="shared" si="5"/>
        <v>-1126.7888129324504</v>
      </c>
    </row>
    <row r="317" spans="1:21" ht="12.75">
      <c r="A317" s="236" t="s">
        <v>783</v>
      </c>
      <c r="B317" s="119" t="s">
        <v>78</v>
      </c>
      <c r="C317" s="119" t="s">
        <v>674</v>
      </c>
      <c r="D317" s="8"/>
      <c r="E317" s="8"/>
      <c r="F317" s="8"/>
      <c r="G317" s="8"/>
      <c r="H317" s="8"/>
      <c r="I317" s="8"/>
      <c r="J317" s="8">
        <v>40.55665303629359</v>
      </c>
      <c r="K317" s="8">
        <v>33.417940160430945</v>
      </c>
      <c r="L317" s="8"/>
      <c r="M317" s="8"/>
      <c r="N317" s="8"/>
      <c r="O317" s="8"/>
      <c r="P317" s="8"/>
      <c r="Q317" s="8"/>
      <c r="R317" s="8"/>
      <c r="S317" s="8"/>
      <c r="T317" s="316">
        <f>IF((COUNTA(D317:S317)&gt;12),LARGE(D317:S317,1)+LARGE(D317:S317,2)+LARGE(D317:S317,3)+LARGE(D317:S317,4)+LARGE(D317:S317,5)+LARGE(D317:S317,6)+LARGE(D317:S317,7)+LARGE(D317:S317,8)+LARGE(D317:S317,9)+LARGE(D317:S317,10)+LARGE(D317:S317,11)+LARGE(D317:S317,12),SUM(D317:S317))</f>
        <v>73.97459319672453</v>
      </c>
      <c r="U317" s="94">
        <f t="shared" si="5"/>
        <v>-1126.871702905068</v>
      </c>
    </row>
    <row r="318" spans="1:21" ht="12.75">
      <c r="A318" s="236" t="s">
        <v>784</v>
      </c>
      <c r="B318" s="119" t="s">
        <v>679</v>
      </c>
      <c r="C318" s="119" t="s">
        <v>69</v>
      </c>
      <c r="D318" s="8"/>
      <c r="E318" s="8"/>
      <c r="F318" s="8"/>
      <c r="G318" s="8"/>
      <c r="H318" s="8"/>
      <c r="I318" s="8"/>
      <c r="J318" s="8">
        <v>73.82821165330921</v>
      </c>
      <c r="K318" s="8"/>
      <c r="L318" s="8"/>
      <c r="M318" s="8"/>
      <c r="N318" s="8"/>
      <c r="O318" s="8"/>
      <c r="P318" s="8"/>
      <c r="Q318" s="8"/>
      <c r="R318" s="8"/>
      <c r="S318" s="8"/>
      <c r="T318" s="316">
        <f>IF((COUNTA(D318:S318)&gt;12),LARGE(D318:S318,1)+LARGE(D318:S318,2)+LARGE(D318:S318,3)+LARGE(D318:S318,4)+LARGE(D318:S318,5)+LARGE(D318:S318,6)+LARGE(D318:S318,7)+LARGE(D318:S318,8)+LARGE(D318:S318,9)+LARGE(D318:S318,10)+LARGE(D318:S318,11)+LARGE(D318:S318,12),SUM(D318:S318))</f>
        <v>73.82821165330921</v>
      </c>
      <c r="U318" s="94">
        <f t="shared" si="5"/>
        <v>-1127.0180844484835</v>
      </c>
    </row>
    <row r="319" spans="1:21" ht="12.75">
      <c r="A319" s="236" t="s">
        <v>785</v>
      </c>
      <c r="B319" s="119" t="s">
        <v>144</v>
      </c>
      <c r="C319" s="119" t="s">
        <v>229</v>
      </c>
      <c r="D319" s="8"/>
      <c r="E319" s="8"/>
      <c r="F319" s="8"/>
      <c r="G319" s="8"/>
      <c r="H319" s="8">
        <v>73.57383966244726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316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73.57383966244726</v>
      </c>
      <c r="U319" s="94">
        <f t="shared" si="5"/>
        <v>-1127.2724564393454</v>
      </c>
    </row>
    <row r="320" spans="1:21" ht="12.75">
      <c r="A320" s="236" t="s">
        <v>786</v>
      </c>
      <c r="B320" s="119" t="s">
        <v>762</v>
      </c>
      <c r="C320" s="119" t="s">
        <v>53</v>
      </c>
      <c r="D320" s="8"/>
      <c r="E320" s="8"/>
      <c r="F320" s="8"/>
      <c r="G320" s="8"/>
      <c r="H320" s="8"/>
      <c r="I320" s="8"/>
      <c r="J320" s="8"/>
      <c r="K320" s="8"/>
      <c r="L320" s="8"/>
      <c r="M320" s="8">
        <v>73.4721023775704</v>
      </c>
      <c r="N320" s="8"/>
      <c r="O320" s="8"/>
      <c r="P320" s="8"/>
      <c r="Q320" s="8"/>
      <c r="R320" s="8"/>
      <c r="S320" s="8"/>
      <c r="T320" s="316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73.4721023775704</v>
      </c>
      <c r="U320" s="94">
        <f t="shared" si="5"/>
        <v>-1127.3741937242223</v>
      </c>
    </row>
    <row r="321" spans="1:21" ht="12.75">
      <c r="A321" s="236" t="s">
        <v>787</v>
      </c>
      <c r="B321" s="119" t="s">
        <v>363</v>
      </c>
      <c r="C321" s="119" t="s">
        <v>57</v>
      </c>
      <c r="D321" s="8"/>
      <c r="E321" s="8"/>
      <c r="F321" s="8" t="s">
        <v>1</v>
      </c>
      <c r="G321" s="8">
        <v>73.12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316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73.12</v>
      </c>
      <c r="U321" s="94">
        <f t="shared" si="5"/>
        <v>-1127.7262961017927</v>
      </c>
    </row>
    <row r="322" spans="1:21" ht="12.75">
      <c r="A322" s="236" t="s">
        <v>788</v>
      </c>
      <c r="B322" s="119" t="s">
        <v>372</v>
      </c>
      <c r="C322" s="119" t="s">
        <v>60</v>
      </c>
      <c r="D322" s="8"/>
      <c r="E322" s="8"/>
      <c r="F322" s="8"/>
      <c r="G322" s="8"/>
      <c r="H322" s="8">
        <v>71.042194092827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316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71.042194092827</v>
      </c>
      <c r="U322" s="94">
        <f t="shared" si="5"/>
        <v>-1129.8041020089656</v>
      </c>
    </row>
    <row r="323" spans="1:21" ht="12.75">
      <c r="A323" s="236" t="s">
        <v>789</v>
      </c>
      <c r="B323" s="119" t="s">
        <v>687</v>
      </c>
      <c r="C323" s="119" t="s">
        <v>324</v>
      </c>
      <c r="D323" s="8"/>
      <c r="E323" s="8"/>
      <c r="F323" s="8"/>
      <c r="G323" s="8"/>
      <c r="H323" s="8"/>
      <c r="I323" s="8"/>
      <c r="J323" s="8">
        <v>70.68821358822007</v>
      </c>
      <c r="K323" s="8"/>
      <c r="L323" s="8"/>
      <c r="M323" s="8"/>
      <c r="N323" s="8"/>
      <c r="O323" s="8"/>
      <c r="P323" s="8"/>
      <c r="Q323" s="8"/>
      <c r="R323" s="8"/>
      <c r="S323" s="8"/>
      <c r="T323" s="316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70.68821358822007</v>
      </c>
      <c r="U323" s="94">
        <f t="shared" si="5"/>
        <v>-1130.1580825135725</v>
      </c>
    </row>
    <row r="324" spans="1:21" ht="12.75">
      <c r="A324" s="236" t="s">
        <v>790</v>
      </c>
      <c r="B324" s="119" t="s">
        <v>99</v>
      </c>
      <c r="C324" s="119" t="s">
        <v>100</v>
      </c>
      <c r="D324" s="8"/>
      <c r="E324" s="8"/>
      <c r="F324" s="8"/>
      <c r="G324" s="8">
        <v>69.97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316">
        <f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69.97</v>
      </c>
      <c r="U324" s="94">
        <f t="shared" si="5"/>
        <v>-1130.8762961017926</v>
      </c>
    </row>
    <row r="325" spans="1:21" ht="12.75">
      <c r="A325" s="236" t="s">
        <v>791</v>
      </c>
      <c r="B325" s="119" t="s">
        <v>688</v>
      </c>
      <c r="C325" s="119" t="s">
        <v>201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>
        <v>69.94409937888199</v>
      </c>
      <c r="T325" s="316">
        <f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69.94409937888199</v>
      </c>
      <c r="U325" s="94">
        <f t="shared" si="5"/>
        <v>-1130.9021967229107</v>
      </c>
    </row>
    <row r="326" spans="1:21" ht="12.75">
      <c r="A326" s="236" t="s">
        <v>792</v>
      </c>
      <c r="B326" s="119" t="s">
        <v>221</v>
      </c>
      <c r="C326" s="119" t="s">
        <v>222</v>
      </c>
      <c r="D326" s="8"/>
      <c r="E326" s="8"/>
      <c r="F326" s="8"/>
      <c r="G326" s="8">
        <v>69.27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316">
        <f>IF((COUNTA(D326:S326)&gt;12),LARGE(D326:S326,1)+LARGE(D326:S326,2)+LARGE(D326:S326,3)+LARGE(D326:S326,4)+LARGE(D326:S326,5)+LARGE(D326:S326,6)+LARGE(D326:S326,7)+LARGE(D326:S326,8)+LARGE(D326:S326,9)+LARGE(D326:S326,10)+LARGE(D326:S326,11)+LARGE(D326:S326,12),SUM(D326:S326))</f>
        <v>69.27</v>
      </c>
      <c r="U326" s="94">
        <f aca="true" t="shared" si="6" ref="U326:U389">T326-$T$5</f>
        <v>-1131.5762961017927</v>
      </c>
    </row>
    <row r="327" spans="1:21" ht="12.75">
      <c r="A327" s="236" t="s">
        <v>793</v>
      </c>
      <c r="B327" s="119" t="s">
        <v>199</v>
      </c>
      <c r="C327" s="119" t="s">
        <v>17</v>
      </c>
      <c r="D327" s="8"/>
      <c r="E327" s="8"/>
      <c r="F327" s="8">
        <v>69.09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316">
        <f>IF((COUNTA(D327:S327)&gt;12),LARGE(D327:S327,1)+LARGE(D327:S327,2)+LARGE(D327:S327,3)+LARGE(D327:S327,4)+LARGE(D327:S327,5)+LARGE(D327:S327,6)+LARGE(D327:S327,7)+LARGE(D327:S327,8)+LARGE(D327:S327,9)+LARGE(D327:S327,10)+LARGE(D327:S327,11)+LARGE(D327:S327,12),SUM(D327:S327))</f>
        <v>69.09</v>
      </c>
      <c r="U327" s="94">
        <f t="shared" si="6"/>
        <v>-1131.7562961017927</v>
      </c>
    </row>
    <row r="328" spans="1:21" ht="12.75">
      <c r="A328" s="236" t="s">
        <v>823</v>
      </c>
      <c r="B328" s="119" t="s">
        <v>231</v>
      </c>
      <c r="C328" s="119" t="s">
        <v>313</v>
      </c>
      <c r="D328" s="8"/>
      <c r="E328" s="8"/>
      <c r="F328" s="8"/>
      <c r="G328" s="8"/>
      <c r="H328" s="8">
        <v>68.9324894514768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316">
        <f>IF((COUNTA(D328:S328)&gt;12),LARGE(D328:S328,1)+LARGE(D328:S328,2)+LARGE(D328:S328,3)+LARGE(D328:S328,4)+LARGE(D328:S328,5)+LARGE(D328:S328,6)+LARGE(D328:S328,7)+LARGE(D328:S328,8)+LARGE(D328:S328,9)+LARGE(D328:S328,10)+LARGE(D328:S328,11)+LARGE(D328:S328,12),SUM(D328:S328))</f>
        <v>68.9324894514768</v>
      </c>
      <c r="U328" s="94">
        <f t="shared" si="6"/>
        <v>-1131.9138066503158</v>
      </c>
    </row>
    <row r="329" spans="1:21" ht="12.75">
      <c r="A329" s="236" t="s">
        <v>824</v>
      </c>
      <c r="B329" s="119" t="s">
        <v>86</v>
      </c>
      <c r="C329" s="119" t="s">
        <v>83</v>
      </c>
      <c r="D329" s="8"/>
      <c r="E329" s="8"/>
      <c r="F329" s="8">
        <v>68.81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316">
        <f>IF((COUNTA(D329:S329)&gt;12),LARGE(D329:S329,1)+LARGE(D329:S329,2)+LARGE(D329:S329,3)+LARGE(D329:S329,4)+LARGE(D329:S329,5)+LARGE(D329:S329,6)+LARGE(D329:S329,7)+LARGE(D329:S329,8)+LARGE(D329:S329,9)+LARGE(D329:S329,10)+LARGE(D329:S329,11)+LARGE(D329:S329,12),SUM(D329:S329))</f>
        <v>68.81</v>
      </c>
      <c r="U329" s="94">
        <f t="shared" si="6"/>
        <v>-1132.0362961017927</v>
      </c>
    </row>
    <row r="330" spans="1:21" ht="12.75">
      <c r="A330" s="236" t="s">
        <v>825</v>
      </c>
      <c r="B330" s="119" t="s">
        <v>869</v>
      </c>
      <c r="C330" s="119" t="s">
        <v>618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>
        <v>68.7397504456328</v>
      </c>
      <c r="R330" s="8"/>
      <c r="S330" s="8"/>
      <c r="T330" s="316">
        <f>IF((COUNTA(D330:S330)&gt;12),LARGE(D330:S330,1)+LARGE(D330:S330,2)+LARGE(D330:S330,3)+LARGE(D330:S330,4)+LARGE(D330:S330,5)+LARGE(D330:S330,6)+LARGE(D330:S330,7)+LARGE(D330:S330,8)+LARGE(D330:S330,9)+LARGE(D330:S330,10)+LARGE(D330:S330,11)+LARGE(D330:S330,12),SUM(D330:S330))</f>
        <v>68.7397504456328</v>
      </c>
      <c r="U330" s="94">
        <f t="shared" si="6"/>
        <v>-1132.1065456561598</v>
      </c>
    </row>
    <row r="331" spans="1:21" ht="12.75">
      <c r="A331" s="236" t="s">
        <v>826</v>
      </c>
      <c r="B331" s="119" t="s">
        <v>701</v>
      </c>
      <c r="C331" s="119" t="s">
        <v>93</v>
      </c>
      <c r="D331" s="8"/>
      <c r="E331" s="8"/>
      <c r="F331" s="8"/>
      <c r="G331" s="8"/>
      <c r="H331" s="8"/>
      <c r="I331" s="8"/>
      <c r="J331" s="8">
        <v>68.66056072283257</v>
      </c>
      <c r="K331" s="8"/>
      <c r="L331" s="8"/>
      <c r="M331" s="8"/>
      <c r="N331" s="8"/>
      <c r="O331" s="8"/>
      <c r="P331" s="8"/>
      <c r="Q331" s="8"/>
      <c r="R331" s="8"/>
      <c r="S331" s="8"/>
      <c r="T331" s="316">
        <f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68.66056072283257</v>
      </c>
      <c r="U331" s="94">
        <f t="shared" si="6"/>
        <v>-1132.18573537896</v>
      </c>
    </row>
    <row r="332" spans="1:21" ht="12.75">
      <c r="A332" s="236" t="s">
        <v>827</v>
      </c>
      <c r="B332" s="119" t="s">
        <v>52</v>
      </c>
      <c r="C332" s="119" t="s">
        <v>206</v>
      </c>
      <c r="D332" s="8"/>
      <c r="E332" s="8"/>
      <c r="F332" s="8"/>
      <c r="G332" s="8"/>
      <c r="H332" s="8"/>
      <c r="I332" s="8">
        <v>68.60844529750479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316">
        <f>IF((COUNTA(D332:S332)&gt;12),LARGE(D332:S332,1)+LARGE(D332:S332,2)+LARGE(D332:S332,3)+LARGE(D332:S332,4)+LARGE(D332:S332,5)+LARGE(D332:S332,6)+LARGE(D332:S332,7)+LARGE(D332:S332,8)+LARGE(D332:S332,9)+LARGE(D332:S332,10)+LARGE(D332:S332,11)+LARGE(D332:S332,12),SUM(D332:S332))</f>
        <v>68.60844529750479</v>
      </c>
      <c r="U332" s="94">
        <f t="shared" si="6"/>
        <v>-1132.2378508042877</v>
      </c>
    </row>
    <row r="333" spans="1:21" ht="12.75">
      <c r="A333" s="236" t="s">
        <v>828</v>
      </c>
      <c r="B333" s="119" t="s">
        <v>237</v>
      </c>
      <c r="C333" s="119" t="s">
        <v>124</v>
      </c>
      <c r="D333" s="8"/>
      <c r="E333" s="8"/>
      <c r="F333" s="8">
        <v>68.52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316">
        <f>IF((COUNTA(D333:S333)&gt;12),LARGE(D333:S333,1)+LARGE(D333:S333,2)+LARGE(D333:S333,3)+LARGE(D333:S333,4)+LARGE(D333:S333,5)+LARGE(D333:S333,6)+LARGE(D333:S333,7)+LARGE(D333:S333,8)+LARGE(D333:S333,9)+LARGE(D333:S333,10)+LARGE(D333:S333,11)+LARGE(D333:S333,12),SUM(D333:S333))</f>
        <v>68.52</v>
      </c>
      <c r="U333" s="94">
        <f t="shared" si="6"/>
        <v>-1132.3262961017927</v>
      </c>
    </row>
    <row r="334" spans="1:21" ht="12.75">
      <c r="A334" s="236" t="s">
        <v>829</v>
      </c>
      <c r="B334" s="119" t="s">
        <v>336</v>
      </c>
      <c r="C334" s="119" t="s">
        <v>337</v>
      </c>
      <c r="D334" s="8"/>
      <c r="E334" s="8">
        <v>67.85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316">
        <f>IF((COUNTA(D334:S334)&gt;12),LARGE(D334:S334,1)+LARGE(D334:S334,2)+LARGE(D334:S334,3)+LARGE(D334:S334,4)+LARGE(D334:S334,5)+LARGE(D334:S334,6)+LARGE(D334:S334,7)+LARGE(D334:S334,8)+LARGE(D334:S334,9)+LARGE(D334:S334,10)+LARGE(D334:S334,11)+LARGE(D334:S334,12),SUM(D334:S334))</f>
        <v>67.85</v>
      </c>
      <c r="U334" s="94">
        <f t="shared" si="6"/>
        <v>-1132.9962961017927</v>
      </c>
    </row>
    <row r="335" spans="1:21" ht="12.75">
      <c r="A335" s="236" t="s">
        <v>830</v>
      </c>
      <c r="B335" s="119" t="s">
        <v>358</v>
      </c>
      <c r="C335" s="119" t="s">
        <v>85</v>
      </c>
      <c r="D335" s="8"/>
      <c r="E335" s="8"/>
      <c r="F335" s="8"/>
      <c r="G335" s="8">
        <v>66.18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316">
        <f>IF((COUNTA(D335:S335)&gt;12),LARGE(D335:S335,1)+LARGE(D335:S335,2)+LARGE(D335:S335,3)+LARGE(D335:S335,4)+LARGE(D335:S335,5)+LARGE(D335:S335,6)+LARGE(D335:S335,7)+LARGE(D335:S335,8)+LARGE(D335:S335,9)+LARGE(D335:S335,10)+LARGE(D335:S335,11)+LARGE(D335:S335,12),SUM(D335:S335))</f>
        <v>66.18</v>
      </c>
      <c r="U335" s="283">
        <f t="shared" si="6"/>
        <v>-1134.6662961017926</v>
      </c>
    </row>
    <row r="336" spans="1:21" ht="12.75">
      <c r="A336" s="236" t="s">
        <v>831</v>
      </c>
      <c r="B336" s="119" t="s">
        <v>624</v>
      </c>
      <c r="C336" s="119" t="s">
        <v>140</v>
      </c>
      <c r="D336" s="8"/>
      <c r="E336" s="8"/>
      <c r="F336" s="8"/>
      <c r="G336" s="8"/>
      <c r="H336" s="8"/>
      <c r="I336" s="8">
        <v>65.99318955732122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316">
        <f>IF((COUNTA(D336:S336)&gt;12),LARGE(D336:S336,1)+LARGE(D336:S336,2)+LARGE(D336:S336,3)+LARGE(D336:S336,4)+LARGE(D336:S336,5)+LARGE(D336:S336,6)+LARGE(D336:S336,7)+LARGE(D336:S336,8)+LARGE(D336:S336,9)+LARGE(D336:S336,10)+LARGE(D336:S336,11)+LARGE(D336:S336,12),SUM(D336:S336))</f>
        <v>65.99318955732122</v>
      </c>
      <c r="U336" s="94">
        <f t="shared" si="6"/>
        <v>-1134.8531065444713</v>
      </c>
    </row>
    <row r="337" spans="1:21" ht="12.75">
      <c r="A337" s="236" t="s">
        <v>832</v>
      </c>
      <c r="B337" s="119" t="s">
        <v>625</v>
      </c>
      <c r="C337" s="119" t="s">
        <v>71</v>
      </c>
      <c r="D337" s="8"/>
      <c r="E337" s="8"/>
      <c r="F337" s="8"/>
      <c r="G337" s="8"/>
      <c r="H337" s="8"/>
      <c r="I337" s="8">
        <v>65.5793025871766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316">
        <f>IF((COUNTA(D337:S337)&gt;12),LARGE(D337:S337,1)+LARGE(D337:S337,2)+LARGE(D337:S337,3)+LARGE(D337:S337,4)+LARGE(D337:S337,5)+LARGE(D337:S337,6)+LARGE(D337:S337,7)+LARGE(D337:S337,8)+LARGE(D337:S337,9)+LARGE(D337:S337,10)+LARGE(D337:S337,11)+LARGE(D337:S337,12),SUM(D337:S337))</f>
        <v>65.5793025871766</v>
      </c>
      <c r="U337" s="94">
        <f t="shared" si="6"/>
        <v>-1135.266993514616</v>
      </c>
    </row>
    <row r="338" spans="1:21" ht="12.75">
      <c r="A338" s="236" t="s">
        <v>833</v>
      </c>
      <c r="B338" s="119" t="s">
        <v>225</v>
      </c>
      <c r="C338" s="119" t="s">
        <v>93</v>
      </c>
      <c r="D338" s="8"/>
      <c r="E338" s="8"/>
      <c r="F338" s="8"/>
      <c r="G338" s="8">
        <v>65.48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316">
        <f>IF((COUNTA(D338:S338)&gt;12),LARGE(D338:S338,1)+LARGE(D338:S338,2)+LARGE(D338:S338,3)+LARGE(D338:S338,4)+LARGE(D338:S338,5)+LARGE(D338:S338,6)+LARGE(D338:S338,7)+LARGE(D338:S338,8)+LARGE(D338:S338,9)+LARGE(D338:S338,10)+LARGE(D338:S338,11)+LARGE(D338:S338,12),SUM(D338:S338))</f>
        <v>65.48</v>
      </c>
      <c r="U338" s="94">
        <f t="shared" si="6"/>
        <v>-1135.3662961017926</v>
      </c>
    </row>
    <row r="339" spans="1:21" ht="12.75">
      <c r="A339" s="236" t="s">
        <v>834</v>
      </c>
      <c r="B339" s="119" t="s">
        <v>873</v>
      </c>
      <c r="C339" s="119" t="s">
        <v>141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>
        <v>64.28342245989305</v>
      </c>
      <c r="R339" s="8"/>
      <c r="S339" s="8"/>
      <c r="T339" s="316">
        <f>IF((COUNTA(D339:S339)&gt;12),LARGE(D339:S339,1)+LARGE(D339:S339,2)+LARGE(D339:S339,3)+LARGE(D339:S339,4)+LARGE(D339:S339,5)+LARGE(D339:S339,6)+LARGE(D339:S339,7)+LARGE(D339:S339,8)+LARGE(D339:S339,9)+LARGE(D339:S339,10)+LARGE(D339:S339,11)+LARGE(D339:S339,12),SUM(D339:S339))</f>
        <v>64.28342245989305</v>
      </c>
      <c r="U339" s="94">
        <f t="shared" si="6"/>
        <v>-1136.5628736418996</v>
      </c>
    </row>
    <row r="340" spans="1:21" ht="12.75">
      <c r="A340" s="236" t="s">
        <v>835</v>
      </c>
      <c r="B340" s="119" t="s">
        <v>104</v>
      </c>
      <c r="C340" s="119" t="s">
        <v>63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>
        <v>63.732919254658384</v>
      </c>
      <c r="T340" s="316">
        <f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63.732919254658384</v>
      </c>
      <c r="U340" s="94">
        <f t="shared" si="6"/>
        <v>-1137.1133768471343</v>
      </c>
    </row>
    <row r="341" spans="1:21" ht="12.75">
      <c r="A341" s="236" t="s">
        <v>836</v>
      </c>
      <c r="B341" s="119" t="s">
        <v>343</v>
      </c>
      <c r="C341" s="119" t="s">
        <v>69</v>
      </c>
      <c r="D341" s="8"/>
      <c r="E341" s="8"/>
      <c r="F341" s="8">
        <v>63.11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316">
        <f>IF((COUNTA(D341:S341)&gt;12),LARGE(D341:S341,1)+LARGE(D341:S341,2)+LARGE(D341:S341,3)+LARGE(D341:S341,4)+LARGE(D341:S341,5)+LARGE(D341:S341,6)+LARGE(D341:S341,7)+LARGE(D341:S341,8)+LARGE(D341:S341,9)+LARGE(D341:S341,10)+LARGE(D341:S341,11)+LARGE(D341:S341,12),SUM(D341:S341))</f>
        <v>63.11</v>
      </c>
      <c r="U341" s="94">
        <f t="shared" si="6"/>
        <v>-1137.7362961017927</v>
      </c>
    </row>
    <row r="342" spans="1:21" ht="12.75">
      <c r="A342" s="236" t="s">
        <v>837</v>
      </c>
      <c r="B342" s="119" t="s">
        <v>275</v>
      </c>
      <c r="C342" s="119" t="s">
        <v>330</v>
      </c>
      <c r="D342" s="8">
        <v>63.05398345668264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316">
        <f>IF((COUNTA(D342:S342)&gt;12),LARGE(D342:S342,1)+LARGE(D342:S342,2)+LARGE(D342:S342,3)+LARGE(D342:S342,4)+LARGE(D342:S342,5)+LARGE(D342:S342,6)+LARGE(D342:S342,7)+LARGE(D342:S342,8)+LARGE(D342:S342,9)+LARGE(D342:S342,10)+LARGE(D342:S342,11)+LARGE(D342:S342,12),SUM(D342:S342))</f>
        <v>63.05398345668264</v>
      </c>
      <c r="U342" s="94">
        <f t="shared" si="6"/>
        <v>-1137.79231264511</v>
      </c>
    </row>
    <row r="343" spans="1:21" ht="12.75">
      <c r="A343" s="236" t="s">
        <v>838</v>
      </c>
      <c r="B343" s="119" t="s">
        <v>16</v>
      </c>
      <c r="C343" s="119" t="s">
        <v>170</v>
      </c>
      <c r="D343" s="8"/>
      <c r="E343" s="8"/>
      <c r="F343" s="8"/>
      <c r="G343" s="8"/>
      <c r="H343" s="8">
        <v>63.0253164556962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316">
        <f>IF((COUNTA(D343:S343)&gt;12),LARGE(D343:S343,1)+LARGE(D343:S343,2)+LARGE(D343:S343,3)+LARGE(D343:S343,4)+LARGE(D343:S343,5)+LARGE(D343:S343,6)+LARGE(D343:S343,7)+LARGE(D343:S343,8)+LARGE(D343:S343,9)+LARGE(D343:S343,10)+LARGE(D343:S343,11)+LARGE(D343:S343,12),SUM(D343:S343))</f>
        <v>63.0253164556962</v>
      </c>
      <c r="U343" s="94">
        <f t="shared" si="6"/>
        <v>-1137.8209796460965</v>
      </c>
    </row>
    <row r="344" spans="1:21" ht="12.75">
      <c r="A344" s="236" t="s">
        <v>839</v>
      </c>
      <c r="B344" s="119" t="s">
        <v>875</v>
      </c>
      <c r="C344" s="119" t="s">
        <v>168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>
        <v>62.839572192513366</v>
      </c>
      <c r="R344" s="8"/>
      <c r="S344" s="8"/>
      <c r="T344" s="316">
        <f>IF((COUNTA(D344:S344)&gt;12),LARGE(D344:S344,1)+LARGE(D344:S344,2)+LARGE(D344:S344,3)+LARGE(D344:S344,4)+LARGE(D344:S344,5)+LARGE(D344:S344,6)+LARGE(D344:S344,7)+LARGE(D344:S344,8)+LARGE(D344:S344,9)+LARGE(D344:S344,10)+LARGE(D344:S344,11)+LARGE(D344:S344,12),SUM(D344:S344))</f>
        <v>62.839572192513366</v>
      </c>
      <c r="U344" s="94">
        <f t="shared" si="6"/>
        <v>-1138.0067239092793</v>
      </c>
    </row>
    <row r="345" spans="1:21" ht="12.75">
      <c r="A345" s="236" t="s">
        <v>840</v>
      </c>
      <c r="B345" s="119" t="s">
        <v>199</v>
      </c>
      <c r="C345" s="119" t="s">
        <v>48</v>
      </c>
      <c r="D345" s="8"/>
      <c r="E345" s="8"/>
      <c r="F345" s="8">
        <v>62.54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316">
        <f>IF((COUNTA(D345:S345)&gt;12),LARGE(D345:S345,1)+LARGE(D345:S345,2)+LARGE(D345:S345,3)+LARGE(D345:S345,4)+LARGE(D345:S345,5)+LARGE(D345:S345,6)+LARGE(D345:S345,7)+LARGE(D345:S345,8)+LARGE(D345:S345,9)+LARGE(D345:S345,10)+LARGE(D345:S345,11)+LARGE(D345:S345,12),SUM(D345:S345))</f>
        <v>62.54</v>
      </c>
      <c r="U345" s="94">
        <f t="shared" si="6"/>
        <v>-1138.3062961017927</v>
      </c>
    </row>
    <row r="346" spans="1:21" ht="12.75">
      <c r="A346" s="236" t="s">
        <v>841</v>
      </c>
      <c r="B346" s="119" t="s">
        <v>919</v>
      </c>
      <c r="C346" s="119" t="s">
        <v>174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>
        <v>62.49068322981367</v>
      </c>
      <c r="T346" s="316">
        <f>IF((COUNTA(D346:S346)&gt;12),LARGE(D346:S346,1)+LARGE(D346:S346,2)+LARGE(D346:S346,3)+LARGE(D346:S346,4)+LARGE(D346:S346,5)+LARGE(D346:S346,6)+LARGE(D346:S346,7)+LARGE(D346:S346,8)+LARGE(D346:S346,9)+LARGE(D346:S346,10)+LARGE(D346:S346,11)+LARGE(D346:S346,12),SUM(D346:S346))</f>
        <v>62.49068322981367</v>
      </c>
      <c r="U346" s="94">
        <f t="shared" si="6"/>
        <v>-1138.355612871979</v>
      </c>
    </row>
    <row r="347" spans="1:21" ht="12.75">
      <c r="A347" s="236" t="s">
        <v>842</v>
      </c>
      <c r="B347" s="119" t="s">
        <v>879</v>
      </c>
      <c r="C347" s="119" t="s">
        <v>192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>
        <v>62.411764705882355</v>
      </c>
      <c r="R347" s="8"/>
      <c r="S347" s="8"/>
      <c r="T347" s="316">
        <f>IF((COUNTA(D347:S347)&gt;12),LARGE(D347:S347,1)+LARGE(D347:S347,2)+LARGE(D347:S347,3)+LARGE(D347:S347,4)+LARGE(D347:S347,5)+LARGE(D347:S347,6)+LARGE(D347:S347,7)+LARGE(D347:S347,8)+LARGE(D347:S347,9)+LARGE(D347:S347,10)+LARGE(D347:S347,11)+LARGE(D347:S347,12),SUM(D347:S347))</f>
        <v>62.411764705882355</v>
      </c>
      <c r="U347" s="94">
        <f t="shared" si="6"/>
        <v>-1138.4345313959102</v>
      </c>
    </row>
    <row r="348" spans="1:21" ht="12.75">
      <c r="A348" s="236" t="s">
        <v>843</v>
      </c>
      <c r="B348" s="119" t="s">
        <v>698</v>
      </c>
      <c r="C348" s="119" t="s">
        <v>699</v>
      </c>
      <c r="D348" s="8"/>
      <c r="E348" s="8"/>
      <c r="F348" s="8"/>
      <c r="G348" s="8"/>
      <c r="H348" s="8"/>
      <c r="I348" s="8"/>
      <c r="J348" s="8">
        <v>58.57271040218316</v>
      </c>
      <c r="K348" s="8"/>
      <c r="L348" s="8"/>
      <c r="M348" s="8"/>
      <c r="N348" s="8"/>
      <c r="O348" s="8"/>
      <c r="P348" s="8"/>
      <c r="Q348" s="8"/>
      <c r="R348" s="8"/>
      <c r="S348" s="8">
        <v>3.484472049689441</v>
      </c>
      <c r="T348" s="316">
        <f>IF((COUNTA(D348:S348)&gt;12),LARGE(D348:S348,1)+LARGE(D348:S348,2)+LARGE(D348:S348,3)+LARGE(D348:S348,4)+LARGE(D348:S348,5)+LARGE(D348:S348,6)+LARGE(D348:S348,7)+LARGE(D348:S348,8)+LARGE(D348:S348,9)+LARGE(D348:S348,10)+LARGE(D348:S348,11)+LARGE(D348:S348,12),SUM(D348:S348))</f>
        <v>62.057182451872606</v>
      </c>
      <c r="U348" s="94">
        <f t="shared" si="6"/>
        <v>-1138.78911364992</v>
      </c>
    </row>
    <row r="349" spans="1:21" ht="12.75">
      <c r="A349" s="236" t="s">
        <v>844</v>
      </c>
      <c r="B349" s="119" t="s">
        <v>880</v>
      </c>
      <c r="C349" s="119" t="s">
        <v>881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>
        <v>61.85918003565062</v>
      </c>
      <c r="R349" s="8"/>
      <c r="S349" s="8"/>
      <c r="T349" s="316">
        <f>IF((COUNTA(D349:S349)&gt;12),LARGE(D349:S349,1)+LARGE(D349:S349,2)+LARGE(D349:S349,3)+LARGE(D349:S349,4)+LARGE(D349:S349,5)+LARGE(D349:S349,6)+LARGE(D349:S349,7)+LARGE(D349:S349,8)+LARGE(D349:S349,9)+LARGE(D349:S349,10)+LARGE(D349:S349,11)+LARGE(D349:S349,12),SUM(D349:S349))</f>
        <v>61.85918003565062</v>
      </c>
      <c r="U349" s="94">
        <f t="shared" si="6"/>
        <v>-1138.987116066142</v>
      </c>
    </row>
    <row r="350" spans="1:21" ht="12.75">
      <c r="A350" s="236" t="s">
        <v>845</v>
      </c>
      <c r="B350" s="119" t="s">
        <v>108</v>
      </c>
      <c r="C350" s="119" t="s">
        <v>109</v>
      </c>
      <c r="D350" s="8"/>
      <c r="E350" s="8"/>
      <c r="F350" s="8">
        <v>61.68</v>
      </c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316">
        <f>IF((COUNTA(D350:S350)&gt;12),LARGE(D350:S350,1)+LARGE(D350:S350,2)+LARGE(D350:S350,3)+LARGE(D350:S350,4)+LARGE(D350:S350,5)+LARGE(D350:S350,6)+LARGE(D350:S350,7)+LARGE(D350:S350,8)+LARGE(D350:S350,9)+LARGE(D350:S350,10)+LARGE(D350:S350,11)+LARGE(D350:S350,12),SUM(D350:S350))</f>
        <v>61.68</v>
      </c>
      <c r="U350" s="94">
        <f t="shared" si="6"/>
        <v>-1139.1662961017926</v>
      </c>
    </row>
    <row r="351" spans="1:21" ht="12.75">
      <c r="A351" s="236" t="s">
        <v>846</v>
      </c>
      <c r="B351" s="119" t="s">
        <v>877</v>
      </c>
      <c r="C351" s="119" t="s">
        <v>79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>
        <v>60.93226381461676</v>
      </c>
      <c r="R351" s="8"/>
      <c r="S351" s="8"/>
      <c r="T351" s="316">
        <f>IF((COUNTA(D351:S351)&gt;12),LARGE(D351:S351,1)+LARGE(D351:S351,2)+LARGE(D351:S351,3)+LARGE(D351:S351,4)+LARGE(D351:S351,5)+LARGE(D351:S351,6)+LARGE(D351:S351,7)+LARGE(D351:S351,8)+LARGE(D351:S351,9)+LARGE(D351:S351,10)+LARGE(D351:S351,11)+LARGE(D351:S351,12),SUM(D351:S351))</f>
        <v>60.93226381461676</v>
      </c>
      <c r="U351" s="94">
        <f t="shared" si="6"/>
        <v>-1139.9140322871758</v>
      </c>
    </row>
    <row r="352" spans="1:21" ht="12.75">
      <c r="A352" s="236" t="s">
        <v>847</v>
      </c>
      <c r="B352" s="119" t="s">
        <v>135</v>
      </c>
      <c r="C352" s="119" t="s">
        <v>136</v>
      </c>
      <c r="D352" s="8">
        <v>60.2860696517413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316">
        <f>IF((COUNTA(D352:S352)&gt;12),LARGE(D352:S352,1)+LARGE(D352:S352,2)+LARGE(D352:S352,3)+LARGE(D352:S352,4)+LARGE(D352:S352,5)+LARGE(D352:S352,6)+LARGE(D352:S352,7)+LARGE(D352:S352,8)+LARGE(D352:S352,9)+LARGE(D352:S352,10)+LARGE(D352:S352,11)+LARGE(D352:S352,12),SUM(D352:S352))</f>
        <v>60.2860696517413</v>
      </c>
      <c r="U352" s="94">
        <f t="shared" si="6"/>
        <v>-1140.5602264500512</v>
      </c>
    </row>
    <row r="353" spans="1:21" ht="12.75">
      <c r="A353" s="236" t="s">
        <v>848</v>
      </c>
      <c r="B353" s="119" t="s">
        <v>164</v>
      </c>
      <c r="C353" s="119" t="s">
        <v>192</v>
      </c>
      <c r="D353" s="8"/>
      <c r="E353" s="8"/>
      <c r="F353" s="8">
        <v>59.97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316">
        <f>IF((COUNTA(D353:S353)&gt;12),LARGE(D353:S353,1)+LARGE(D353:S353,2)+LARGE(D353:S353,3)+LARGE(D353:S353,4)+LARGE(D353:S353,5)+LARGE(D353:S353,6)+LARGE(D353:S353,7)+LARGE(D353:S353,8)+LARGE(D353:S353,9)+LARGE(D353:S353,10)+LARGE(D353:S353,11)+LARGE(D353:S353,12),SUM(D353:S353))</f>
        <v>59.97</v>
      </c>
      <c r="U353" s="94">
        <f t="shared" si="6"/>
        <v>-1140.8762961017926</v>
      </c>
    </row>
    <row r="354" spans="1:21" ht="12.75">
      <c r="A354" s="236" t="s">
        <v>849</v>
      </c>
      <c r="B354" s="119" t="s">
        <v>676</v>
      </c>
      <c r="C354" s="119" t="s">
        <v>69</v>
      </c>
      <c r="D354" s="8"/>
      <c r="E354" s="8"/>
      <c r="F354" s="8"/>
      <c r="G354" s="8"/>
      <c r="H354" s="8"/>
      <c r="I354" s="8"/>
      <c r="J354" s="8">
        <v>59.47204240941955</v>
      </c>
      <c r="K354" s="8"/>
      <c r="L354" s="8"/>
      <c r="M354" s="8"/>
      <c r="N354" s="8"/>
      <c r="O354" s="8"/>
      <c r="P354" s="8"/>
      <c r="Q354" s="8"/>
      <c r="R354" s="8"/>
      <c r="S354" s="8"/>
      <c r="T354" s="316">
        <f>IF((COUNTA(D354:S354)&gt;12),LARGE(D354:S354,1)+LARGE(D354:S354,2)+LARGE(D354:S354,3)+LARGE(D354:S354,4)+LARGE(D354:S354,5)+LARGE(D354:S354,6)+LARGE(D354:S354,7)+LARGE(D354:S354,8)+LARGE(D354:S354,9)+LARGE(D354:S354,10)+LARGE(D354:S354,11)+LARGE(D354:S354,12),SUM(D354:S354))</f>
        <v>59.47204240941955</v>
      </c>
      <c r="U354" s="94">
        <f t="shared" si="6"/>
        <v>-1141.374253692373</v>
      </c>
    </row>
    <row r="355" spans="1:21" ht="12.75">
      <c r="A355" s="236" t="s">
        <v>857</v>
      </c>
      <c r="B355" s="119" t="s">
        <v>331</v>
      </c>
      <c r="C355" s="119" t="s">
        <v>29</v>
      </c>
      <c r="D355" s="8">
        <v>58.22290959888246</v>
      </c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316">
        <f>IF((COUNTA(D355:S355)&gt;12),LARGE(D355:S355,1)+LARGE(D355:S355,2)+LARGE(D355:S355,3)+LARGE(D355:S355,4)+LARGE(D355:S355,5)+LARGE(D355:S355,6)+LARGE(D355:S355,7)+LARGE(D355:S355,8)+LARGE(D355:S355,9)+LARGE(D355:S355,10)+LARGE(D355:S355,11)+LARGE(D355:S355,12),SUM(D355:S355))</f>
        <v>58.22290959888246</v>
      </c>
      <c r="U355" s="94">
        <f t="shared" si="6"/>
        <v>-1142.62338650291</v>
      </c>
    </row>
    <row r="356" spans="1:21" ht="12.75">
      <c r="A356" s="236" t="s">
        <v>858</v>
      </c>
      <c r="B356" s="119" t="s">
        <v>872</v>
      </c>
      <c r="C356" s="119" t="s">
        <v>201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>
        <v>58.22281639928698</v>
      </c>
      <c r="R356" s="8"/>
      <c r="S356" s="8"/>
      <c r="T356" s="316">
        <f>IF((COUNTA(D356:S356)&gt;12),LARGE(D356:S356,1)+LARGE(D356:S356,2)+LARGE(D356:S356,3)+LARGE(D356:S356,4)+LARGE(D356:S356,5)+LARGE(D356:S356,6)+LARGE(D356:S356,7)+LARGE(D356:S356,8)+LARGE(D356:S356,9)+LARGE(D356:S356,10)+LARGE(D356:S356,11)+LARGE(D356:S356,12),SUM(D356:S356))</f>
        <v>58.22281639928698</v>
      </c>
      <c r="U356" s="94">
        <f t="shared" si="6"/>
        <v>-1142.6234797025056</v>
      </c>
    </row>
    <row r="357" spans="1:21" ht="12.75">
      <c r="A357" s="236" t="s">
        <v>859</v>
      </c>
      <c r="B357" s="119" t="s">
        <v>107</v>
      </c>
      <c r="C357" s="119" t="s">
        <v>57</v>
      </c>
      <c r="D357" s="8"/>
      <c r="E357" s="8"/>
      <c r="F357" s="8"/>
      <c r="G357" s="8">
        <v>58.02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316">
        <f>IF((COUNTA(D357:S357)&gt;12),LARGE(D357:S357,1)+LARGE(D357:S357,2)+LARGE(D357:S357,3)+LARGE(D357:S357,4)+LARGE(D357:S357,5)+LARGE(D357:S357,6)+LARGE(D357:S357,7)+LARGE(D357:S357,8)+LARGE(D357:S357,9)+LARGE(D357:S357,10)+LARGE(D357:S357,11)+LARGE(D357:S357,12),SUM(D357:S357))</f>
        <v>58.02</v>
      </c>
      <c r="U357" s="94">
        <f t="shared" si="6"/>
        <v>-1142.8262961017927</v>
      </c>
    </row>
    <row r="358" spans="1:21" ht="12.75">
      <c r="A358" s="236" t="s">
        <v>860</v>
      </c>
      <c r="B358" s="119" t="s">
        <v>688</v>
      </c>
      <c r="C358" s="119" t="s">
        <v>233</v>
      </c>
      <c r="D358" s="8"/>
      <c r="E358" s="8"/>
      <c r="F358" s="8"/>
      <c r="G358" s="8"/>
      <c r="H358" s="8"/>
      <c r="I358" s="8"/>
      <c r="J358" s="8">
        <v>57.84735222806298</v>
      </c>
      <c r="K358" s="8"/>
      <c r="L358" s="8"/>
      <c r="M358" s="8"/>
      <c r="N358" s="8"/>
      <c r="O358" s="8"/>
      <c r="P358" s="8"/>
      <c r="Q358" s="8"/>
      <c r="R358" s="8"/>
      <c r="S358" s="8"/>
      <c r="T358" s="316">
        <f>IF((COUNTA(D358:S358)&gt;12),LARGE(D358:S358,1)+LARGE(D358:S358,2)+LARGE(D358:S358,3)+LARGE(D358:S358,4)+LARGE(D358:S358,5)+LARGE(D358:S358,6)+LARGE(D358:S358,7)+LARGE(D358:S358,8)+LARGE(D358:S358,9)+LARGE(D358:S358,10)+LARGE(D358:S358,11)+LARGE(D358:S358,12),SUM(D358:S358))</f>
        <v>57.84735222806298</v>
      </c>
      <c r="U358" s="94">
        <f t="shared" si="6"/>
        <v>-1142.9989438737296</v>
      </c>
    </row>
    <row r="359" spans="1:21" ht="12.75">
      <c r="A359" s="236" t="s">
        <v>861</v>
      </c>
      <c r="B359" s="119" t="s">
        <v>135</v>
      </c>
      <c r="C359" s="119" t="s">
        <v>169</v>
      </c>
      <c r="D359" s="8"/>
      <c r="E359" s="8"/>
      <c r="F359" s="8"/>
      <c r="G359" s="8"/>
      <c r="H359" s="8"/>
      <c r="I359" s="8"/>
      <c r="J359" s="8">
        <v>57.79265374603764</v>
      </c>
      <c r="K359" s="8"/>
      <c r="L359" s="8"/>
      <c r="M359" s="8"/>
      <c r="N359" s="8"/>
      <c r="O359" s="8"/>
      <c r="P359" s="8"/>
      <c r="Q359" s="8"/>
      <c r="R359" s="8"/>
      <c r="S359" s="8"/>
      <c r="T359" s="316">
        <f>IF((COUNTA(D359:S359)&gt;12),LARGE(D359:S359,1)+LARGE(D359:S359,2)+LARGE(D359:S359,3)+LARGE(D359:S359,4)+LARGE(D359:S359,5)+LARGE(D359:S359,6)+LARGE(D359:S359,7)+LARGE(D359:S359,8)+LARGE(D359:S359,9)+LARGE(D359:S359,10)+LARGE(D359:S359,11)+LARGE(D359:S359,12),SUM(D359:S359))</f>
        <v>57.79265374603764</v>
      </c>
      <c r="U359" s="94">
        <f t="shared" si="6"/>
        <v>-1143.053642355755</v>
      </c>
    </row>
    <row r="360" spans="1:21" ht="12.75">
      <c r="A360" s="236" t="s">
        <v>862</v>
      </c>
      <c r="B360" s="119" t="s">
        <v>202</v>
      </c>
      <c r="C360" s="119" t="s">
        <v>30</v>
      </c>
      <c r="D360" s="8"/>
      <c r="E360" s="8"/>
      <c r="F360" s="8">
        <v>56.84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316">
        <f>IF((COUNTA(D360:S360)&gt;12),LARGE(D360:S360,1)+LARGE(D360:S360,2)+LARGE(D360:S360,3)+LARGE(D360:S360,4)+LARGE(D360:S360,5)+LARGE(D360:S360,6)+LARGE(D360:S360,7)+LARGE(D360:S360,8)+LARGE(D360:S360,9)+LARGE(D360:S360,10)+LARGE(D360:S360,11)+LARGE(D360:S360,12),SUM(D360:S360))</f>
        <v>56.84</v>
      </c>
      <c r="U360" s="94">
        <f t="shared" si="6"/>
        <v>-1144.0062961017927</v>
      </c>
    </row>
    <row r="361" spans="1:21" ht="12.75">
      <c r="A361" s="236" t="s">
        <v>863</v>
      </c>
      <c r="B361" s="119" t="s">
        <v>66</v>
      </c>
      <c r="C361" s="119" t="s">
        <v>35</v>
      </c>
      <c r="D361" s="8"/>
      <c r="E361" s="8"/>
      <c r="F361" s="8">
        <v>56.84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316">
        <f>IF((COUNTA(D361:S361)&gt;12),LARGE(D361:S361,1)+LARGE(D361:S361,2)+LARGE(D361:S361,3)+LARGE(D361:S361,4)+LARGE(D361:S361,5)+LARGE(D361:S361,6)+LARGE(D361:S361,7)+LARGE(D361:S361,8)+LARGE(D361:S361,9)+LARGE(D361:S361,10)+LARGE(D361:S361,11)+LARGE(D361:S361,12),SUM(D361:S361))</f>
        <v>56.84</v>
      </c>
      <c r="U361" s="94">
        <f t="shared" si="6"/>
        <v>-1144.0062961017927</v>
      </c>
    </row>
    <row r="362" spans="1:21" ht="12.75">
      <c r="A362" s="236" t="s">
        <v>864</v>
      </c>
      <c r="B362" s="119" t="s">
        <v>338</v>
      </c>
      <c r="C362" s="119" t="s">
        <v>136</v>
      </c>
      <c r="D362" s="8"/>
      <c r="E362" s="8">
        <v>56.44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316">
        <f>IF((COUNTA(D362:S362)&gt;12),LARGE(D362:S362,1)+LARGE(D362:S362,2)+LARGE(D362:S362,3)+LARGE(D362:S362,4)+LARGE(D362:S362,5)+LARGE(D362:S362,6)+LARGE(D362:S362,7)+LARGE(D362:S362,8)+LARGE(D362:S362,9)+LARGE(D362:S362,10)+LARGE(D362:S362,11)+LARGE(D362:S362,12),SUM(D362:S362))</f>
        <v>56.44</v>
      </c>
      <c r="U362" s="94">
        <f t="shared" si="6"/>
        <v>-1144.4062961017926</v>
      </c>
    </row>
    <row r="363" spans="1:21" ht="12.75">
      <c r="A363" s="236" t="s">
        <v>889</v>
      </c>
      <c r="B363" s="119" t="s">
        <v>203</v>
      </c>
      <c r="C363" s="119" t="s">
        <v>201</v>
      </c>
      <c r="D363" s="8"/>
      <c r="E363" s="8">
        <v>56.44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316">
        <f>IF((COUNTA(D363:S363)&gt;12),LARGE(D363:S363,1)+LARGE(D363:S363,2)+LARGE(D363:S363,3)+LARGE(D363:S363,4)+LARGE(D363:S363,5)+LARGE(D363:S363,6)+LARGE(D363:S363,7)+LARGE(D363:S363,8)+LARGE(D363:S363,9)+LARGE(D363:S363,10)+LARGE(D363:S363,11)+LARGE(D363:S363,12),SUM(D363:S363))</f>
        <v>56.44</v>
      </c>
      <c r="U363" s="94">
        <f t="shared" si="6"/>
        <v>-1144.4062961017926</v>
      </c>
    </row>
    <row r="364" spans="1:21" ht="12.75">
      <c r="A364" s="236" t="s">
        <v>890</v>
      </c>
      <c r="B364" s="119" t="s">
        <v>677</v>
      </c>
      <c r="C364" s="119" t="s">
        <v>83</v>
      </c>
      <c r="D364" s="8"/>
      <c r="E364" s="8"/>
      <c r="F364" s="8"/>
      <c r="G364" s="8"/>
      <c r="H364" s="8"/>
      <c r="I364" s="8"/>
      <c r="J364" s="8">
        <v>55.44311554982715</v>
      </c>
      <c r="K364" s="8"/>
      <c r="L364" s="8"/>
      <c r="M364" s="8"/>
      <c r="N364" s="8"/>
      <c r="O364" s="8"/>
      <c r="P364" s="8"/>
      <c r="Q364" s="8"/>
      <c r="R364" s="8"/>
      <c r="S364" s="8"/>
      <c r="T364" s="316">
        <f>IF((COUNTA(D364:S364)&gt;12),LARGE(D364:S364,1)+LARGE(D364:S364,2)+LARGE(D364:S364,3)+LARGE(D364:S364,4)+LARGE(D364:S364,5)+LARGE(D364:S364,6)+LARGE(D364:S364,7)+LARGE(D364:S364,8)+LARGE(D364:S364,9)+LARGE(D364:S364,10)+LARGE(D364:S364,11)+LARGE(D364:S364,12),SUM(D364:S364))</f>
        <v>55.44311554982715</v>
      </c>
      <c r="U364" s="94">
        <f t="shared" si="6"/>
        <v>-1145.4031805519655</v>
      </c>
    </row>
    <row r="365" spans="1:21" ht="12.75">
      <c r="A365" s="236" t="s">
        <v>891</v>
      </c>
      <c r="B365" s="119" t="s">
        <v>344</v>
      </c>
      <c r="C365" s="119" t="s">
        <v>141</v>
      </c>
      <c r="D365" s="8"/>
      <c r="E365" s="8"/>
      <c r="F365" s="8">
        <v>54.56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316">
        <f>IF((COUNTA(D365:S365)&gt;12),LARGE(D365:S365,1)+LARGE(D365:S365,2)+LARGE(D365:S365,3)+LARGE(D365:S365,4)+LARGE(D365:S365,5)+LARGE(D365:S365,6)+LARGE(D365:S365,7)+LARGE(D365:S365,8)+LARGE(D365:S365,9)+LARGE(D365:S365,10)+LARGE(D365:S365,11)+LARGE(D365:S365,12),SUM(D365:S365))</f>
        <v>54.56</v>
      </c>
      <c r="U365" s="94">
        <f t="shared" si="6"/>
        <v>-1146.2862961017927</v>
      </c>
    </row>
    <row r="366" spans="1:21" ht="12.75">
      <c r="A366" s="236" t="s">
        <v>892</v>
      </c>
      <c r="B366" s="119" t="s">
        <v>345</v>
      </c>
      <c r="C366" s="119" t="s">
        <v>168</v>
      </c>
      <c r="D366" s="8"/>
      <c r="E366" s="8"/>
      <c r="F366" s="8">
        <v>54.28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316">
        <f>IF((COUNTA(D366:S366)&gt;12),LARGE(D366:S366,1)+LARGE(D366:S366,2)+LARGE(D366:S366,3)+LARGE(D366:S366,4)+LARGE(D366:S366,5)+LARGE(D366:S366,6)+LARGE(D366:S366,7)+LARGE(D366:S366,8)+LARGE(D366:S366,9)+LARGE(D366:S366,10)+LARGE(D366:S366,11)+LARGE(D366:S366,12),SUM(D366:S366))</f>
        <v>54.28</v>
      </c>
      <c r="U366" s="94">
        <f t="shared" si="6"/>
        <v>-1146.5662961017927</v>
      </c>
    </row>
    <row r="367" spans="1:21" ht="12.75">
      <c r="A367" s="236" t="s">
        <v>893</v>
      </c>
      <c r="B367" s="119" t="s">
        <v>874</v>
      </c>
      <c r="C367" s="119" t="s">
        <v>79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>
        <v>54.0873440285205</v>
      </c>
      <c r="R367" s="8"/>
      <c r="S367" s="8"/>
      <c r="T367" s="316">
        <f>IF((COUNTA(D367:S367)&gt;12),LARGE(D367:S367,1)+LARGE(D367:S367,2)+LARGE(D367:S367,3)+LARGE(D367:S367,4)+LARGE(D367:S367,5)+LARGE(D367:S367,6)+LARGE(D367:S367,7)+LARGE(D367:S367,8)+LARGE(D367:S367,9)+LARGE(D367:S367,10)+LARGE(D367:S367,11)+LARGE(D367:S367,12),SUM(D367:S367))</f>
        <v>54.0873440285205</v>
      </c>
      <c r="U367" s="94">
        <f t="shared" si="6"/>
        <v>-1146.7589520732722</v>
      </c>
    </row>
    <row r="368" spans="1:21" ht="12.75">
      <c r="A368" s="236" t="s">
        <v>894</v>
      </c>
      <c r="B368" s="119" t="s">
        <v>110</v>
      </c>
      <c r="C368" s="119" t="s">
        <v>111</v>
      </c>
      <c r="D368" s="8"/>
      <c r="E368" s="8"/>
      <c r="F368" s="8">
        <v>53.99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316">
        <f>IF((COUNTA(D368:S368)&gt;12),LARGE(D368:S368,1)+LARGE(D368:S368,2)+LARGE(D368:S368,3)+LARGE(D368:S368,4)+LARGE(D368:S368,5)+LARGE(D368:S368,6)+LARGE(D368:S368,7)+LARGE(D368:S368,8)+LARGE(D368:S368,9)+LARGE(D368:S368,10)+LARGE(D368:S368,11)+LARGE(D368:S368,12),SUM(D368:S368))</f>
        <v>53.99</v>
      </c>
      <c r="U368" s="94">
        <f t="shared" si="6"/>
        <v>-1146.8562961017926</v>
      </c>
    </row>
    <row r="369" spans="1:21" ht="12.75">
      <c r="A369" s="236" t="s">
        <v>895</v>
      </c>
      <c r="B369" s="119" t="s">
        <v>259</v>
      </c>
      <c r="C369" s="119" t="s">
        <v>136</v>
      </c>
      <c r="D369" s="8"/>
      <c r="E369" s="8"/>
      <c r="F369" s="8"/>
      <c r="G369" s="8"/>
      <c r="H369" s="8">
        <v>44.037974683544306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>
        <v>8.453416149068323</v>
      </c>
      <c r="T369" s="316">
        <f>IF((COUNTA(D369:S369)&gt;12),LARGE(D369:S369,1)+LARGE(D369:S369,2)+LARGE(D369:S369,3)+LARGE(D369:S369,4)+LARGE(D369:S369,5)+LARGE(D369:S369,6)+LARGE(D369:S369,7)+LARGE(D369:S369,8)+LARGE(D369:S369,9)+LARGE(D369:S369,10)+LARGE(D369:S369,11)+LARGE(D369:S369,12),SUM(D369:S369))</f>
        <v>52.49139083261263</v>
      </c>
      <c r="U369" s="94">
        <f t="shared" si="6"/>
        <v>-1148.35490526918</v>
      </c>
    </row>
    <row r="370" spans="1:21" ht="12.75">
      <c r="A370" s="236" t="s">
        <v>896</v>
      </c>
      <c r="B370" s="119" t="s">
        <v>346</v>
      </c>
      <c r="C370" s="119" t="s">
        <v>53</v>
      </c>
      <c r="D370" s="8"/>
      <c r="E370" s="8"/>
      <c r="F370" s="8">
        <v>50.57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316">
        <f>IF((COUNTA(D370:S370)&gt;12),LARGE(D370:S370,1)+LARGE(D370:S370,2)+LARGE(D370:S370,3)+LARGE(D370:S370,4)+LARGE(D370:S370,5)+LARGE(D370:S370,6)+LARGE(D370:S370,7)+LARGE(D370:S370,8)+LARGE(D370:S370,9)+LARGE(D370:S370,10)+LARGE(D370:S370,11)+LARGE(D370:S370,12),SUM(D370:S370))</f>
        <v>50.57</v>
      </c>
      <c r="U370" s="94">
        <f t="shared" si="6"/>
        <v>-1150.2762961017927</v>
      </c>
    </row>
    <row r="371" spans="1:21" ht="12.75">
      <c r="A371" s="236" t="s">
        <v>897</v>
      </c>
      <c r="B371" s="119" t="s">
        <v>212</v>
      </c>
      <c r="C371" s="119" t="s">
        <v>156</v>
      </c>
      <c r="D371" s="8"/>
      <c r="E371" s="8"/>
      <c r="F371" s="8">
        <v>49.15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316">
        <f>IF((COUNTA(D371:S371)&gt;12),LARGE(D371:S371,1)+LARGE(D371:S371,2)+LARGE(D371:S371,3)+LARGE(D371:S371,4)+LARGE(D371:S371,5)+LARGE(D371:S371,6)+LARGE(D371:S371,7)+LARGE(D371:S371,8)+LARGE(D371:S371,9)+LARGE(D371:S371,10)+LARGE(D371:S371,11)+LARGE(D371:S371,12),SUM(D371:S371))</f>
        <v>49.15</v>
      </c>
      <c r="U371" s="94">
        <f t="shared" si="6"/>
        <v>-1151.6962961017925</v>
      </c>
    </row>
    <row r="372" spans="1:21" ht="12.75">
      <c r="A372" s="236" t="s">
        <v>898</v>
      </c>
      <c r="B372" s="119" t="s">
        <v>181</v>
      </c>
      <c r="C372" s="119" t="s">
        <v>168</v>
      </c>
      <c r="D372" s="8"/>
      <c r="E372" s="8"/>
      <c r="F372" s="8"/>
      <c r="G372" s="8"/>
      <c r="H372" s="8">
        <v>47.41350210970464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316">
        <f>IF((COUNTA(D372:S372)&gt;12),LARGE(D372:S372,1)+LARGE(D372:S372,2)+LARGE(D372:S372,3)+LARGE(D372:S372,4)+LARGE(D372:S372,5)+LARGE(D372:S372,6)+LARGE(D372:S372,7)+LARGE(D372:S372,8)+LARGE(D372:S372,9)+LARGE(D372:S372,10)+LARGE(D372:S372,11)+LARGE(D372:S372,12),SUM(D372:S372))</f>
        <v>47.41350210970464</v>
      </c>
      <c r="U372" s="94">
        <f t="shared" si="6"/>
        <v>-1153.432793992088</v>
      </c>
    </row>
    <row r="373" spans="1:21" ht="12.75">
      <c r="A373" s="236" t="s">
        <v>899</v>
      </c>
      <c r="B373" s="119" t="s">
        <v>368</v>
      </c>
      <c r="C373" s="119" t="s">
        <v>161</v>
      </c>
      <c r="D373" s="8"/>
      <c r="E373" s="8"/>
      <c r="F373" s="8"/>
      <c r="G373" s="8"/>
      <c r="H373" s="8">
        <v>47.41350210970464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316">
        <f>IF((COUNTA(D373:S373)&gt;12),LARGE(D373:S373,1)+LARGE(D373:S373,2)+LARGE(D373:S373,3)+LARGE(D373:S373,4)+LARGE(D373:S373,5)+LARGE(D373:S373,6)+LARGE(D373:S373,7)+LARGE(D373:S373,8)+LARGE(D373:S373,9)+LARGE(D373:S373,10)+LARGE(D373:S373,11)+LARGE(D373:S373,12),SUM(D373:S373))</f>
        <v>47.41350210970464</v>
      </c>
      <c r="U373" s="94">
        <f t="shared" si="6"/>
        <v>-1153.432793992088</v>
      </c>
    </row>
    <row r="374" spans="1:21" ht="12.75">
      <c r="A374" s="236" t="s">
        <v>900</v>
      </c>
      <c r="B374" s="119" t="s">
        <v>348</v>
      </c>
      <c r="C374" s="119" t="s">
        <v>136</v>
      </c>
      <c r="D374" s="8"/>
      <c r="E374" s="8"/>
      <c r="F374" s="8">
        <v>47.15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316">
        <f>IF((COUNTA(D374:S374)&gt;12),LARGE(D374:S374,1)+LARGE(D374:S374,2)+LARGE(D374:S374,3)+LARGE(D374:S374,4)+LARGE(D374:S374,5)+LARGE(D374:S374,6)+LARGE(D374:S374,7)+LARGE(D374:S374,8)+LARGE(D374:S374,9)+LARGE(D374:S374,10)+LARGE(D374:S374,11)+LARGE(D374:S374,12),SUM(D374:S374))</f>
        <v>47.15</v>
      </c>
      <c r="U374" s="94">
        <f t="shared" si="6"/>
        <v>-1153.6962961017925</v>
      </c>
    </row>
    <row r="375" spans="1:21" ht="12.75">
      <c r="A375" s="236" t="s">
        <v>901</v>
      </c>
      <c r="B375" s="119" t="s">
        <v>349</v>
      </c>
      <c r="C375" s="119" t="s">
        <v>234</v>
      </c>
      <c r="D375" s="8"/>
      <c r="E375" s="8"/>
      <c r="F375" s="8">
        <v>46.3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316">
        <f>IF((COUNTA(D375:S375)&gt;12),LARGE(D375:S375,1)+LARGE(D375:S375,2)+LARGE(D375:S375,3)+LARGE(D375:S375,4)+LARGE(D375:S375,5)+LARGE(D375:S375,6)+LARGE(D375:S375,7)+LARGE(D375:S375,8)+LARGE(D375:S375,9)+LARGE(D375:S375,10)+LARGE(D375:S375,11)+LARGE(D375:S375,12),SUM(D375:S375))</f>
        <v>46.3</v>
      </c>
      <c r="U375" s="94">
        <f t="shared" si="6"/>
        <v>-1154.5462961017927</v>
      </c>
    </row>
    <row r="376" spans="1:21" ht="12.75">
      <c r="A376" s="236" t="s">
        <v>902</v>
      </c>
      <c r="B376" s="119" t="s">
        <v>171</v>
      </c>
      <c r="C376" s="119" t="s">
        <v>672</v>
      </c>
      <c r="D376" s="8"/>
      <c r="E376" s="8"/>
      <c r="F376" s="8"/>
      <c r="G376" s="8"/>
      <c r="H376" s="8"/>
      <c r="I376" s="8"/>
      <c r="J376" s="8">
        <v>45.29953392214913</v>
      </c>
      <c r="K376" s="8"/>
      <c r="L376" s="8"/>
      <c r="M376" s="8"/>
      <c r="N376" s="8"/>
      <c r="O376" s="8"/>
      <c r="P376" s="8"/>
      <c r="Q376" s="8"/>
      <c r="R376" s="8"/>
      <c r="S376" s="8"/>
      <c r="T376" s="316">
        <f>IF((COUNTA(D376:S376)&gt;12),LARGE(D376:S376,1)+LARGE(D376:S376,2)+LARGE(D376:S376,3)+LARGE(D376:S376,4)+LARGE(D376:S376,5)+LARGE(D376:S376,6)+LARGE(D376:S376,7)+LARGE(D376:S376,8)+LARGE(D376:S376,9)+LARGE(D376:S376,10)+LARGE(D376:S376,11)+LARGE(D376:S376,12),SUM(D376:S376))</f>
        <v>45.29953392214913</v>
      </c>
      <c r="U376" s="94">
        <f t="shared" si="6"/>
        <v>-1155.5467621796436</v>
      </c>
    </row>
    <row r="377" spans="1:21" ht="12.75">
      <c r="A377" s="236" t="s">
        <v>903</v>
      </c>
      <c r="B377" s="119" t="s">
        <v>353</v>
      </c>
      <c r="C377" s="119" t="s">
        <v>351</v>
      </c>
      <c r="D377" s="8"/>
      <c r="E377" s="8"/>
      <c r="F377" s="8">
        <v>44.87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316">
        <f>IF((COUNTA(D377:S377)&gt;12),LARGE(D377:S377,1)+LARGE(D377:S377,2)+LARGE(D377:S377,3)+LARGE(D377:S377,4)+LARGE(D377:S377,5)+LARGE(D377:S377,6)+LARGE(D377:S377,7)+LARGE(D377:S377,8)+LARGE(D377:S377,9)+LARGE(D377:S377,10)+LARGE(D377:S377,11)+LARGE(D377:S377,12),SUM(D377:S377))</f>
        <v>44.87</v>
      </c>
      <c r="U377" s="94">
        <f t="shared" si="6"/>
        <v>-1155.9762961017927</v>
      </c>
    </row>
    <row r="378" spans="1:21" ht="12.75">
      <c r="A378" s="236" t="s">
        <v>904</v>
      </c>
      <c r="B378" s="119" t="s">
        <v>352</v>
      </c>
      <c r="C378" s="119" t="s">
        <v>85</v>
      </c>
      <c r="D378" s="8"/>
      <c r="E378" s="8"/>
      <c r="F378" s="8">
        <v>43.45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316">
        <f>IF((COUNTA(D378:S378)&gt;12),LARGE(D378:S378,1)+LARGE(D378:S378,2)+LARGE(D378:S378,3)+LARGE(D378:S378,4)+LARGE(D378:S378,5)+LARGE(D378:S378,6)+LARGE(D378:S378,7)+LARGE(D378:S378,8)+LARGE(D378:S378,9)+LARGE(D378:S378,10)+LARGE(D378:S378,11)+LARGE(D378:S378,12),SUM(D378:S378))</f>
        <v>43.45</v>
      </c>
      <c r="U378" s="94">
        <f t="shared" si="6"/>
        <v>-1157.3962961017926</v>
      </c>
    </row>
    <row r="379" spans="1:21" ht="12.75">
      <c r="A379" s="236" t="s">
        <v>905</v>
      </c>
      <c r="B379" s="119" t="s">
        <v>44</v>
      </c>
      <c r="C379" s="119" t="s">
        <v>174</v>
      </c>
      <c r="D379" s="8"/>
      <c r="E379" s="8"/>
      <c r="F379" s="8">
        <v>43.45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316">
        <f>IF((COUNTA(D379:S379)&gt;12),LARGE(D379:S379,1)+LARGE(D379:S379,2)+LARGE(D379:S379,3)+LARGE(D379:S379,4)+LARGE(D379:S379,5)+LARGE(D379:S379,6)+LARGE(D379:S379,7)+LARGE(D379:S379,8)+LARGE(D379:S379,9)+LARGE(D379:S379,10)+LARGE(D379:S379,11)+LARGE(D379:S379,12),SUM(D379:S379))</f>
        <v>43.45</v>
      </c>
      <c r="U379" s="94">
        <f t="shared" si="6"/>
        <v>-1157.3962961017926</v>
      </c>
    </row>
    <row r="380" spans="1:21" ht="12.75">
      <c r="A380" s="236" t="s">
        <v>906</v>
      </c>
      <c r="B380" s="119" t="s">
        <v>917</v>
      </c>
      <c r="C380" s="119" t="s">
        <v>124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>
        <v>41.993788819875775</v>
      </c>
      <c r="T380" s="316">
        <f>IF((COUNTA(D380:S380)&gt;12),LARGE(D380:S380,1)+LARGE(D380:S380,2)+LARGE(D380:S380,3)+LARGE(D380:S380,4)+LARGE(D380:S380,5)+LARGE(D380:S380,6)+LARGE(D380:S380,7)+LARGE(D380:S380,8)+LARGE(D380:S380,9)+LARGE(D380:S380,10)+LARGE(D380:S380,11)+LARGE(D380:S380,12),SUM(D380:S380))</f>
        <v>41.993788819875775</v>
      </c>
      <c r="U380" s="94">
        <f t="shared" si="6"/>
        <v>-1158.8525072819168</v>
      </c>
    </row>
    <row r="381" spans="1:21" ht="12.75">
      <c r="A381" s="236" t="s">
        <v>912</v>
      </c>
      <c r="B381" s="119" t="s">
        <v>38</v>
      </c>
      <c r="C381" s="119" t="s">
        <v>57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>
        <v>41.37267080745342</v>
      </c>
      <c r="T381" s="316">
        <f>IF((COUNTA(D381:S381)&gt;12),LARGE(D381:S381,1)+LARGE(D381:S381,2)+LARGE(D381:S381,3)+LARGE(D381:S381,4)+LARGE(D381:S381,5)+LARGE(D381:S381,6)+LARGE(D381:S381,7)+LARGE(D381:S381,8)+LARGE(D381:S381,9)+LARGE(D381:S381,10)+LARGE(D381:S381,11)+LARGE(D381:S381,12),SUM(D381:S381))</f>
        <v>41.37267080745342</v>
      </c>
      <c r="U381" s="94">
        <f t="shared" si="6"/>
        <v>-1159.4736252943392</v>
      </c>
    </row>
    <row r="382" spans="1:21" ht="12.75">
      <c r="A382" s="236" t="s">
        <v>913</v>
      </c>
      <c r="B382" s="119" t="s">
        <v>179</v>
      </c>
      <c r="C382" s="119" t="s">
        <v>365</v>
      </c>
      <c r="D382" s="8"/>
      <c r="E382" s="8"/>
      <c r="F382" s="8"/>
      <c r="G382" s="8"/>
      <c r="H382" s="8">
        <v>41.08438818565401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316">
        <f>IF((COUNTA(D382:S382)&gt;12),LARGE(D382:S382,1)+LARGE(D382:S382,2)+LARGE(D382:S382,3)+LARGE(D382:S382,4)+LARGE(D382:S382,5)+LARGE(D382:S382,6)+LARGE(D382:S382,7)+LARGE(D382:S382,8)+LARGE(D382:S382,9)+LARGE(D382:S382,10)+LARGE(D382:S382,11)+LARGE(D382:S382,12),SUM(D382:S382))</f>
        <v>41.08438818565401</v>
      </c>
      <c r="U382" s="94">
        <f t="shared" si="6"/>
        <v>-1159.7619079161386</v>
      </c>
    </row>
    <row r="383" spans="1:21" ht="12.75">
      <c r="A383" s="236" t="s">
        <v>914</v>
      </c>
      <c r="B383" s="119" t="s">
        <v>314</v>
      </c>
      <c r="C383" s="119" t="s">
        <v>79</v>
      </c>
      <c r="D383" s="8"/>
      <c r="E383" s="8"/>
      <c r="F383" s="8">
        <v>40.32</v>
      </c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316">
        <f>IF((COUNTA(D383:S383)&gt;12),LARGE(D383:S383,1)+LARGE(D383:S383,2)+LARGE(D383:S383,3)+LARGE(D383:S383,4)+LARGE(D383:S383,5)+LARGE(D383:S383,6)+LARGE(D383:S383,7)+LARGE(D383:S383,8)+LARGE(D383:S383,9)+LARGE(D383:S383,10)+LARGE(D383:S383,11)+LARGE(D383:S383,12),SUM(D383:S383))</f>
        <v>40.32</v>
      </c>
      <c r="U383" s="94">
        <f t="shared" si="6"/>
        <v>-1160.5262961017927</v>
      </c>
    </row>
    <row r="384" spans="1:21" ht="12.75">
      <c r="A384" s="236" t="s">
        <v>915</v>
      </c>
      <c r="B384" s="119" t="s">
        <v>58</v>
      </c>
      <c r="C384" s="119" t="s">
        <v>53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>
        <v>39.50931677018634</v>
      </c>
      <c r="T384" s="316">
        <f>IF((COUNTA(D384:S384)&gt;12),LARGE(D384:S384,1)+LARGE(D384:S384,2)+LARGE(D384:S384,3)+LARGE(D384:S384,4)+LARGE(D384:S384,5)+LARGE(D384:S384,6)+LARGE(D384:S384,7)+LARGE(D384:S384,8)+LARGE(D384:S384,9)+LARGE(D384:S384,10)+LARGE(D384:S384,11)+LARGE(D384:S384,12),SUM(D384:S384))</f>
        <v>39.50931677018634</v>
      </c>
      <c r="U384" s="94">
        <f t="shared" si="6"/>
        <v>-1161.3369793316062</v>
      </c>
    </row>
    <row r="385" spans="1:21" ht="12.75">
      <c r="A385" s="236" t="s">
        <v>916</v>
      </c>
      <c r="B385" s="119" t="s">
        <v>70</v>
      </c>
      <c r="C385" s="119" t="s">
        <v>50</v>
      </c>
      <c r="D385" s="8"/>
      <c r="E385" s="8"/>
      <c r="F385" s="8"/>
      <c r="G385" s="8"/>
      <c r="H385" s="8"/>
      <c r="I385" s="8"/>
      <c r="J385" s="8">
        <v>39.07100676696329</v>
      </c>
      <c r="K385" s="8"/>
      <c r="L385" s="8"/>
      <c r="M385" s="8"/>
      <c r="N385" s="8"/>
      <c r="O385" s="8"/>
      <c r="P385" s="8"/>
      <c r="Q385" s="8"/>
      <c r="R385" s="8"/>
      <c r="S385" s="8"/>
      <c r="T385" s="316">
        <f>IF((COUNTA(D385:S385)&gt;12),LARGE(D385:S385,1)+LARGE(D385:S385,2)+LARGE(D385:S385,3)+LARGE(D385:S385,4)+LARGE(D385:S385,5)+LARGE(D385:S385,6)+LARGE(D385:S385,7)+LARGE(D385:S385,8)+LARGE(D385:S385,9)+LARGE(D385:S385,10)+LARGE(D385:S385,11)+LARGE(D385:S385,12),SUM(D385:S385))</f>
        <v>39.07100676696329</v>
      </c>
      <c r="U385" s="94">
        <f t="shared" si="6"/>
        <v>-1161.7752893348293</v>
      </c>
    </row>
    <row r="386" spans="1:21" ht="12.75">
      <c r="A386" s="236" t="s">
        <v>927</v>
      </c>
      <c r="B386" s="119" t="s">
        <v>171</v>
      </c>
      <c r="C386" s="119" t="s">
        <v>673</v>
      </c>
      <c r="D386" s="8"/>
      <c r="E386" s="8"/>
      <c r="F386" s="8"/>
      <c r="G386" s="8"/>
      <c r="H386" s="8"/>
      <c r="I386" s="8"/>
      <c r="J386" s="8">
        <v>37.45476387009664</v>
      </c>
      <c r="K386" s="8"/>
      <c r="L386" s="8"/>
      <c r="M386" s="8"/>
      <c r="N386" s="8"/>
      <c r="O386" s="8"/>
      <c r="P386" s="8"/>
      <c r="Q386" s="8"/>
      <c r="R386" s="8"/>
      <c r="S386" s="8"/>
      <c r="T386" s="316">
        <f>IF((COUNTA(D386:S386)&gt;12),LARGE(D386:S386,1)+LARGE(D386:S386,2)+LARGE(D386:S386,3)+LARGE(D386:S386,4)+LARGE(D386:S386,5)+LARGE(D386:S386,6)+LARGE(D386:S386,7)+LARGE(D386:S386,8)+LARGE(D386:S386,9)+LARGE(D386:S386,10)+LARGE(D386:S386,11)+LARGE(D386:S386,12),SUM(D386:S386))</f>
        <v>37.45476387009664</v>
      </c>
      <c r="U386" s="94">
        <f t="shared" si="6"/>
        <v>-1163.391532231696</v>
      </c>
    </row>
    <row r="387" spans="1:21" ht="12.75">
      <c r="A387" s="236" t="s">
        <v>928</v>
      </c>
      <c r="B387" s="119" t="s">
        <v>149</v>
      </c>
      <c r="C387" s="119" t="s">
        <v>667</v>
      </c>
      <c r="D387" s="8"/>
      <c r="E387" s="8"/>
      <c r="F387" s="8"/>
      <c r="G387" s="8"/>
      <c r="H387" s="8"/>
      <c r="I387" s="8"/>
      <c r="J387" s="8">
        <v>36.717847765306345</v>
      </c>
      <c r="K387" s="8"/>
      <c r="L387" s="8"/>
      <c r="M387" s="8"/>
      <c r="N387" s="8"/>
      <c r="O387" s="8"/>
      <c r="P387" s="8"/>
      <c r="Q387" s="8"/>
      <c r="R387" s="8"/>
      <c r="S387" s="8"/>
      <c r="T387" s="316">
        <f>IF((COUNTA(D387:S387)&gt;12),LARGE(D387:S387,1)+LARGE(D387:S387,2)+LARGE(D387:S387,3)+LARGE(D387:S387,4)+LARGE(D387:S387,5)+LARGE(D387:S387,6)+LARGE(D387:S387,7)+LARGE(D387:S387,8)+LARGE(D387:S387,9)+LARGE(D387:S387,10)+LARGE(D387:S387,11)+LARGE(D387:S387,12),SUM(D387:S387))</f>
        <v>36.717847765306345</v>
      </c>
      <c r="U387" s="94">
        <f t="shared" si="6"/>
        <v>-1164.1284483364864</v>
      </c>
    </row>
    <row r="388" spans="1:21" ht="12.75">
      <c r="A388" s="236" t="s">
        <v>929</v>
      </c>
      <c r="B388" s="119" t="s">
        <v>694</v>
      </c>
      <c r="C388" s="119" t="s">
        <v>29</v>
      </c>
      <c r="D388" s="8"/>
      <c r="E388" s="8"/>
      <c r="F388" s="8"/>
      <c r="G388" s="8"/>
      <c r="H388" s="8"/>
      <c r="I388" s="8"/>
      <c r="J388" s="8">
        <v>36.64955122795173</v>
      </c>
      <c r="K388" s="8"/>
      <c r="L388" s="8"/>
      <c r="M388" s="8"/>
      <c r="N388" s="8"/>
      <c r="O388" s="8"/>
      <c r="P388" s="8"/>
      <c r="Q388" s="8"/>
      <c r="R388" s="8"/>
      <c r="S388" s="8"/>
      <c r="T388" s="316">
        <f>IF((COUNTA(D388:S388)&gt;12),LARGE(D388:S388,1)+LARGE(D388:S388,2)+LARGE(D388:S388,3)+LARGE(D388:S388,4)+LARGE(D388:S388,5)+LARGE(D388:S388,6)+LARGE(D388:S388,7)+LARGE(D388:S388,8)+LARGE(D388:S388,9)+LARGE(D388:S388,10)+LARGE(D388:S388,11)+LARGE(D388:S388,12),SUM(D388:S388))</f>
        <v>36.64955122795173</v>
      </c>
      <c r="U388" s="94">
        <f t="shared" si="6"/>
        <v>-1164.196744873841</v>
      </c>
    </row>
    <row r="389" spans="1:21" ht="12.75">
      <c r="A389" s="236" t="s">
        <v>930</v>
      </c>
      <c r="B389" s="119" t="s">
        <v>918</v>
      </c>
      <c r="C389" s="119" t="s">
        <v>35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>
        <v>35.78260869565217</v>
      </c>
      <c r="T389" s="316">
        <f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35.78260869565217</v>
      </c>
      <c r="U389" s="94">
        <f t="shared" si="6"/>
        <v>-1165.0636874061404</v>
      </c>
    </row>
    <row r="390" spans="1:21" ht="12.75">
      <c r="A390" s="236" t="s">
        <v>931</v>
      </c>
      <c r="B390" s="119" t="s">
        <v>135</v>
      </c>
      <c r="C390" s="119" t="s">
        <v>85</v>
      </c>
      <c r="D390" s="8"/>
      <c r="E390" s="8"/>
      <c r="F390" s="8"/>
      <c r="G390" s="8"/>
      <c r="H390" s="8"/>
      <c r="I390" s="8"/>
      <c r="J390" s="8"/>
      <c r="K390" s="8">
        <v>33.48381701341002</v>
      </c>
      <c r="L390" s="8"/>
      <c r="M390" s="8"/>
      <c r="N390" s="8"/>
      <c r="O390" s="8"/>
      <c r="P390" s="8"/>
      <c r="Q390" s="8"/>
      <c r="R390" s="8"/>
      <c r="S390" s="8"/>
      <c r="T390" s="316">
        <f>IF((COUNTA(D390:S390)&gt;12),LARGE(D390:S390,1)+LARGE(D390:S390,2)+LARGE(D390:S390,3)+LARGE(D390:S390,4)+LARGE(D390:S390,5)+LARGE(D390:S390,6)+LARGE(D390:S390,7)+LARGE(D390:S390,8)+LARGE(D390:S390,9)+LARGE(D390:S390,10)+LARGE(D390:S390,11)+LARGE(D390:S390,12),SUM(D390:S390))</f>
        <v>33.48381701341002</v>
      </c>
      <c r="U390" s="94">
        <f aca="true" t="shared" si="7" ref="U390:U398">T390-$T$5</f>
        <v>-1167.3624790883825</v>
      </c>
    </row>
    <row r="391" spans="1:21" ht="12.75">
      <c r="A391" s="236" t="s">
        <v>932</v>
      </c>
      <c r="B391" s="119" t="s">
        <v>135</v>
      </c>
      <c r="C391" s="119" t="s">
        <v>201</v>
      </c>
      <c r="D391" s="8"/>
      <c r="E391" s="8"/>
      <c r="F391" s="8"/>
      <c r="G391" s="8"/>
      <c r="H391" s="8"/>
      <c r="I391" s="8"/>
      <c r="J391" s="8"/>
      <c r="K391" s="8">
        <v>33.46627565982405</v>
      </c>
      <c r="L391" s="8"/>
      <c r="M391" s="8"/>
      <c r="N391" s="8"/>
      <c r="O391" s="8"/>
      <c r="P391" s="8"/>
      <c r="Q391" s="8"/>
      <c r="R391" s="8"/>
      <c r="S391" s="8"/>
      <c r="T391" s="316">
        <f>IF((COUNTA(D391:S391)&gt;12),LARGE(D391:S391,1)+LARGE(D391:S391,2)+LARGE(D391:S391,3)+LARGE(D391:S391,4)+LARGE(D391:S391,5)+LARGE(D391:S391,6)+LARGE(D391:S391,7)+LARGE(D391:S391,8)+LARGE(D391:S391,9)+LARGE(D391:S391,10)+LARGE(D391:S391,11)+LARGE(D391:S391,12),SUM(D391:S391))</f>
        <v>33.46627565982405</v>
      </c>
      <c r="U391" s="94">
        <f t="shared" si="7"/>
        <v>-1167.3800204419686</v>
      </c>
    </row>
    <row r="392" spans="1:21" ht="12.75">
      <c r="A392" s="236" t="s">
        <v>933</v>
      </c>
      <c r="B392" s="119" t="s">
        <v>220</v>
      </c>
      <c r="C392" s="119" t="s">
        <v>168</v>
      </c>
      <c r="D392" s="8"/>
      <c r="E392" s="8"/>
      <c r="F392" s="8"/>
      <c r="G392" s="8"/>
      <c r="H392" s="8">
        <v>31.801687763713083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316">
        <f>IF((COUNTA(D392:S392)&gt;12),LARGE(D392:S392,1)+LARGE(D392:S392,2)+LARGE(D392:S392,3)+LARGE(D392:S392,4)+LARGE(D392:S392,5)+LARGE(D392:S392,6)+LARGE(D392:S392,7)+LARGE(D392:S392,8)+LARGE(D392:S392,9)+LARGE(D392:S392,10)+LARGE(D392:S392,11)+LARGE(D392:S392,12),SUM(D392:S392))</f>
        <v>31.801687763713083</v>
      </c>
      <c r="U392" s="94">
        <f t="shared" si="7"/>
        <v>-1169.0446083380796</v>
      </c>
    </row>
    <row r="393" spans="1:21" ht="12.75">
      <c r="A393" s="236" t="s">
        <v>934</v>
      </c>
      <c r="B393" s="119" t="s">
        <v>135</v>
      </c>
      <c r="C393" s="119" t="s">
        <v>234</v>
      </c>
      <c r="D393" s="8"/>
      <c r="E393" s="8"/>
      <c r="F393" s="8"/>
      <c r="G393" s="8"/>
      <c r="H393" s="8"/>
      <c r="I393" s="8"/>
      <c r="J393" s="8">
        <v>29.754776540089658</v>
      </c>
      <c r="K393" s="8"/>
      <c r="L393" s="8"/>
      <c r="M393" s="8"/>
      <c r="N393" s="8"/>
      <c r="O393" s="8"/>
      <c r="P393" s="8"/>
      <c r="Q393" s="8"/>
      <c r="R393" s="8"/>
      <c r="S393" s="8"/>
      <c r="T393" s="316">
        <f>IF((COUNTA(D393:S393)&gt;12),LARGE(D393:S393,1)+LARGE(D393:S393,2)+LARGE(D393:S393,3)+LARGE(D393:S393,4)+LARGE(D393:S393,5)+LARGE(D393:S393,6)+LARGE(D393:S393,7)+LARGE(D393:S393,8)+LARGE(D393:S393,9)+LARGE(D393:S393,10)+LARGE(D393:S393,11)+LARGE(D393:S393,12),SUM(D393:S393))</f>
        <v>29.754776540089658</v>
      </c>
      <c r="U393" s="94">
        <f t="shared" si="7"/>
        <v>-1171.091519561703</v>
      </c>
    </row>
    <row r="394" spans="1:21" ht="12.75">
      <c r="A394" s="236" t="s">
        <v>935</v>
      </c>
      <c r="B394" s="119" t="s">
        <v>918</v>
      </c>
      <c r="C394" s="119" t="s">
        <v>100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>
        <v>29.57142857142857</v>
      </c>
      <c r="T394" s="316">
        <f>IF((COUNTA(D394:S394)&gt;12),LARGE(D394:S394,1)+LARGE(D394:S394,2)+LARGE(D394:S394,3)+LARGE(D394:S394,4)+LARGE(D394:S394,5)+LARGE(D394:S394,6)+LARGE(D394:S394,7)+LARGE(D394:S394,8)+LARGE(D394:S394,9)+LARGE(D394:S394,10)+LARGE(D394:S394,11)+LARGE(D394:S394,12),SUM(D394:S394))</f>
        <v>29.57142857142857</v>
      </c>
      <c r="U394" s="94">
        <f t="shared" si="7"/>
        <v>-1171.274867530364</v>
      </c>
    </row>
    <row r="395" spans="1:21" ht="12.75">
      <c r="A395" s="236" t="s">
        <v>936</v>
      </c>
      <c r="B395" s="119" t="s">
        <v>219</v>
      </c>
      <c r="C395" s="119" t="s">
        <v>921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>
        <v>27.70807453416149</v>
      </c>
      <c r="T395" s="316">
        <f>IF((COUNTA(D395:S395)&gt;12),LARGE(D395:S395,1)+LARGE(D395:S395,2)+LARGE(D395:S395,3)+LARGE(D395:S395,4)+LARGE(D395:S395,5)+LARGE(D395:S395,6)+LARGE(D395:S395,7)+LARGE(D395:S395,8)+LARGE(D395:S395,9)+LARGE(D395:S395,10)+LARGE(D395:S395,11)+LARGE(D395:S395,12),SUM(D395:S395))</f>
        <v>27.70807453416149</v>
      </c>
      <c r="U395" s="94">
        <f t="shared" si="7"/>
        <v>-1173.138221567631</v>
      </c>
    </row>
    <row r="396" spans="1:21" ht="12.75">
      <c r="A396" s="236" t="s">
        <v>937</v>
      </c>
      <c r="B396" s="119" t="s">
        <v>31</v>
      </c>
      <c r="C396" s="119" t="s">
        <v>69</v>
      </c>
      <c r="D396" s="8"/>
      <c r="E396" s="8"/>
      <c r="F396" s="8"/>
      <c r="G396" s="8"/>
      <c r="H396" s="8"/>
      <c r="I396" s="8"/>
      <c r="J396" s="8">
        <v>24.51066636733472</v>
      </c>
      <c r="K396" s="8"/>
      <c r="L396" s="8"/>
      <c r="M396" s="8"/>
      <c r="N396" s="8"/>
      <c r="O396" s="8"/>
      <c r="P396" s="8"/>
      <c r="Q396" s="8"/>
      <c r="R396" s="8"/>
      <c r="S396" s="8"/>
      <c r="T396" s="316">
        <f>IF((COUNTA(D396:S396)&gt;12),LARGE(D396:S396,1)+LARGE(D396:S396,2)+LARGE(D396:S396,3)+LARGE(D396:S396,4)+LARGE(D396:S396,5)+LARGE(D396:S396,6)+LARGE(D396:S396,7)+LARGE(D396:S396,8)+LARGE(D396:S396,9)+LARGE(D396:S396,10)+LARGE(D396:S396,11)+LARGE(D396:S396,12),SUM(D396:S396))</f>
        <v>24.51066636733472</v>
      </c>
      <c r="U396" s="94">
        <f t="shared" si="7"/>
        <v>-1176.3356297344578</v>
      </c>
    </row>
    <row r="397" spans="1:21" ht="12.75">
      <c r="A397" s="236" t="s">
        <v>938</v>
      </c>
      <c r="B397" s="119" t="s">
        <v>70</v>
      </c>
      <c r="C397" s="119" t="s">
        <v>60</v>
      </c>
      <c r="D397" s="8"/>
      <c r="E397" s="8"/>
      <c r="F397" s="8">
        <v>20.94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316">
        <f>IF((COUNTA(D397:S397)&gt;12),LARGE(D397:S397,1)+LARGE(D397:S397,2)+LARGE(D397:S397,3)+LARGE(D397:S397,4)+LARGE(D397:S397,5)+LARGE(D397:S397,6)+LARGE(D397:S397,7)+LARGE(D397:S397,8)+LARGE(D397:S397,9)+LARGE(D397:S397,10)+LARGE(D397:S397,11)+LARGE(D397:S397,12),SUM(D397:S397))</f>
        <v>20.94</v>
      </c>
      <c r="U397" s="94">
        <f t="shared" si="7"/>
        <v>-1179.9062961017926</v>
      </c>
    </row>
    <row r="398" spans="1:21" ht="12.75">
      <c r="A398" s="236" t="s">
        <v>939</v>
      </c>
      <c r="B398" s="119" t="s">
        <v>817</v>
      </c>
      <c r="C398" s="119" t="s">
        <v>63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>
        <v>18.391304347826086</v>
      </c>
      <c r="T398" s="316">
        <f>IF((COUNTA(D398:S398)&gt;12),LARGE(D398:S398,1)+LARGE(D398:S398,2)+LARGE(D398:S398,3)+LARGE(D398:S398,4)+LARGE(D398:S398,5)+LARGE(D398:S398,6)+LARGE(D398:S398,7)+LARGE(D398:S398,8)+LARGE(D398:S398,9)+LARGE(D398:S398,10)+LARGE(D398:S398,11)+LARGE(D398:S398,12),SUM(D398:S398))</f>
        <v>18.391304347826086</v>
      </c>
      <c r="U398" s="94">
        <f t="shared" si="7"/>
        <v>-1182.4549917539666</v>
      </c>
    </row>
  </sheetData>
  <mergeCells count="5">
    <mergeCell ref="A1:U1"/>
    <mergeCell ref="A2:B2"/>
    <mergeCell ref="T2:T4"/>
    <mergeCell ref="U2:U4"/>
    <mergeCell ref="A3:C4"/>
  </mergeCells>
  <conditionalFormatting sqref="D5:S398">
    <cfRule type="expression" priority="1" dxfId="3" stopIfTrue="1">
      <formula>LARGE(($D5:$S5),MIN(12,COUNT($D5:$S5)))&lt;=D5</formula>
    </cfRule>
  </conditionalFormatting>
  <printOptions/>
  <pageMargins left="0.75" right="0.75" top="1" bottom="1" header="0.4921259845" footer="0.4921259845"/>
  <pageSetup orientation="portrait" paperSize="9" r:id="rId1"/>
  <ignoredErrors>
    <ignoredError sqref="D2:S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4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2.125" style="0" bestFit="1" customWidth="1"/>
    <col min="3" max="3" width="11.625" style="0" bestFit="1" customWidth="1"/>
    <col min="4" max="4" width="9.875" style="35" bestFit="1" customWidth="1"/>
    <col min="5" max="5" width="7.75390625" style="0" bestFit="1" customWidth="1"/>
    <col min="6" max="6" width="14.25390625" style="0" bestFit="1" customWidth="1"/>
    <col min="7" max="7" width="7.875" style="0" bestFit="1" customWidth="1"/>
    <col min="9" max="9" width="13.25390625" style="0" bestFit="1" customWidth="1"/>
    <col min="10" max="10" width="12.375" style="0" customWidth="1"/>
    <col min="12" max="12" width="9.125" style="70" customWidth="1"/>
  </cols>
  <sheetData>
    <row r="1" spans="1:7" ht="27">
      <c r="A1" s="328" t="s">
        <v>263</v>
      </c>
      <c r="B1" s="328"/>
      <c r="C1" s="328"/>
      <c r="D1" s="328"/>
      <c r="E1" s="328"/>
      <c r="F1" s="328"/>
      <c r="G1" s="328"/>
    </row>
    <row r="2" ht="12.75" customHeight="1">
      <c r="A2" t="s">
        <v>264</v>
      </c>
    </row>
    <row r="3" spans="1:5" ht="12.75" customHeight="1">
      <c r="A3" s="160"/>
      <c r="B3" s="160"/>
      <c r="C3" s="18"/>
      <c r="E3" s="19" t="s">
        <v>240</v>
      </c>
    </row>
    <row r="4" spans="1:5" ht="12.75" customHeight="1">
      <c r="A4" s="327" t="s">
        <v>241</v>
      </c>
      <c r="B4" s="327"/>
      <c r="C4" s="20" t="s">
        <v>242</v>
      </c>
      <c r="E4" s="19">
        <v>20</v>
      </c>
    </row>
    <row r="5" spans="1:3" ht="12.75" customHeight="1">
      <c r="A5" s="327" t="s">
        <v>243</v>
      </c>
      <c r="B5" s="327"/>
      <c r="C5" s="51">
        <v>41392</v>
      </c>
    </row>
    <row r="6" spans="1:7" ht="12.75" customHeight="1">
      <c r="A6" s="327" t="s">
        <v>244</v>
      </c>
      <c r="B6" s="327"/>
      <c r="C6" s="333" t="s">
        <v>265</v>
      </c>
      <c r="D6" s="333"/>
      <c r="E6" s="333"/>
      <c r="F6" s="333"/>
      <c r="G6" s="333"/>
    </row>
    <row r="7" spans="1:3" ht="12.75" customHeight="1" thickBot="1">
      <c r="A7" s="327" t="s">
        <v>246</v>
      </c>
      <c r="B7" s="327"/>
      <c r="C7" s="23">
        <f>COUNTA(B9:B968)</f>
        <v>106</v>
      </c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9" ht="14.25">
      <c r="A9" s="24" t="s">
        <v>374</v>
      </c>
      <c r="B9" s="25" t="s">
        <v>26</v>
      </c>
      <c r="C9" s="128" t="s">
        <v>69</v>
      </c>
      <c r="D9" s="230">
        <v>0.02344907407407407</v>
      </c>
      <c r="E9" s="26">
        <f aca="true" t="shared" si="0" ref="E9:E40">(D$9/D9)*100</f>
        <v>100</v>
      </c>
      <c r="F9" s="27">
        <f aca="true" t="shared" si="1" ref="F9:F40">E9+E$4</f>
        <v>120</v>
      </c>
      <c r="G9" s="58">
        <f aca="true" t="shared" si="2" ref="G9:G41">D9-D$9</f>
        <v>0</v>
      </c>
      <c r="I9" s="227"/>
    </row>
    <row r="10" spans="1:9" ht="14.25">
      <c r="A10" s="24" t="s">
        <v>375</v>
      </c>
      <c r="B10" s="28" t="s">
        <v>114</v>
      </c>
      <c r="C10" s="52" t="s">
        <v>69</v>
      </c>
      <c r="D10" s="229">
        <v>0.024340277777777777</v>
      </c>
      <c r="E10" s="29">
        <f t="shared" si="0"/>
        <v>96.33856395625297</v>
      </c>
      <c r="F10" s="30">
        <f t="shared" si="1"/>
        <v>116.33856395625297</v>
      </c>
      <c r="G10" s="53">
        <f t="shared" si="2"/>
        <v>0.0008912037037037066</v>
      </c>
      <c r="I10" s="227"/>
    </row>
    <row r="11" spans="1:9" ht="14.25">
      <c r="A11" s="24" t="s">
        <v>376</v>
      </c>
      <c r="B11" s="28" t="s">
        <v>601</v>
      </c>
      <c r="C11" s="52" t="s">
        <v>53</v>
      </c>
      <c r="D11" s="229">
        <v>0.02466435185185185</v>
      </c>
      <c r="E11" s="29">
        <f t="shared" si="0"/>
        <v>95.07273580478648</v>
      </c>
      <c r="F11" s="30">
        <f t="shared" si="1"/>
        <v>115.07273580478648</v>
      </c>
      <c r="G11" s="53">
        <f t="shared" si="2"/>
        <v>0.0012152777777777804</v>
      </c>
      <c r="I11" s="227"/>
    </row>
    <row r="12" spans="1:9" ht="14.25">
      <c r="A12" s="24" t="s">
        <v>377</v>
      </c>
      <c r="B12" s="28" t="s">
        <v>307</v>
      </c>
      <c r="C12" s="52" t="s">
        <v>206</v>
      </c>
      <c r="D12" s="229">
        <v>0.024745370370370372</v>
      </c>
      <c r="E12" s="29">
        <f t="shared" si="0"/>
        <v>94.76145930776424</v>
      </c>
      <c r="F12" s="30">
        <f t="shared" si="1"/>
        <v>114.76145930776424</v>
      </c>
      <c r="G12" s="53">
        <f t="shared" si="2"/>
        <v>0.0012962962962963023</v>
      </c>
      <c r="I12" s="227"/>
    </row>
    <row r="13" spans="1:9" ht="14.25">
      <c r="A13" s="24" t="s">
        <v>378</v>
      </c>
      <c r="B13" s="28" t="s">
        <v>172</v>
      </c>
      <c r="C13" s="52" t="s">
        <v>21</v>
      </c>
      <c r="D13" s="229">
        <v>0.024930555555555553</v>
      </c>
      <c r="E13" s="29">
        <f t="shared" si="0"/>
        <v>94.05756731662024</v>
      </c>
      <c r="F13" s="30">
        <f t="shared" si="1"/>
        <v>114.05756731662024</v>
      </c>
      <c r="G13" s="53">
        <f t="shared" si="2"/>
        <v>0.001481481481481483</v>
      </c>
      <c r="I13" s="227"/>
    </row>
    <row r="14" spans="1:9" ht="14.25">
      <c r="A14" s="24" t="s">
        <v>379</v>
      </c>
      <c r="B14" s="28" t="s">
        <v>602</v>
      </c>
      <c r="C14" s="52" t="s">
        <v>27</v>
      </c>
      <c r="D14" s="229">
        <v>0.02511574074074074</v>
      </c>
      <c r="E14" s="29">
        <f t="shared" si="0"/>
        <v>93.36405529953915</v>
      </c>
      <c r="F14" s="30">
        <f t="shared" si="1"/>
        <v>113.36405529953915</v>
      </c>
      <c r="G14" s="53">
        <f t="shared" si="2"/>
        <v>0.0016666666666666705</v>
      </c>
      <c r="I14" s="227"/>
    </row>
    <row r="15" spans="1:9" ht="14.25">
      <c r="A15" s="24" t="s">
        <v>380</v>
      </c>
      <c r="B15" s="28" t="s">
        <v>18</v>
      </c>
      <c r="C15" s="52" t="s">
        <v>19</v>
      </c>
      <c r="D15" s="229">
        <v>0.025405092592592594</v>
      </c>
      <c r="E15" s="29">
        <f t="shared" si="0"/>
        <v>92.30068337129839</v>
      </c>
      <c r="F15" s="30">
        <f t="shared" si="1"/>
        <v>112.30068337129839</v>
      </c>
      <c r="G15" s="53">
        <f t="shared" si="2"/>
        <v>0.0019560185185185236</v>
      </c>
      <c r="I15" s="227"/>
    </row>
    <row r="16" spans="1:9" ht="14.25">
      <c r="A16" s="24" t="s">
        <v>381</v>
      </c>
      <c r="B16" s="28" t="s">
        <v>70</v>
      </c>
      <c r="C16" s="52" t="s">
        <v>71</v>
      </c>
      <c r="D16" s="229">
        <v>0.025590277777777778</v>
      </c>
      <c r="E16" s="29">
        <f t="shared" si="0"/>
        <v>91.63274536408863</v>
      </c>
      <c r="F16" s="30">
        <f t="shared" si="1"/>
        <v>111.63274536408863</v>
      </c>
      <c r="G16" s="53">
        <f t="shared" si="2"/>
        <v>0.0021412037037037077</v>
      </c>
      <c r="I16" s="227"/>
    </row>
    <row r="17" spans="1:9" ht="14.25">
      <c r="A17" s="24" t="s">
        <v>382</v>
      </c>
      <c r="B17" s="28" t="s">
        <v>179</v>
      </c>
      <c r="C17" s="52" t="s">
        <v>306</v>
      </c>
      <c r="D17" s="229">
        <v>0.026076388888888885</v>
      </c>
      <c r="E17" s="29">
        <f t="shared" si="0"/>
        <v>89.92454505104305</v>
      </c>
      <c r="F17" s="30">
        <f t="shared" si="1"/>
        <v>109.92454505104305</v>
      </c>
      <c r="G17" s="53">
        <f t="shared" si="2"/>
        <v>0.002627314814814815</v>
      </c>
      <c r="I17" s="227"/>
    </row>
    <row r="18" spans="1:9" ht="14.25">
      <c r="A18" s="24" t="s">
        <v>383</v>
      </c>
      <c r="B18" s="28" t="s">
        <v>94</v>
      </c>
      <c r="C18" s="52" t="s">
        <v>95</v>
      </c>
      <c r="D18" s="229">
        <v>0.02652777777777778</v>
      </c>
      <c r="E18" s="29">
        <f t="shared" si="0"/>
        <v>88.39441535776612</v>
      </c>
      <c r="F18" s="30">
        <f t="shared" si="1"/>
        <v>108.39441535776612</v>
      </c>
      <c r="G18" s="53">
        <f t="shared" si="2"/>
        <v>0.0030787037037037085</v>
      </c>
      <c r="I18" s="227"/>
    </row>
    <row r="19" spans="1:7" ht="12.75">
      <c r="A19" s="24" t="s">
        <v>384</v>
      </c>
      <c r="B19" s="50" t="s">
        <v>603</v>
      </c>
      <c r="C19" s="55" t="s">
        <v>177</v>
      </c>
      <c r="D19" s="229">
        <v>0.026712962962962966</v>
      </c>
      <c r="E19" s="33">
        <f t="shared" si="0"/>
        <v>87.78162911611783</v>
      </c>
      <c r="F19" s="34">
        <f t="shared" si="1"/>
        <v>107.78162911611783</v>
      </c>
      <c r="G19" s="56">
        <f t="shared" si="2"/>
        <v>0.003263888888888896</v>
      </c>
    </row>
    <row r="20" spans="1:9" ht="14.25">
      <c r="A20" s="24" t="s">
        <v>385</v>
      </c>
      <c r="B20" s="222" t="s">
        <v>197</v>
      </c>
      <c r="C20" s="223" t="s">
        <v>29</v>
      </c>
      <c r="D20" s="229">
        <v>0.026712962962962966</v>
      </c>
      <c r="E20" s="224">
        <f t="shared" si="0"/>
        <v>87.78162911611783</v>
      </c>
      <c r="F20" s="225">
        <f t="shared" si="1"/>
        <v>107.78162911611783</v>
      </c>
      <c r="G20" s="226">
        <f t="shared" si="2"/>
        <v>0.003263888888888896</v>
      </c>
      <c r="I20" s="227"/>
    </row>
    <row r="21" spans="1:9" ht="14.25">
      <c r="A21" s="24" t="s">
        <v>386</v>
      </c>
      <c r="B21" s="31" t="s">
        <v>26</v>
      </c>
      <c r="C21" s="57" t="s">
        <v>27</v>
      </c>
      <c r="D21" s="229">
        <v>0.026967592592592595</v>
      </c>
      <c r="E21" s="26">
        <f t="shared" si="0"/>
        <v>86.95278969957079</v>
      </c>
      <c r="F21" s="27">
        <f t="shared" si="1"/>
        <v>106.95278969957079</v>
      </c>
      <c r="G21" s="58">
        <f t="shared" si="2"/>
        <v>0.003518518518518525</v>
      </c>
      <c r="I21" s="227"/>
    </row>
    <row r="22" spans="1:9" ht="14.25">
      <c r="A22" s="24" t="s">
        <v>387</v>
      </c>
      <c r="B22" s="16" t="s">
        <v>183</v>
      </c>
      <c r="C22" s="59" t="s">
        <v>63</v>
      </c>
      <c r="D22" s="229">
        <v>0.027430555555555555</v>
      </c>
      <c r="E22" s="29">
        <f t="shared" si="0"/>
        <v>85.48523206751054</v>
      </c>
      <c r="F22" s="30">
        <f t="shared" si="1"/>
        <v>105.48523206751054</v>
      </c>
      <c r="G22" s="53">
        <f t="shared" si="2"/>
        <v>0.003981481481481485</v>
      </c>
      <c r="I22" s="227"/>
    </row>
    <row r="23" spans="1:9" ht="14.25">
      <c r="A23" s="24" t="s">
        <v>388</v>
      </c>
      <c r="B23" s="16" t="s">
        <v>89</v>
      </c>
      <c r="C23" s="59" t="s">
        <v>60</v>
      </c>
      <c r="D23" s="229">
        <v>0.027546296296296294</v>
      </c>
      <c r="E23" s="29">
        <f t="shared" si="0"/>
        <v>85.12605042016806</v>
      </c>
      <c r="F23" s="30">
        <f t="shared" si="1"/>
        <v>105.12605042016806</v>
      </c>
      <c r="G23" s="53">
        <f t="shared" si="2"/>
        <v>0.004097222222222224</v>
      </c>
      <c r="I23" s="227"/>
    </row>
    <row r="24" spans="1:9" ht="14.25">
      <c r="A24" s="24" t="s">
        <v>389</v>
      </c>
      <c r="B24" s="16" t="s">
        <v>24</v>
      </c>
      <c r="C24" s="59" t="s">
        <v>25</v>
      </c>
      <c r="D24" s="229">
        <v>0.027627314814814813</v>
      </c>
      <c r="E24" s="29">
        <f t="shared" si="0"/>
        <v>84.87641390867196</v>
      </c>
      <c r="F24" s="30">
        <f t="shared" si="1"/>
        <v>104.87641390867196</v>
      </c>
      <c r="G24" s="53">
        <f t="shared" si="2"/>
        <v>0.004178240740740743</v>
      </c>
      <c r="I24" s="227"/>
    </row>
    <row r="25" spans="1:9" ht="14.25">
      <c r="A25" s="24" t="s">
        <v>390</v>
      </c>
      <c r="B25" s="16" t="s">
        <v>285</v>
      </c>
      <c r="C25" s="59" t="s">
        <v>604</v>
      </c>
      <c r="D25" s="229">
        <v>0.027893518518518515</v>
      </c>
      <c r="E25" s="29">
        <f t="shared" si="0"/>
        <v>84.06639004149376</v>
      </c>
      <c r="F25" s="30">
        <f t="shared" si="1"/>
        <v>104.06639004149376</v>
      </c>
      <c r="G25" s="53">
        <f t="shared" si="2"/>
        <v>0.004444444444444445</v>
      </c>
      <c r="I25" s="227"/>
    </row>
    <row r="26" spans="1:9" ht="14.25">
      <c r="A26" s="24" t="s">
        <v>391</v>
      </c>
      <c r="B26" s="16" t="s">
        <v>52</v>
      </c>
      <c r="C26" s="59" t="s">
        <v>605</v>
      </c>
      <c r="D26" s="229">
        <v>0.027939814814814817</v>
      </c>
      <c r="E26" s="29">
        <f t="shared" si="0"/>
        <v>83.92709196354596</v>
      </c>
      <c r="F26" s="30">
        <f t="shared" si="1"/>
        <v>103.92709196354596</v>
      </c>
      <c r="G26" s="53">
        <f t="shared" si="2"/>
        <v>0.0044907407407407465</v>
      </c>
      <c r="I26" s="227"/>
    </row>
    <row r="27" spans="1:9" ht="14.25">
      <c r="A27" s="24" t="s">
        <v>392</v>
      </c>
      <c r="B27" s="16" t="s">
        <v>606</v>
      </c>
      <c r="C27" s="59" t="s">
        <v>123</v>
      </c>
      <c r="D27" s="229">
        <v>0.02804398148148148</v>
      </c>
      <c r="E27" s="29">
        <f t="shared" si="0"/>
        <v>83.61535286834501</v>
      </c>
      <c r="F27" s="30">
        <f t="shared" si="1"/>
        <v>103.61535286834501</v>
      </c>
      <c r="G27" s="53">
        <f t="shared" si="2"/>
        <v>0.004594907407407409</v>
      </c>
      <c r="I27" s="227"/>
    </row>
    <row r="28" spans="1:9" ht="14.25">
      <c r="A28" s="24" t="s">
        <v>393</v>
      </c>
      <c r="B28" s="16" t="s">
        <v>104</v>
      </c>
      <c r="C28" s="59" t="s">
        <v>69</v>
      </c>
      <c r="D28" s="229">
        <v>0.02804398148148148</v>
      </c>
      <c r="E28" s="29">
        <f t="shared" si="0"/>
        <v>83.61535286834501</v>
      </c>
      <c r="F28" s="30">
        <f t="shared" si="1"/>
        <v>103.61535286834501</v>
      </c>
      <c r="G28" s="53">
        <f t="shared" si="2"/>
        <v>0.004594907407407409</v>
      </c>
      <c r="I28" s="227"/>
    </row>
    <row r="29" spans="1:9" ht="14.25">
      <c r="A29" s="24" t="s">
        <v>394</v>
      </c>
      <c r="B29" s="16" t="s">
        <v>308</v>
      </c>
      <c r="C29" s="59" t="s">
        <v>50</v>
      </c>
      <c r="D29" s="229">
        <v>0.028645833333333332</v>
      </c>
      <c r="E29" s="29">
        <f t="shared" si="0"/>
        <v>81.85858585858585</v>
      </c>
      <c r="F29" s="30">
        <f t="shared" si="1"/>
        <v>101.85858585858585</v>
      </c>
      <c r="G29" s="53">
        <f t="shared" si="2"/>
        <v>0.005196759259259262</v>
      </c>
      <c r="I29" s="227"/>
    </row>
    <row r="30" spans="1:7" ht="12.75">
      <c r="A30" s="24" t="s">
        <v>395</v>
      </c>
      <c r="B30" s="16" t="s">
        <v>607</v>
      </c>
      <c r="C30" s="59" t="s">
        <v>83</v>
      </c>
      <c r="D30" s="229">
        <v>0.028946759259259255</v>
      </c>
      <c r="E30" s="29">
        <f t="shared" si="0"/>
        <v>81.00759696121551</v>
      </c>
      <c r="F30" s="30">
        <f t="shared" si="1"/>
        <v>101.00759696121551</v>
      </c>
      <c r="G30" s="53">
        <f t="shared" si="2"/>
        <v>0.005497685185185185</v>
      </c>
    </row>
    <row r="31" spans="1:9" ht="14.25">
      <c r="A31" s="24" t="s">
        <v>396</v>
      </c>
      <c r="B31" s="16" t="s">
        <v>24</v>
      </c>
      <c r="C31" s="59" t="s">
        <v>83</v>
      </c>
      <c r="D31" s="229">
        <v>0.028958333333333336</v>
      </c>
      <c r="E31" s="29">
        <f t="shared" si="0"/>
        <v>80.97521982414067</v>
      </c>
      <c r="F31" s="30">
        <f t="shared" si="1"/>
        <v>100.97521982414067</v>
      </c>
      <c r="G31" s="53">
        <f t="shared" si="2"/>
        <v>0.005509259259259266</v>
      </c>
      <c r="I31" s="227"/>
    </row>
    <row r="32" spans="1:9" ht="14.25">
      <c r="A32" s="24" t="s">
        <v>397</v>
      </c>
      <c r="B32" s="16" t="s">
        <v>193</v>
      </c>
      <c r="C32" s="59" t="s">
        <v>19</v>
      </c>
      <c r="D32" s="229">
        <v>0.0290162037037037</v>
      </c>
      <c r="E32" s="29">
        <f t="shared" si="0"/>
        <v>80.81372157957718</v>
      </c>
      <c r="F32" s="30">
        <f t="shared" si="1"/>
        <v>100.81372157957718</v>
      </c>
      <c r="G32" s="53">
        <f t="shared" si="2"/>
        <v>0.00556712962962963</v>
      </c>
      <c r="I32" s="227"/>
    </row>
    <row r="33" spans="1:9" ht="14.25">
      <c r="A33" s="24" t="s">
        <v>398</v>
      </c>
      <c r="B33" s="16" t="s">
        <v>33</v>
      </c>
      <c r="C33" s="59" t="s">
        <v>19</v>
      </c>
      <c r="D33" s="229">
        <v>0.029039351851851854</v>
      </c>
      <c r="E33" s="29">
        <f t="shared" si="0"/>
        <v>80.74930251096052</v>
      </c>
      <c r="F33" s="30">
        <f t="shared" si="1"/>
        <v>100.74930251096052</v>
      </c>
      <c r="G33" s="53">
        <f t="shared" si="2"/>
        <v>0.005590277777777784</v>
      </c>
      <c r="I33" s="227"/>
    </row>
    <row r="34" spans="1:9" ht="14.25">
      <c r="A34" s="24" t="s">
        <v>399</v>
      </c>
      <c r="B34" s="16" t="s">
        <v>210</v>
      </c>
      <c r="C34" s="59" t="s">
        <v>53</v>
      </c>
      <c r="D34" s="229">
        <v>0.029270833333333333</v>
      </c>
      <c r="E34" s="29">
        <f t="shared" si="0"/>
        <v>80.1107156979043</v>
      </c>
      <c r="F34" s="30">
        <f t="shared" si="1"/>
        <v>100.1107156979043</v>
      </c>
      <c r="G34" s="53">
        <f t="shared" si="2"/>
        <v>0.005821759259259263</v>
      </c>
      <c r="I34" s="227"/>
    </row>
    <row r="35" spans="1:9" ht="14.25">
      <c r="A35" s="24" t="s">
        <v>400</v>
      </c>
      <c r="B35" s="16" t="s">
        <v>74</v>
      </c>
      <c r="C35" s="59" t="s">
        <v>63</v>
      </c>
      <c r="D35" s="229">
        <v>0.029479166666666667</v>
      </c>
      <c r="E35" s="29">
        <f t="shared" si="0"/>
        <v>79.54456223007458</v>
      </c>
      <c r="F35" s="30">
        <f t="shared" si="1"/>
        <v>99.54456223007458</v>
      </c>
      <c r="G35" s="53">
        <f t="shared" si="2"/>
        <v>0.006030092592592597</v>
      </c>
      <c r="I35" s="227"/>
    </row>
    <row r="36" spans="1:9" ht="14.25">
      <c r="A36" s="24" t="s">
        <v>401</v>
      </c>
      <c r="B36" s="16" t="s">
        <v>608</v>
      </c>
      <c r="C36" s="59" t="s">
        <v>32</v>
      </c>
      <c r="D36" s="229">
        <v>0.02951388888888889</v>
      </c>
      <c r="E36" s="29">
        <f t="shared" si="0"/>
        <v>79.45098039215685</v>
      </c>
      <c r="F36" s="30">
        <f t="shared" si="1"/>
        <v>99.45098039215685</v>
      </c>
      <c r="G36" s="53">
        <f t="shared" si="2"/>
        <v>0.0060648148148148215</v>
      </c>
      <c r="I36" s="227"/>
    </row>
    <row r="37" spans="1:9" ht="14.25">
      <c r="A37" s="24" t="s">
        <v>402</v>
      </c>
      <c r="B37" s="16" t="s">
        <v>608</v>
      </c>
      <c r="C37" s="59" t="s">
        <v>609</v>
      </c>
      <c r="D37" s="229">
        <v>0.02960648148148148</v>
      </c>
      <c r="E37" s="29">
        <f t="shared" si="0"/>
        <v>79.20250195465206</v>
      </c>
      <c r="F37" s="30">
        <f t="shared" si="1"/>
        <v>99.20250195465206</v>
      </c>
      <c r="G37" s="53">
        <f t="shared" si="2"/>
        <v>0.00615740740740741</v>
      </c>
      <c r="I37" s="227"/>
    </row>
    <row r="38" spans="1:9" ht="14.25">
      <c r="A38" s="24" t="s">
        <v>403</v>
      </c>
      <c r="B38" s="16" t="s">
        <v>66</v>
      </c>
      <c r="C38" s="59" t="s">
        <v>53</v>
      </c>
      <c r="D38" s="229">
        <v>0.02971064814814815</v>
      </c>
      <c r="E38" s="29">
        <f t="shared" si="0"/>
        <v>78.9248149590962</v>
      </c>
      <c r="F38" s="30">
        <f t="shared" si="1"/>
        <v>98.9248149590962</v>
      </c>
      <c r="G38" s="53">
        <f t="shared" si="2"/>
        <v>0.006261574074074079</v>
      </c>
      <c r="I38" s="227"/>
    </row>
    <row r="39" spans="1:9" ht="14.25">
      <c r="A39" s="24" t="s">
        <v>404</v>
      </c>
      <c r="B39" s="16" t="s">
        <v>72</v>
      </c>
      <c r="C39" s="59" t="s">
        <v>73</v>
      </c>
      <c r="D39" s="229">
        <v>0.029872685185185183</v>
      </c>
      <c r="E39" s="29">
        <f t="shared" si="0"/>
        <v>78.49670670282836</v>
      </c>
      <c r="F39" s="30">
        <f t="shared" si="1"/>
        <v>98.49670670282836</v>
      </c>
      <c r="G39" s="53">
        <f t="shared" si="2"/>
        <v>0.006423611111111113</v>
      </c>
      <c r="I39" s="227"/>
    </row>
    <row r="40" spans="1:9" ht="14.25">
      <c r="A40" s="24" t="s">
        <v>405</v>
      </c>
      <c r="B40" s="16" t="s">
        <v>22</v>
      </c>
      <c r="C40" s="59" t="s">
        <v>23</v>
      </c>
      <c r="D40" s="229">
        <v>0.030046296296296297</v>
      </c>
      <c r="E40" s="29">
        <f t="shared" si="0"/>
        <v>78.04314329738057</v>
      </c>
      <c r="F40" s="30">
        <f t="shared" si="1"/>
        <v>98.04314329738057</v>
      </c>
      <c r="G40" s="53">
        <f t="shared" si="2"/>
        <v>0.0065972222222222265</v>
      </c>
      <c r="I40" s="227"/>
    </row>
    <row r="41" spans="1:7" ht="12.75">
      <c r="A41" s="24" t="s">
        <v>406</v>
      </c>
      <c r="B41" s="16" t="s">
        <v>610</v>
      </c>
      <c r="C41" s="59" t="s">
        <v>101</v>
      </c>
      <c r="D41" s="229">
        <v>0.030046296296296297</v>
      </c>
      <c r="E41" s="29">
        <f aca="true" t="shared" si="3" ref="E41:E72">(D$9/D41)*100</f>
        <v>78.04314329738057</v>
      </c>
      <c r="F41" s="30">
        <f aca="true" t="shared" si="4" ref="F41:F72">E41+E$4</f>
        <v>98.04314329738057</v>
      </c>
      <c r="G41" s="53">
        <f t="shared" si="2"/>
        <v>0.0065972222222222265</v>
      </c>
    </row>
    <row r="42" spans="1:9" ht="14.25">
      <c r="A42" s="24" t="s">
        <v>407</v>
      </c>
      <c r="B42" s="16" t="s">
        <v>327</v>
      </c>
      <c r="C42" s="59" t="s">
        <v>328</v>
      </c>
      <c r="D42" s="229">
        <v>0.030115740740740738</v>
      </c>
      <c r="E42" s="29">
        <f t="shared" si="3"/>
        <v>77.86318216756341</v>
      </c>
      <c r="F42" s="30">
        <f t="shared" si="4"/>
        <v>97.86318216756341</v>
      </c>
      <c r="G42" s="53">
        <f aca="true" t="shared" si="5" ref="G42:G73">D42-D$9</f>
        <v>0.006666666666666668</v>
      </c>
      <c r="I42" s="227"/>
    </row>
    <row r="43" spans="1:9" ht="14.25">
      <c r="A43" s="24" t="s">
        <v>408</v>
      </c>
      <c r="B43" s="16" t="s">
        <v>183</v>
      </c>
      <c r="C43" s="59" t="s">
        <v>83</v>
      </c>
      <c r="D43" s="229">
        <v>0.030162037037037032</v>
      </c>
      <c r="E43" s="29">
        <f t="shared" si="3"/>
        <v>77.74366845740599</v>
      </c>
      <c r="F43" s="30">
        <f t="shared" si="4"/>
        <v>97.74366845740599</v>
      </c>
      <c r="G43" s="53">
        <f t="shared" si="5"/>
        <v>0.006712962962962962</v>
      </c>
      <c r="I43" s="227"/>
    </row>
    <row r="44" spans="1:9" ht="14.25">
      <c r="A44" s="24" t="s">
        <v>409</v>
      </c>
      <c r="B44" s="16" t="s">
        <v>183</v>
      </c>
      <c r="C44" s="59" t="s">
        <v>35</v>
      </c>
      <c r="D44" s="229">
        <v>0.030219907407407407</v>
      </c>
      <c r="E44" s="29">
        <f t="shared" si="3"/>
        <v>77.5947912677135</v>
      </c>
      <c r="F44" s="30">
        <f t="shared" si="4"/>
        <v>97.5947912677135</v>
      </c>
      <c r="G44" s="53">
        <f t="shared" si="5"/>
        <v>0.006770833333333337</v>
      </c>
      <c r="I44" s="227"/>
    </row>
    <row r="45" spans="1:9" ht="14.25">
      <c r="A45" s="24" t="s">
        <v>410</v>
      </c>
      <c r="B45" s="16" t="s">
        <v>34</v>
      </c>
      <c r="C45" s="59" t="s">
        <v>35</v>
      </c>
      <c r="D45" s="229">
        <v>0.03068287037037037</v>
      </c>
      <c r="E45" s="29">
        <f t="shared" si="3"/>
        <v>76.42399094681251</v>
      </c>
      <c r="F45" s="30">
        <f t="shared" si="4"/>
        <v>96.42399094681251</v>
      </c>
      <c r="G45" s="53">
        <f t="shared" si="5"/>
        <v>0.007233796296296301</v>
      </c>
      <c r="I45" s="227"/>
    </row>
    <row r="46" spans="1:9" ht="14.25">
      <c r="A46" s="24" t="s">
        <v>411</v>
      </c>
      <c r="B46" s="16" t="s">
        <v>183</v>
      </c>
      <c r="C46" s="59" t="s">
        <v>50</v>
      </c>
      <c r="D46" s="229">
        <v>0.03085648148148148</v>
      </c>
      <c r="E46" s="29">
        <f t="shared" si="3"/>
        <v>75.9939984996249</v>
      </c>
      <c r="F46" s="30">
        <f t="shared" si="4"/>
        <v>95.9939984996249</v>
      </c>
      <c r="G46" s="53">
        <f t="shared" si="5"/>
        <v>0.007407407407407411</v>
      </c>
      <c r="I46" s="227"/>
    </row>
    <row r="47" spans="1:9" ht="14.25">
      <c r="A47" s="24" t="s">
        <v>412</v>
      </c>
      <c r="B47" s="16" t="s">
        <v>603</v>
      </c>
      <c r="C47" s="59" t="s">
        <v>83</v>
      </c>
      <c r="D47" s="229">
        <v>0.0309375</v>
      </c>
      <c r="E47" s="29">
        <f t="shared" si="3"/>
        <v>75.794986906098</v>
      </c>
      <c r="F47" s="30">
        <f t="shared" si="4"/>
        <v>95.794986906098</v>
      </c>
      <c r="G47" s="53">
        <f t="shared" si="5"/>
        <v>0.00748842592592593</v>
      </c>
      <c r="I47" s="227"/>
    </row>
    <row r="48" spans="1:9" ht="14.25">
      <c r="A48" s="24" t="s">
        <v>413</v>
      </c>
      <c r="B48" s="16" t="s">
        <v>601</v>
      </c>
      <c r="C48" s="59" t="s">
        <v>60</v>
      </c>
      <c r="D48" s="229">
        <v>0.0309375</v>
      </c>
      <c r="E48" s="29">
        <f t="shared" si="3"/>
        <v>75.794986906098</v>
      </c>
      <c r="F48" s="30">
        <f t="shared" si="4"/>
        <v>95.794986906098</v>
      </c>
      <c r="G48" s="53">
        <f t="shared" si="5"/>
        <v>0.00748842592592593</v>
      </c>
      <c r="I48" s="227"/>
    </row>
    <row r="49" spans="1:9" ht="14.25">
      <c r="A49" s="24" t="s">
        <v>414</v>
      </c>
      <c r="B49" s="16" t="s">
        <v>61</v>
      </c>
      <c r="C49" s="59" t="s">
        <v>35</v>
      </c>
      <c r="D49" s="229">
        <v>0.03113425925925926</v>
      </c>
      <c r="E49" s="29">
        <f t="shared" si="3"/>
        <v>75.3159851301115</v>
      </c>
      <c r="F49" s="30">
        <f t="shared" si="4"/>
        <v>95.3159851301115</v>
      </c>
      <c r="G49" s="53">
        <f t="shared" si="5"/>
        <v>0.007685185185185191</v>
      </c>
      <c r="I49" s="227"/>
    </row>
    <row r="50" spans="1:9" ht="14.25">
      <c r="A50" s="24" t="s">
        <v>415</v>
      </c>
      <c r="B50" s="16" t="s">
        <v>96</v>
      </c>
      <c r="C50" s="59" t="s">
        <v>139</v>
      </c>
      <c r="D50" s="229">
        <v>0.031180555555555555</v>
      </c>
      <c r="E50" s="29">
        <f t="shared" si="3"/>
        <v>75.20415738678544</v>
      </c>
      <c r="F50" s="30">
        <f t="shared" si="4"/>
        <v>95.20415738678544</v>
      </c>
      <c r="G50" s="53">
        <f t="shared" si="5"/>
        <v>0.007731481481481485</v>
      </c>
      <c r="I50" s="227"/>
    </row>
    <row r="51" spans="1:9" ht="14.25">
      <c r="A51" s="24" t="s">
        <v>416</v>
      </c>
      <c r="B51" s="16" t="s">
        <v>36</v>
      </c>
      <c r="C51" s="59" t="s">
        <v>53</v>
      </c>
      <c r="D51" s="229">
        <v>0.03119212962962963</v>
      </c>
      <c r="E51" s="29">
        <f t="shared" si="3"/>
        <v>75.17625231910945</v>
      </c>
      <c r="F51" s="30">
        <f t="shared" si="4"/>
        <v>95.17625231910945</v>
      </c>
      <c r="G51" s="53">
        <f t="shared" si="5"/>
        <v>0.007743055555555559</v>
      </c>
      <c r="I51" s="227"/>
    </row>
    <row r="52" spans="1:7" ht="12.75">
      <c r="A52" s="24" t="s">
        <v>417</v>
      </c>
      <c r="B52" s="16" t="s">
        <v>322</v>
      </c>
      <c r="C52" s="59" t="s">
        <v>35</v>
      </c>
      <c r="D52" s="229">
        <v>0.031226851851851853</v>
      </c>
      <c r="E52" s="29">
        <f t="shared" si="3"/>
        <v>75.09266123054113</v>
      </c>
      <c r="F52" s="30">
        <f t="shared" si="4"/>
        <v>95.09266123054113</v>
      </c>
      <c r="G52" s="53">
        <f t="shared" si="5"/>
        <v>0.007777777777777783</v>
      </c>
    </row>
    <row r="53" spans="1:9" ht="14.25">
      <c r="A53" s="24" t="s">
        <v>418</v>
      </c>
      <c r="B53" s="16" t="s">
        <v>611</v>
      </c>
      <c r="C53" s="59" t="s">
        <v>53</v>
      </c>
      <c r="D53" s="229">
        <v>0.03127314814814815</v>
      </c>
      <c r="E53" s="29">
        <f t="shared" si="3"/>
        <v>74.98149518874907</v>
      </c>
      <c r="F53" s="30">
        <f t="shared" si="4"/>
        <v>94.98149518874907</v>
      </c>
      <c r="G53" s="53">
        <f t="shared" si="5"/>
        <v>0.007824074074074077</v>
      </c>
      <c r="I53" s="227"/>
    </row>
    <row r="54" spans="1:9" ht="14.25">
      <c r="A54" s="24" t="s">
        <v>419</v>
      </c>
      <c r="B54" s="16" t="s">
        <v>148</v>
      </c>
      <c r="C54" s="59" t="s">
        <v>138</v>
      </c>
      <c r="D54" s="229">
        <v>0.03141203703703704</v>
      </c>
      <c r="E54" s="29">
        <f t="shared" si="3"/>
        <v>74.64996315401619</v>
      </c>
      <c r="F54" s="30">
        <f t="shared" si="4"/>
        <v>94.64996315401619</v>
      </c>
      <c r="G54" s="53">
        <f t="shared" si="5"/>
        <v>0.007962962962962967</v>
      </c>
      <c r="I54" s="227"/>
    </row>
    <row r="55" spans="1:9" ht="14.25">
      <c r="A55" s="24" t="s">
        <v>420</v>
      </c>
      <c r="B55" s="16" t="s">
        <v>20</v>
      </c>
      <c r="C55" s="59" t="s">
        <v>21</v>
      </c>
      <c r="D55" s="229">
        <v>0.03144675925925926</v>
      </c>
      <c r="E55" s="29">
        <f t="shared" si="3"/>
        <v>74.56753772543246</v>
      </c>
      <c r="F55" s="30">
        <f t="shared" si="4"/>
        <v>94.56753772543246</v>
      </c>
      <c r="G55" s="53">
        <f t="shared" si="5"/>
        <v>0.007997685185185188</v>
      </c>
      <c r="I55" s="227"/>
    </row>
    <row r="56" spans="1:9" ht="14.25">
      <c r="A56" s="24" t="s">
        <v>421</v>
      </c>
      <c r="B56" s="16" t="s">
        <v>700</v>
      </c>
      <c r="C56" s="59" t="s">
        <v>83</v>
      </c>
      <c r="D56" s="229">
        <v>0.03145833333333333</v>
      </c>
      <c r="E56" s="29">
        <f t="shared" si="3"/>
        <v>74.54010301692419</v>
      </c>
      <c r="F56" s="30">
        <f t="shared" si="4"/>
        <v>94.54010301692419</v>
      </c>
      <c r="G56" s="53">
        <f t="shared" si="5"/>
        <v>0.008009259259259261</v>
      </c>
      <c r="I56" s="227"/>
    </row>
    <row r="57" spans="1:9" ht="14.25">
      <c r="A57" s="24" t="s">
        <v>422</v>
      </c>
      <c r="B57" s="16" t="s">
        <v>36</v>
      </c>
      <c r="C57" s="59" t="s">
        <v>37</v>
      </c>
      <c r="D57" s="229">
        <v>0.031608796296296295</v>
      </c>
      <c r="E57" s="29">
        <f t="shared" si="3"/>
        <v>74.18528011717319</v>
      </c>
      <c r="F57" s="30">
        <f t="shared" si="4"/>
        <v>94.18528011717319</v>
      </c>
      <c r="G57" s="53">
        <f t="shared" si="5"/>
        <v>0.008159722222222224</v>
      </c>
      <c r="I57" s="227"/>
    </row>
    <row r="58" spans="1:9" ht="14.25">
      <c r="A58" s="24" t="s">
        <v>423</v>
      </c>
      <c r="B58" s="16" t="s">
        <v>612</v>
      </c>
      <c r="C58" s="59" t="s">
        <v>50</v>
      </c>
      <c r="D58" s="229">
        <v>0.031689814814814816</v>
      </c>
      <c r="E58" s="29">
        <f t="shared" si="3"/>
        <v>73.99561723886046</v>
      </c>
      <c r="F58" s="30">
        <f t="shared" si="4"/>
        <v>93.99561723886046</v>
      </c>
      <c r="G58" s="53">
        <f t="shared" si="5"/>
        <v>0.008240740740740746</v>
      </c>
      <c r="I58" s="227"/>
    </row>
    <row r="59" spans="1:9" ht="14.25">
      <c r="A59" s="24" t="s">
        <v>424</v>
      </c>
      <c r="B59" s="16" t="s">
        <v>103</v>
      </c>
      <c r="C59" s="59" t="s">
        <v>101</v>
      </c>
      <c r="D59" s="229">
        <v>0.03170138888888889</v>
      </c>
      <c r="E59" s="29">
        <f t="shared" si="3"/>
        <v>73.96860167944503</v>
      </c>
      <c r="F59" s="30">
        <f t="shared" si="4"/>
        <v>93.96860167944503</v>
      </c>
      <c r="G59" s="53">
        <f t="shared" si="5"/>
        <v>0.00825231481481482</v>
      </c>
      <c r="I59" s="227"/>
    </row>
    <row r="60" spans="1:9" ht="14.25">
      <c r="A60" s="24" t="s">
        <v>425</v>
      </c>
      <c r="B60" s="16" t="s">
        <v>20</v>
      </c>
      <c r="C60" s="59" t="s">
        <v>30</v>
      </c>
      <c r="D60" s="229">
        <v>0.031712962962962964</v>
      </c>
      <c r="E60" s="29">
        <f t="shared" si="3"/>
        <v>73.94160583941604</v>
      </c>
      <c r="F60" s="30">
        <f t="shared" si="4"/>
        <v>93.94160583941604</v>
      </c>
      <c r="G60" s="53">
        <f t="shared" si="5"/>
        <v>0.008263888888888894</v>
      </c>
      <c r="I60" s="227"/>
    </row>
    <row r="61" spans="1:9" ht="14.25">
      <c r="A61" s="24" t="s">
        <v>426</v>
      </c>
      <c r="B61" s="16" t="s">
        <v>613</v>
      </c>
      <c r="C61" s="59" t="s">
        <v>324</v>
      </c>
      <c r="D61" s="229">
        <v>0.031747685185185184</v>
      </c>
      <c r="E61" s="29">
        <f t="shared" si="3"/>
        <v>73.86073641997811</v>
      </c>
      <c r="F61" s="30">
        <f t="shared" si="4"/>
        <v>93.86073641997811</v>
      </c>
      <c r="G61" s="53">
        <f t="shared" si="5"/>
        <v>0.008298611111111114</v>
      </c>
      <c r="I61" s="227"/>
    </row>
    <row r="62" spans="1:9" ht="14.25">
      <c r="A62" s="24" t="s">
        <v>427</v>
      </c>
      <c r="B62" s="16" t="s">
        <v>614</v>
      </c>
      <c r="C62" s="59" t="s">
        <v>615</v>
      </c>
      <c r="D62" s="229">
        <v>0.03180555555555555</v>
      </c>
      <c r="E62" s="29">
        <f t="shared" si="3"/>
        <v>73.72634643377</v>
      </c>
      <c r="F62" s="30">
        <f t="shared" si="4"/>
        <v>93.72634643377</v>
      </c>
      <c r="G62" s="53">
        <f t="shared" si="5"/>
        <v>0.008356481481481482</v>
      </c>
      <c r="I62" s="227"/>
    </row>
    <row r="63" spans="1:7" ht="12.75">
      <c r="A63" s="24" t="s">
        <v>428</v>
      </c>
      <c r="B63" s="16" t="s">
        <v>188</v>
      </c>
      <c r="C63" s="59" t="s">
        <v>189</v>
      </c>
      <c r="D63" s="229">
        <v>0.03196759259259259</v>
      </c>
      <c r="E63" s="29">
        <f t="shared" si="3"/>
        <v>73.35264301230991</v>
      </c>
      <c r="F63" s="30">
        <f t="shared" si="4"/>
        <v>93.35264301230991</v>
      </c>
      <c r="G63" s="53">
        <f t="shared" si="5"/>
        <v>0.008518518518518519</v>
      </c>
    </row>
    <row r="64" spans="1:9" ht="14.25">
      <c r="A64" s="24" t="s">
        <v>429</v>
      </c>
      <c r="B64" s="16" t="s">
        <v>279</v>
      </c>
      <c r="C64" s="59" t="s">
        <v>138</v>
      </c>
      <c r="D64" s="229">
        <v>0.03209490740740741</v>
      </c>
      <c r="E64" s="29">
        <f t="shared" si="3"/>
        <v>73.06166606563286</v>
      </c>
      <c r="F64" s="30">
        <f t="shared" si="4"/>
        <v>93.06166606563286</v>
      </c>
      <c r="G64" s="53">
        <f t="shared" si="5"/>
        <v>0.008645833333333342</v>
      </c>
      <c r="I64" s="227"/>
    </row>
    <row r="65" spans="1:9" ht="14.25">
      <c r="A65" s="24" t="s">
        <v>430</v>
      </c>
      <c r="B65" s="16" t="s">
        <v>616</v>
      </c>
      <c r="C65" s="59" t="s">
        <v>35</v>
      </c>
      <c r="D65" s="229">
        <v>0.032337962962962964</v>
      </c>
      <c r="E65" s="29">
        <f t="shared" si="3"/>
        <v>72.51252684323549</v>
      </c>
      <c r="F65" s="30">
        <f t="shared" si="4"/>
        <v>92.51252684323549</v>
      </c>
      <c r="G65" s="53">
        <f t="shared" si="5"/>
        <v>0.008888888888888894</v>
      </c>
      <c r="I65" s="227"/>
    </row>
    <row r="66" spans="1:9" ht="14.25">
      <c r="A66" s="24" t="s">
        <v>431</v>
      </c>
      <c r="B66" s="16" t="s">
        <v>54</v>
      </c>
      <c r="C66" s="59" t="s">
        <v>55</v>
      </c>
      <c r="D66" s="229">
        <v>0.03269675925925926</v>
      </c>
      <c r="E66" s="29">
        <f t="shared" si="3"/>
        <v>71.71681415929201</v>
      </c>
      <c r="F66" s="30">
        <f t="shared" si="4"/>
        <v>91.71681415929201</v>
      </c>
      <c r="G66" s="53">
        <f t="shared" si="5"/>
        <v>0.009247685185185189</v>
      </c>
      <c r="I66" s="227"/>
    </row>
    <row r="67" spans="1:9" ht="14.25">
      <c r="A67" s="24" t="s">
        <v>432</v>
      </c>
      <c r="B67" s="16" t="s">
        <v>40</v>
      </c>
      <c r="C67" s="59" t="s">
        <v>41</v>
      </c>
      <c r="D67" s="229">
        <v>0.03273148148148148</v>
      </c>
      <c r="E67" s="29">
        <f t="shared" si="3"/>
        <v>71.64073550212163</v>
      </c>
      <c r="F67" s="30">
        <f t="shared" si="4"/>
        <v>91.64073550212163</v>
      </c>
      <c r="G67" s="53">
        <f t="shared" si="5"/>
        <v>0.00928240740740741</v>
      </c>
      <c r="I67" s="227"/>
    </row>
    <row r="68" spans="1:9" ht="14.25">
      <c r="A68" s="24" t="s">
        <v>433</v>
      </c>
      <c r="B68" s="16" t="s">
        <v>38</v>
      </c>
      <c r="C68" s="59" t="s">
        <v>39</v>
      </c>
      <c r="D68" s="229">
        <v>0.03283564814814815</v>
      </c>
      <c r="E68" s="29">
        <f t="shared" si="3"/>
        <v>71.41346492774055</v>
      </c>
      <c r="F68" s="30">
        <f t="shared" si="4"/>
        <v>91.41346492774055</v>
      </c>
      <c r="G68" s="53">
        <f t="shared" si="5"/>
        <v>0.009386574074074078</v>
      </c>
      <c r="I68" s="227"/>
    </row>
    <row r="69" spans="1:9" ht="14.25">
      <c r="A69" s="24" t="s">
        <v>434</v>
      </c>
      <c r="B69" s="16" t="s">
        <v>145</v>
      </c>
      <c r="C69" s="59" t="s">
        <v>194</v>
      </c>
      <c r="D69" s="229">
        <v>0.03344907407407407</v>
      </c>
      <c r="E69" s="29">
        <f t="shared" si="3"/>
        <v>70.1038062283737</v>
      </c>
      <c r="F69" s="30">
        <f t="shared" si="4"/>
        <v>90.1038062283737</v>
      </c>
      <c r="G69" s="53">
        <f t="shared" si="5"/>
        <v>0.009999999999999998</v>
      </c>
      <c r="I69" s="227"/>
    </row>
    <row r="70" spans="1:9" ht="14.25">
      <c r="A70" s="24" t="s">
        <v>435</v>
      </c>
      <c r="B70" s="16" t="s">
        <v>24</v>
      </c>
      <c r="C70" s="59" t="s">
        <v>65</v>
      </c>
      <c r="D70" s="229">
        <v>0.03350694444444444</v>
      </c>
      <c r="E70" s="29">
        <f t="shared" si="3"/>
        <v>69.98272884283246</v>
      </c>
      <c r="F70" s="30">
        <f t="shared" si="4"/>
        <v>89.98272884283246</v>
      </c>
      <c r="G70" s="53">
        <f t="shared" si="5"/>
        <v>0.010057870370370373</v>
      </c>
      <c r="I70" s="227"/>
    </row>
    <row r="71" spans="1:9" ht="14.25">
      <c r="A71" s="24" t="s">
        <v>436</v>
      </c>
      <c r="B71" s="16" t="s">
        <v>130</v>
      </c>
      <c r="C71" s="59" t="s">
        <v>35</v>
      </c>
      <c r="D71" s="229">
        <v>0.033888888888888885</v>
      </c>
      <c r="E71" s="29">
        <f t="shared" si="3"/>
        <v>69.19398907103825</v>
      </c>
      <c r="F71" s="30">
        <f t="shared" si="4"/>
        <v>89.19398907103825</v>
      </c>
      <c r="G71" s="53">
        <f t="shared" si="5"/>
        <v>0.010439814814814815</v>
      </c>
      <c r="I71" s="227"/>
    </row>
    <row r="72" spans="1:9" ht="14.25">
      <c r="A72" s="24" t="s">
        <v>437</v>
      </c>
      <c r="B72" s="16" t="s">
        <v>323</v>
      </c>
      <c r="C72" s="59" t="s">
        <v>179</v>
      </c>
      <c r="D72" s="229">
        <v>0.033900462962962966</v>
      </c>
      <c r="E72" s="29">
        <f t="shared" si="3"/>
        <v>69.17036531239329</v>
      </c>
      <c r="F72" s="30">
        <f t="shared" si="4"/>
        <v>89.17036531239329</v>
      </c>
      <c r="G72" s="53">
        <f t="shared" si="5"/>
        <v>0.010451388888888895</v>
      </c>
      <c r="I72" s="227"/>
    </row>
    <row r="73" spans="1:9" ht="14.25">
      <c r="A73" s="24" t="s">
        <v>438</v>
      </c>
      <c r="B73" s="16" t="s">
        <v>323</v>
      </c>
      <c r="C73" s="59" t="s">
        <v>35</v>
      </c>
      <c r="D73" s="229">
        <v>0.03391203703703704</v>
      </c>
      <c r="E73" s="29">
        <f aca="true" t="shared" si="6" ref="E73:E104">(D$9/D73)*100</f>
        <v>69.14675767918087</v>
      </c>
      <c r="F73" s="30">
        <f aca="true" t="shared" si="7" ref="F73:F104">E73+E$4</f>
        <v>89.14675767918087</v>
      </c>
      <c r="G73" s="53">
        <f t="shared" si="5"/>
        <v>0.010462962962962969</v>
      </c>
      <c r="I73" s="227"/>
    </row>
    <row r="74" spans="1:7" ht="12.75">
      <c r="A74" s="24" t="s">
        <v>439</v>
      </c>
      <c r="B74" s="16" t="s">
        <v>617</v>
      </c>
      <c r="C74" s="59" t="s">
        <v>35</v>
      </c>
      <c r="D74" s="229">
        <v>0.03400462962962963</v>
      </c>
      <c r="E74" s="29">
        <f t="shared" si="6"/>
        <v>68.95847515316541</v>
      </c>
      <c r="F74" s="30">
        <f t="shared" si="7"/>
        <v>88.95847515316541</v>
      </c>
      <c r="G74" s="53">
        <f aca="true" t="shared" si="8" ref="G74:G105">D74-D$9</f>
        <v>0.010555555555555558</v>
      </c>
    </row>
    <row r="75" spans="1:9" ht="14.25">
      <c r="A75" s="24" t="s">
        <v>440</v>
      </c>
      <c r="B75" s="16" t="s">
        <v>43</v>
      </c>
      <c r="C75" s="59" t="s">
        <v>30</v>
      </c>
      <c r="D75" s="229">
        <v>0.03408564814814815</v>
      </c>
      <c r="E75" s="29">
        <f t="shared" si="6"/>
        <v>68.79456706281832</v>
      </c>
      <c r="F75" s="30">
        <f t="shared" si="7"/>
        <v>88.79456706281832</v>
      </c>
      <c r="G75" s="53">
        <f t="shared" si="8"/>
        <v>0.01063657407407408</v>
      </c>
      <c r="I75" s="227"/>
    </row>
    <row r="76" spans="1:9" ht="14.25">
      <c r="A76" s="24" t="s">
        <v>441</v>
      </c>
      <c r="B76" s="16" t="s">
        <v>19</v>
      </c>
      <c r="C76" s="59" t="s">
        <v>50</v>
      </c>
      <c r="D76" s="229">
        <v>0.03408564814814815</v>
      </c>
      <c r="E76" s="29">
        <f t="shared" si="6"/>
        <v>68.79456706281832</v>
      </c>
      <c r="F76" s="30">
        <f t="shared" si="7"/>
        <v>88.79456706281832</v>
      </c>
      <c r="G76" s="53">
        <f t="shared" si="8"/>
        <v>0.01063657407407408</v>
      </c>
      <c r="I76" s="227"/>
    </row>
    <row r="77" spans="1:9" ht="14.25">
      <c r="A77" s="24" t="s">
        <v>442</v>
      </c>
      <c r="B77" s="16" t="s">
        <v>117</v>
      </c>
      <c r="C77" s="59" t="s">
        <v>118</v>
      </c>
      <c r="D77" s="229">
        <v>0.03474537037037037</v>
      </c>
      <c r="E77" s="29">
        <f t="shared" si="6"/>
        <v>67.48834110592938</v>
      </c>
      <c r="F77" s="30">
        <f t="shared" si="7"/>
        <v>87.48834110592938</v>
      </c>
      <c r="G77" s="53">
        <f t="shared" si="8"/>
        <v>0.0112962962962963</v>
      </c>
      <c r="I77" s="227"/>
    </row>
    <row r="78" spans="1:9" ht="14.25">
      <c r="A78" s="24" t="s">
        <v>443</v>
      </c>
      <c r="B78" s="16" t="s">
        <v>312</v>
      </c>
      <c r="C78" s="59" t="s">
        <v>226</v>
      </c>
      <c r="D78" s="229">
        <v>0.034756944444444444</v>
      </c>
      <c r="E78" s="29">
        <f t="shared" si="6"/>
        <v>67.46586746586746</v>
      </c>
      <c r="F78" s="30">
        <f t="shared" si="7"/>
        <v>87.46586746586746</v>
      </c>
      <c r="G78" s="53">
        <f t="shared" si="8"/>
        <v>0.011307870370370374</v>
      </c>
      <c r="I78" s="227"/>
    </row>
    <row r="79" spans="1:9" ht="14.25">
      <c r="A79" s="24" t="s">
        <v>444</v>
      </c>
      <c r="B79" s="16" t="s">
        <v>203</v>
      </c>
      <c r="C79" s="59" t="s">
        <v>618</v>
      </c>
      <c r="D79" s="229">
        <v>0.03479166666666667</v>
      </c>
      <c r="E79" s="29">
        <f t="shared" si="6"/>
        <v>67.3985362608117</v>
      </c>
      <c r="F79" s="30">
        <f t="shared" si="7"/>
        <v>87.3985362608117</v>
      </c>
      <c r="G79" s="53">
        <f t="shared" si="8"/>
        <v>0.011342592592592602</v>
      </c>
      <c r="I79" s="227"/>
    </row>
    <row r="80" spans="1:9" ht="14.25">
      <c r="A80" s="24" t="s">
        <v>445</v>
      </c>
      <c r="B80" s="16" t="s">
        <v>58</v>
      </c>
      <c r="C80" s="59" t="s">
        <v>59</v>
      </c>
      <c r="D80" s="229">
        <v>0.034826388888888886</v>
      </c>
      <c r="E80" s="29">
        <f t="shared" si="6"/>
        <v>67.33133931538717</v>
      </c>
      <c r="F80" s="30">
        <f t="shared" si="7"/>
        <v>87.33133931538717</v>
      </c>
      <c r="G80" s="53">
        <f t="shared" si="8"/>
        <v>0.011377314814814816</v>
      </c>
      <c r="I80" s="227"/>
    </row>
    <row r="81" spans="1:9" ht="14.25">
      <c r="A81" s="24" t="s">
        <v>446</v>
      </c>
      <c r="B81" s="16" t="s">
        <v>325</v>
      </c>
      <c r="C81" s="59" t="s">
        <v>326</v>
      </c>
      <c r="D81" s="229">
        <v>0.035</v>
      </c>
      <c r="E81" s="29">
        <f t="shared" si="6"/>
        <v>66.99735449735448</v>
      </c>
      <c r="F81" s="30">
        <f t="shared" si="7"/>
        <v>86.99735449735448</v>
      </c>
      <c r="G81" s="53">
        <f t="shared" si="8"/>
        <v>0.011550925925925933</v>
      </c>
      <c r="I81" s="227"/>
    </row>
    <row r="82" spans="1:9" ht="14.25">
      <c r="A82" s="24" t="s">
        <v>447</v>
      </c>
      <c r="B82" s="16" t="s">
        <v>196</v>
      </c>
      <c r="C82" s="59" t="s">
        <v>101</v>
      </c>
      <c r="D82" s="229">
        <v>0.035069444444444445</v>
      </c>
      <c r="E82" s="29">
        <f t="shared" si="6"/>
        <v>66.86468646864685</v>
      </c>
      <c r="F82" s="30">
        <f t="shared" si="7"/>
        <v>86.86468646864685</v>
      </c>
      <c r="G82" s="53">
        <f t="shared" si="8"/>
        <v>0.011620370370370375</v>
      </c>
      <c r="I82" s="227"/>
    </row>
    <row r="83" spans="1:9" ht="14.25">
      <c r="A83" s="24" t="s">
        <v>448</v>
      </c>
      <c r="B83" s="16" t="s">
        <v>94</v>
      </c>
      <c r="C83" s="59" t="s">
        <v>69</v>
      </c>
      <c r="D83" s="229">
        <v>0.03571759259259259</v>
      </c>
      <c r="E83" s="29">
        <f t="shared" si="6"/>
        <v>65.65132858068696</v>
      </c>
      <c r="F83" s="30">
        <f t="shared" si="7"/>
        <v>85.65132858068696</v>
      </c>
      <c r="G83" s="53">
        <f t="shared" si="8"/>
        <v>0.012268518518518522</v>
      </c>
      <c r="I83" s="227"/>
    </row>
    <row r="84" spans="1:9" ht="14.25">
      <c r="A84" s="24" t="s">
        <v>449</v>
      </c>
      <c r="B84" s="16" t="s">
        <v>619</v>
      </c>
      <c r="C84" s="59" t="s">
        <v>83</v>
      </c>
      <c r="D84" s="229">
        <v>0.03571759259259259</v>
      </c>
      <c r="E84" s="29">
        <f t="shared" si="6"/>
        <v>65.65132858068696</v>
      </c>
      <c r="F84" s="30">
        <f t="shared" si="7"/>
        <v>85.65132858068696</v>
      </c>
      <c r="G84" s="53">
        <f t="shared" si="8"/>
        <v>0.012268518518518522</v>
      </c>
      <c r="I84" s="227"/>
    </row>
    <row r="85" spans="1:7" ht="12.75">
      <c r="A85" s="24" t="s">
        <v>450</v>
      </c>
      <c r="B85" s="16" t="s">
        <v>340</v>
      </c>
      <c r="C85" s="59" t="s">
        <v>69</v>
      </c>
      <c r="D85" s="229">
        <v>0.0366087962962963</v>
      </c>
      <c r="E85" s="29">
        <f t="shared" si="6"/>
        <v>64.053114132153</v>
      </c>
      <c r="F85" s="30">
        <f t="shared" si="7"/>
        <v>84.053114132153</v>
      </c>
      <c r="G85" s="53">
        <f t="shared" si="8"/>
        <v>0.013159722222222229</v>
      </c>
    </row>
    <row r="86" spans="1:9" ht="14.25">
      <c r="A86" s="24" t="s">
        <v>451</v>
      </c>
      <c r="B86" s="16" t="s">
        <v>171</v>
      </c>
      <c r="C86" s="59" t="s">
        <v>101</v>
      </c>
      <c r="D86" s="229">
        <v>0.036770833333333336</v>
      </c>
      <c r="E86" s="29">
        <f t="shared" si="6"/>
        <v>63.77085300598046</v>
      </c>
      <c r="F86" s="30">
        <f t="shared" si="7"/>
        <v>83.77085300598046</v>
      </c>
      <c r="G86" s="53">
        <f t="shared" si="8"/>
        <v>0.013321759259259266</v>
      </c>
      <c r="I86" s="227"/>
    </row>
    <row r="87" spans="1:9" ht="14.25">
      <c r="A87" s="24" t="s">
        <v>452</v>
      </c>
      <c r="B87" s="16" t="s">
        <v>92</v>
      </c>
      <c r="C87" s="59" t="s">
        <v>93</v>
      </c>
      <c r="D87" s="229">
        <v>0.036875</v>
      </c>
      <c r="E87" s="29">
        <f t="shared" si="6"/>
        <v>63.59070935342122</v>
      </c>
      <c r="F87" s="30">
        <f t="shared" si="7"/>
        <v>83.59070935342122</v>
      </c>
      <c r="G87" s="53">
        <f t="shared" si="8"/>
        <v>0.013425925925925928</v>
      </c>
      <c r="I87" s="227"/>
    </row>
    <row r="88" spans="1:9" ht="14.25">
      <c r="A88" s="24" t="s">
        <v>453</v>
      </c>
      <c r="B88" s="16" t="s">
        <v>620</v>
      </c>
      <c r="C88" s="59" t="s">
        <v>621</v>
      </c>
      <c r="D88" s="229">
        <v>0.03725694444444445</v>
      </c>
      <c r="E88" s="29">
        <f t="shared" si="6"/>
        <v>62.93880086983534</v>
      </c>
      <c r="F88" s="30">
        <f t="shared" si="7"/>
        <v>82.93880086983535</v>
      </c>
      <c r="G88" s="53">
        <f t="shared" si="8"/>
        <v>0.013807870370370377</v>
      </c>
      <c r="I88" s="227"/>
    </row>
    <row r="89" spans="1:9" ht="14.25">
      <c r="A89" s="24" t="s">
        <v>454</v>
      </c>
      <c r="B89" s="16" t="s">
        <v>75</v>
      </c>
      <c r="C89" s="59" t="s">
        <v>76</v>
      </c>
      <c r="D89" s="229">
        <v>0.037638888888888895</v>
      </c>
      <c r="E89" s="29">
        <f t="shared" si="6"/>
        <v>62.30012300122999</v>
      </c>
      <c r="F89" s="30">
        <f t="shared" si="7"/>
        <v>82.30012300122999</v>
      </c>
      <c r="G89" s="53">
        <f t="shared" si="8"/>
        <v>0.014189814814814825</v>
      </c>
      <c r="I89" s="227"/>
    </row>
    <row r="90" spans="1:9" ht="14.25">
      <c r="A90" s="24" t="s">
        <v>455</v>
      </c>
      <c r="B90" s="16" t="s">
        <v>26</v>
      </c>
      <c r="C90" s="59" t="s">
        <v>48</v>
      </c>
      <c r="D90" s="229">
        <v>0.038356481481481484</v>
      </c>
      <c r="E90" s="29">
        <f t="shared" si="6"/>
        <v>61.134580567290264</v>
      </c>
      <c r="F90" s="30">
        <f t="shared" si="7"/>
        <v>81.13458056729027</v>
      </c>
      <c r="G90" s="53">
        <f t="shared" si="8"/>
        <v>0.014907407407407414</v>
      </c>
      <c r="I90" s="227"/>
    </row>
    <row r="91" spans="1:9" ht="14.25">
      <c r="A91" s="24" t="s">
        <v>456</v>
      </c>
      <c r="B91" s="16" t="s">
        <v>622</v>
      </c>
      <c r="C91" s="59" t="s">
        <v>623</v>
      </c>
      <c r="D91" s="229">
        <v>0.038483796296296294</v>
      </c>
      <c r="E91" s="29">
        <f t="shared" si="6"/>
        <v>60.93233082706766</v>
      </c>
      <c r="F91" s="30">
        <f t="shared" si="7"/>
        <v>80.93233082706766</v>
      </c>
      <c r="G91" s="53">
        <f t="shared" si="8"/>
        <v>0.015034722222222224</v>
      </c>
      <c r="I91" s="227"/>
    </row>
    <row r="92" spans="1:9" ht="14.25">
      <c r="A92" s="24" t="s">
        <v>457</v>
      </c>
      <c r="B92" s="16" t="s">
        <v>52</v>
      </c>
      <c r="C92" s="59" t="s">
        <v>53</v>
      </c>
      <c r="D92" s="229">
        <v>0.038703703703703705</v>
      </c>
      <c r="E92" s="29">
        <f t="shared" si="6"/>
        <v>60.586124401913864</v>
      </c>
      <c r="F92" s="30">
        <f t="shared" si="7"/>
        <v>80.58612440191386</v>
      </c>
      <c r="G92" s="53">
        <f t="shared" si="8"/>
        <v>0.015254629629629635</v>
      </c>
      <c r="I92" s="227"/>
    </row>
    <row r="93" spans="1:9" ht="14.25">
      <c r="A93" s="24" t="s">
        <v>458</v>
      </c>
      <c r="B93" s="16" t="s">
        <v>80</v>
      </c>
      <c r="C93" s="59" t="s">
        <v>81</v>
      </c>
      <c r="D93" s="229">
        <v>0.039050925925925926</v>
      </c>
      <c r="E93" s="29">
        <f t="shared" si="6"/>
        <v>60.047421458209826</v>
      </c>
      <c r="F93" s="30">
        <f t="shared" si="7"/>
        <v>80.04742145820983</v>
      </c>
      <c r="G93" s="53">
        <f t="shared" si="8"/>
        <v>0.015601851851851856</v>
      </c>
      <c r="I93" s="227"/>
    </row>
    <row r="94" spans="1:9" ht="14.25">
      <c r="A94" s="24" t="s">
        <v>459</v>
      </c>
      <c r="B94" s="16" t="s">
        <v>77</v>
      </c>
      <c r="C94" s="59" t="s">
        <v>29</v>
      </c>
      <c r="D94" s="229">
        <v>0.03982638888888889</v>
      </c>
      <c r="E94" s="29">
        <f t="shared" si="6"/>
        <v>58.87823307178145</v>
      </c>
      <c r="F94" s="30">
        <f t="shared" si="7"/>
        <v>78.87823307178145</v>
      </c>
      <c r="G94" s="53">
        <f t="shared" si="8"/>
        <v>0.01637731481481482</v>
      </c>
      <c r="I94" s="227"/>
    </row>
    <row r="95" spans="1:9" ht="14.25">
      <c r="A95" s="24" t="s">
        <v>460</v>
      </c>
      <c r="B95" s="16" t="s">
        <v>155</v>
      </c>
      <c r="C95" s="59" t="s">
        <v>156</v>
      </c>
      <c r="D95" s="229">
        <v>0.041747685185185186</v>
      </c>
      <c r="E95" s="29">
        <f t="shared" si="6"/>
        <v>56.1685611311339</v>
      </c>
      <c r="F95" s="30">
        <f t="shared" si="7"/>
        <v>76.1685611311339</v>
      </c>
      <c r="G95" s="53">
        <f t="shared" si="8"/>
        <v>0.018298611111111116</v>
      </c>
      <c r="I95" s="227"/>
    </row>
    <row r="96" spans="1:7" ht="12.75">
      <c r="A96" s="24" t="s">
        <v>461</v>
      </c>
      <c r="B96" s="16" t="s">
        <v>207</v>
      </c>
      <c r="C96" s="59" t="s">
        <v>116</v>
      </c>
      <c r="D96" s="229">
        <v>0.04177083333333333</v>
      </c>
      <c r="E96" s="29">
        <f t="shared" si="6"/>
        <v>56.13743419229703</v>
      </c>
      <c r="F96" s="30">
        <f t="shared" si="7"/>
        <v>76.13743419229704</v>
      </c>
      <c r="G96" s="53">
        <f t="shared" si="8"/>
        <v>0.018321759259259263</v>
      </c>
    </row>
    <row r="97" spans="1:9" ht="14.25">
      <c r="A97" s="24" t="s">
        <v>462</v>
      </c>
      <c r="B97" s="16" t="s">
        <v>46</v>
      </c>
      <c r="C97" s="59" t="s">
        <v>47</v>
      </c>
      <c r="D97" s="229">
        <v>0.042337962962962966</v>
      </c>
      <c r="E97" s="29">
        <f t="shared" si="6"/>
        <v>55.38545653362492</v>
      </c>
      <c r="F97" s="30">
        <f t="shared" si="7"/>
        <v>75.38545653362492</v>
      </c>
      <c r="G97" s="53">
        <f t="shared" si="8"/>
        <v>0.018888888888888896</v>
      </c>
      <c r="I97" s="227"/>
    </row>
    <row r="98" spans="1:9" ht="14.25">
      <c r="A98" s="24" t="s">
        <v>463</v>
      </c>
      <c r="B98" s="60" t="s">
        <v>325</v>
      </c>
      <c r="C98" s="61" t="s">
        <v>17</v>
      </c>
      <c r="D98" s="229">
        <v>0.04237268518518519</v>
      </c>
      <c r="E98" s="33">
        <f t="shared" si="6"/>
        <v>55.340071018847304</v>
      </c>
      <c r="F98" s="30">
        <f t="shared" si="7"/>
        <v>75.34007101884731</v>
      </c>
      <c r="G98" s="53">
        <f t="shared" si="8"/>
        <v>0.018923611111111117</v>
      </c>
      <c r="I98" s="227"/>
    </row>
    <row r="99" spans="1:9" ht="14.25">
      <c r="A99" s="24" t="s">
        <v>464</v>
      </c>
      <c r="B99" s="60" t="s">
        <v>66</v>
      </c>
      <c r="C99" s="61" t="s">
        <v>112</v>
      </c>
      <c r="D99" s="229">
        <v>0.043194444444444445</v>
      </c>
      <c r="E99" s="33">
        <f t="shared" si="6"/>
        <v>54.2872454448017</v>
      </c>
      <c r="F99" s="30">
        <f t="shared" si="7"/>
        <v>74.2872454448017</v>
      </c>
      <c r="G99" s="53">
        <f t="shared" si="8"/>
        <v>0.019745370370370375</v>
      </c>
      <c r="I99" s="227"/>
    </row>
    <row r="100" spans="1:9" ht="14.25">
      <c r="A100" s="24" t="s">
        <v>465</v>
      </c>
      <c r="B100" s="60" t="s">
        <v>78</v>
      </c>
      <c r="C100" s="61" t="s">
        <v>85</v>
      </c>
      <c r="D100" s="229">
        <v>0.045925925925925926</v>
      </c>
      <c r="E100" s="33">
        <f t="shared" si="6"/>
        <v>51.05846774193547</v>
      </c>
      <c r="F100" s="30">
        <f t="shared" si="7"/>
        <v>71.05846774193547</v>
      </c>
      <c r="G100" s="53">
        <f t="shared" si="8"/>
        <v>0.022476851851851855</v>
      </c>
      <c r="I100" s="227"/>
    </row>
    <row r="101" spans="1:9" ht="14.25">
      <c r="A101" s="24" t="s">
        <v>466</v>
      </c>
      <c r="B101" s="60" t="s">
        <v>78</v>
      </c>
      <c r="C101" s="61" t="s">
        <v>79</v>
      </c>
      <c r="D101" s="229">
        <v>0.045925925925925926</v>
      </c>
      <c r="E101" s="33">
        <f t="shared" si="6"/>
        <v>51.05846774193547</v>
      </c>
      <c r="F101" s="30">
        <f t="shared" si="7"/>
        <v>71.05846774193547</v>
      </c>
      <c r="G101" s="53">
        <f t="shared" si="8"/>
        <v>0.022476851851851855</v>
      </c>
      <c r="I101" s="227"/>
    </row>
    <row r="102" spans="1:9" ht="14.25">
      <c r="A102" s="24" t="s">
        <v>467</v>
      </c>
      <c r="B102" s="60" t="s">
        <v>105</v>
      </c>
      <c r="C102" s="61" t="s">
        <v>106</v>
      </c>
      <c r="D102" s="229">
        <v>0.046828703703703706</v>
      </c>
      <c r="E102" s="33">
        <f t="shared" si="6"/>
        <v>50.07414730598121</v>
      </c>
      <c r="F102" s="30">
        <f t="shared" si="7"/>
        <v>70.0741473059812</v>
      </c>
      <c r="G102" s="53">
        <f t="shared" si="8"/>
        <v>0.023379629629629636</v>
      </c>
      <c r="I102" s="227"/>
    </row>
    <row r="103" spans="1:11" ht="14.25">
      <c r="A103" s="24" t="s">
        <v>468</v>
      </c>
      <c r="B103" s="60" t="s">
        <v>52</v>
      </c>
      <c r="C103" s="61" t="s">
        <v>206</v>
      </c>
      <c r="D103" s="229">
        <v>0.048240740740740744</v>
      </c>
      <c r="E103" s="33">
        <f t="shared" si="6"/>
        <v>48.60844529750479</v>
      </c>
      <c r="F103" s="30">
        <f t="shared" si="7"/>
        <v>68.60844529750479</v>
      </c>
      <c r="G103" s="53">
        <f t="shared" si="8"/>
        <v>0.024791666666666674</v>
      </c>
      <c r="I103" s="227"/>
      <c r="K103" s="228"/>
    </row>
    <row r="104" spans="1:11" ht="14.25">
      <c r="A104" s="24" t="s">
        <v>469</v>
      </c>
      <c r="B104" s="60" t="s">
        <v>624</v>
      </c>
      <c r="C104" s="61" t="s">
        <v>140</v>
      </c>
      <c r="D104" s="229">
        <v>0.05098379629629629</v>
      </c>
      <c r="E104" s="33">
        <f t="shared" si="6"/>
        <v>45.99318955732122</v>
      </c>
      <c r="F104" s="30">
        <f t="shared" si="7"/>
        <v>65.99318955732122</v>
      </c>
      <c r="G104" s="53">
        <f t="shared" si="8"/>
        <v>0.02753472222222222</v>
      </c>
      <c r="I104" s="227"/>
      <c r="K104" s="228"/>
    </row>
    <row r="105" spans="1:11" ht="14.25">
      <c r="A105" s="24" t="s">
        <v>470</v>
      </c>
      <c r="B105" s="60" t="s">
        <v>625</v>
      </c>
      <c r="C105" s="61" t="s">
        <v>71</v>
      </c>
      <c r="D105" s="229">
        <v>0.05144675925925926</v>
      </c>
      <c r="E105" s="33">
        <f aca="true" t="shared" si="9" ref="E105:E113">(D$9/D105)*100</f>
        <v>45.5793025871766</v>
      </c>
      <c r="F105" s="30">
        <f aca="true" t="shared" si="10" ref="F105:F113">E105+E$4</f>
        <v>65.5793025871766</v>
      </c>
      <c r="G105" s="53">
        <f t="shared" si="8"/>
        <v>0.02799768518518519</v>
      </c>
      <c r="I105" s="227"/>
      <c r="K105" s="228"/>
    </row>
    <row r="106" spans="1:11" ht="14.25">
      <c r="A106" s="24" t="s">
        <v>471</v>
      </c>
      <c r="B106" s="60" t="s">
        <v>67</v>
      </c>
      <c r="C106" s="61" t="s">
        <v>68</v>
      </c>
      <c r="D106" s="229">
        <v>0.05188657407407407</v>
      </c>
      <c r="E106" s="33">
        <f t="shared" si="9"/>
        <v>45.192951148784296</v>
      </c>
      <c r="F106" s="30">
        <f t="shared" si="10"/>
        <v>65.19295114878429</v>
      </c>
      <c r="G106" s="53">
        <f aca="true" t="shared" si="11" ref="G106:G113">D106-D$9</f>
        <v>0.0284375</v>
      </c>
      <c r="I106" s="227"/>
      <c r="K106" s="228"/>
    </row>
    <row r="107" spans="1:7" ht="12.75">
      <c r="A107" s="24" t="s">
        <v>472</v>
      </c>
      <c r="B107" s="60" t="s">
        <v>208</v>
      </c>
      <c r="C107" s="61" t="s">
        <v>138</v>
      </c>
      <c r="D107" s="229">
        <v>0.05478009259259259</v>
      </c>
      <c r="E107" s="33">
        <f t="shared" si="9"/>
        <v>42.80583139657722</v>
      </c>
      <c r="F107" s="30">
        <f t="shared" si="10"/>
        <v>62.80583139657722</v>
      </c>
      <c r="G107" s="53">
        <f t="shared" si="11"/>
        <v>0.03133101851851852</v>
      </c>
    </row>
    <row r="108" spans="1:11" ht="14.25">
      <c r="A108" s="24" t="s">
        <v>473</v>
      </c>
      <c r="B108" s="60" t="s">
        <v>167</v>
      </c>
      <c r="C108" s="61" t="s">
        <v>168</v>
      </c>
      <c r="D108" s="229">
        <v>0.08061342592592592</v>
      </c>
      <c r="E108" s="33">
        <f t="shared" si="9"/>
        <v>29.088298636037322</v>
      </c>
      <c r="F108" s="30">
        <f t="shared" si="10"/>
        <v>49.08829863603732</v>
      </c>
      <c r="G108" s="53">
        <f t="shared" si="11"/>
        <v>0.057164351851851855</v>
      </c>
      <c r="I108" s="227"/>
      <c r="K108" s="228"/>
    </row>
    <row r="109" spans="1:11" ht="14.25">
      <c r="A109" s="24" t="s">
        <v>474</v>
      </c>
      <c r="B109" s="60" t="s">
        <v>184</v>
      </c>
      <c r="C109" s="61" t="s">
        <v>111</v>
      </c>
      <c r="D109" s="229">
        <v>0.08061342592592592</v>
      </c>
      <c r="E109" s="33">
        <f t="shared" si="9"/>
        <v>29.088298636037322</v>
      </c>
      <c r="F109" s="30">
        <f t="shared" si="10"/>
        <v>49.08829863603732</v>
      </c>
      <c r="G109" s="53">
        <f t="shared" si="11"/>
        <v>0.057164351851851855</v>
      </c>
      <c r="I109" s="227"/>
      <c r="K109" s="228"/>
    </row>
    <row r="110" spans="1:11" ht="14.25">
      <c r="A110" s="24" t="s">
        <v>475</v>
      </c>
      <c r="B110" s="60" t="s">
        <v>173</v>
      </c>
      <c r="C110" s="61" t="s">
        <v>93</v>
      </c>
      <c r="D110" s="229">
        <v>0.08061342592592592</v>
      </c>
      <c r="E110" s="33">
        <f t="shared" si="9"/>
        <v>29.088298636037322</v>
      </c>
      <c r="F110" s="30">
        <f t="shared" si="10"/>
        <v>49.08829863603732</v>
      </c>
      <c r="G110" s="53">
        <f t="shared" si="11"/>
        <v>0.057164351851851855</v>
      </c>
      <c r="I110" s="227"/>
      <c r="K110" s="228"/>
    </row>
    <row r="111" spans="1:11" ht="14.25">
      <c r="A111" s="24" t="s">
        <v>476</v>
      </c>
      <c r="B111" s="60" t="s">
        <v>159</v>
      </c>
      <c r="C111" s="61" t="s">
        <v>35</v>
      </c>
      <c r="D111" s="229">
        <v>0.08061342592592592</v>
      </c>
      <c r="E111" s="33">
        <f t="shared" si="9"/>
        <v>29.088298636037322</v>
      </c>
      <c r="F111" s="30">
        <f t="shared" si="10"/>
        <v>49.08829863603732</v>
      </c>
      <c r="G111" s="53">
        <f t="shared" si="11"/>
        <v>0.057164351851851855</v>
      </c>
      <c r="I111" s="227"/>
      <c r="K111" s="228"/>
    </row>
    <row r="112" spans="1:11" ht="14.25">
      <c r="A112" s="24" t="s">
        <v>477</v>
      </c>
      <c r="B112" s="60" t="s">
        <v>195</v>
      </c>
      <c r="C112" s="61" t="s">
        <v>53</v>
      </c>
      <c r="D112" s="229">
        <v>0.08061342592592592</v>
      </c>
      <c r="E112" s="33">
        <f t="shared" si="9"/>
        <v>29.088298636037322</v>
      </c>
      <c r="F112" s="30">
        <f t="shared" si="10"/>
        <v>49.08829863603732</v>
      </c>
      <c r="G112" s="53">
        <f t="shared" si="11"/>
        <v>0.057164351851851855</v>
      </c>
      <c r="I112" s="227"/>
      <c r="K112" s="228"/>
    </row>
    <row r="113" spans="1:11" ht="14.25">
      <c r="A113" s="24" t="s">
        <v>478</v>
      </c>
      <c r="B113" s="60" t="s">
        <v>171</v>
      </c>
      <c r="C113" s="61" t="s">
        <v>109</v>
      </c>
      <c r="D113" s="229">
        <v>0.08061342592592592</v>
      </c>
      <c r="E113" s="33">
        <f t="shared" si="9"/>
        <v>29.088298636037322</v>
      </c>
      <c r="F113" s="30">
        <f t="shared" si="10"/>
        <v>49.08829863603732</v>
      </c>
      <c r="G113" s="53">
        <f t="shared" si="11"/>
        <v>0.057164351851851855</v>
      </c>
      <c r="I113" s="227"/>
      <c r="K113" s="228"/>
    </row>
    <row r="114" spans="1:11" ht="14.25">
      <c r="A114" s="54"/>
      <c r="B114" s="16" t="s">
        <v>626</v>
      </c>
      <c r="C114" s="231" t="s">
        <v>116</v>
      </c>
      <c r="D114" s="229">
        <v>0.030358796296296297</v>
      </c>
      <c r="E114" s="331" t="s">
        <v>627</v>
      </c>
      <c r="F114" s="332"/>
      <c r="G114" s="53"/>
      <c r="I114" s="227"/>
      <c r="K114" s="228"/>
    </row>
  </sheetData>
  <sheetProtection selectLockedCells="1" selectUnlockedCells="1"/>
  <mergeCells count="7">
    <mergeCell ref="E114:F114"/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="110" zoomScaleNormal="110" zoomScalePageLayoutView="0" workbookViewId="0" topLeftCell="A1">
      <selection activeCell="A1" sqref="A1:L1"/>
    </sheetView>
  </sheetViews>
  <sheetFormatPr defaultColWidth="9.00390625" defaultRowHeight="12.75"/>
  <cols>
    <col min="1" max="1" width="7.00390625" style="0" customWidth="1"/>
    <col min="2" max="2" width="14.125" style="0" bestFit="1" customWidth="1"/>
    <col min="3" max="3" width="13.125" style="0" bestFit="1" customWidth="1"/>
    <col min="4" max="4" width="5.375" style="0" bestFit="1" customWidth="1"/>
    <col min="5" max="5" width="6.25390625" style="62" bestFit="1" customWidth="1"/>
    <col min="6" max="6" width="4.625" style="0" bestFit="1" customWidth="1"/>
    <col min="7" max="9" width="6.375" style="63" bestFit="1" customWidth="1"/>
    <col min="10" max="10" width="7.25390625" style="63" bestFit="1" customWidth="1"/>
    <col min="11" max="11" width="6.625" style="63" bestFit="1" customWidth="1"/>
    <col min="12" max="12" width="8.375" style="63" bestFit="1" customWidth="1"/>
  </cols>
  <sheetData>
    <row r="1" spans="1:12" ht="27">
      <c r="A1" s="328" t="s">
        <v>267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 customHeight="1">
      <c r="A3" s="160"/>
      <c r="B3" s="160"/>
      <c r="C3" s="160"/>
      <c r="D3" s="160"/>
      <c r="E3" s="64" t="s">
        <v>240</v>
      </c>
      <c r="F3" s="35"/>
      <c r="G3" s="65"/>
      <c r="H3" s="65"/>
      <c r="I3" s="65"/>
      <c r="J3" s="65"/>
      <c r="K3" s="65"/>
      <c r="L3" s="65"/>
    </row>
    <row r="4" spans="1:12" ht="12.75" customHeight="1">
      <c r="A4" s="327" t="s">
        <v>241</v>
      </c>
      <c r="B4" s="327"/>
      <c r="C4" s="20" t="s">
        <v>242</v>
      </c>
      <c r="D4" s="164"/>
      <c r="E4" s="64">
        <v>10</v>
      </c>
      <c r="F4" s="35"/>
      <c r="G4" s="65"/>
      <c r="H4" s="65"/>
      <c r="I4" s="65"/>
      <c r="J4" s="65"/>
      <c r="K4" s="65"/>
      <c r="L4" s="65"/>
    </row>
    <row r="5" spans="1:12" ht="12.75" customHeight="1">
      <c r="A5" s="327" t="s">
        <v>243</v>
      </c>
      <c r="B5" s="327"/>
      <c r="C5" s="51">
        <v>41413</v>
      </c>
      <c r="D5" s="164"/>
      <c r="E5" s="66"/>
      <c r="F5" s="35"/>
      <c r="G5" s="65"/>
      <c r="H5" s="65"/>
      <c r="I5" s="65"/>
      <c r="J5" s="65"/>
      <c r="K5" s="65"/>
      <c r="L5" s="65"/>
    </row>
    <row r="6" spans="1:12" ht="12.75" customHeight="1">
      <c r="A6" s="327" t="s">
        <v>244</v>
      </c>
      <c r="B6" s="327"/>
      <c r="C6" s="333" t="s">
        <v>268</v>
      </c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2.75" customHeight="1" thickBot="1">
      <c r="A7" s="327" t="s">
        <v>246</v>
      </c>
      <c r="B7" s="327"/>
      <c r="C7" s="23">
        <f>COUNTA(B9:B158)</f>
        <v>113</v>
      </c>
      <c r="D7" s="255">
        <v>24.1</v>
      </c>
      <c r="E7" s="256">
        <v>594</v>
      </c>
      <c r="F7" s="256">
        <v>11.9</v>
      </c>
      <c r="G7" s="65"/>
      <c r="H7" s="65"/>
      <c r="I7" s="65"/>
      <c r="J7" s="240"/>
      <c r="K7" s="65"/>
      <c r="L7" s="65"/>
    </row>
    <row r="8" spans="1:12" ht="33" customHeight="1" thickBot="1">
      <c r="A8" s="165" t="s">
        <v>247</v>
      </c>
      <c r="B8" s="166" t="s">
        <v>248</v>
      </c>
      <c r="C8" s="166" t="s">
        <v>249</v>
      </c>
      <c r="D8" s="129" t="s">
        <v>269</v>
      </c>
      <c r="E8" s="193" t="s">
        <v>270</v>
      </c>
      <c r="F8" s="129" t="s">
        <v>271</v>
      </c>
      <c r="G8" s="129" t="s">
        <v>269</v>
      </c>
      <c r="H8" s="129" t="s">
        <v>270</v>
      </c>
      <c r="I8" s="129" t="s">
        <v>271</v>
      </c>
      <c r="J8" s="129" t="s">
        <v>2</v>
      </c>
      <c r="K8" s="129" t="s">
        <v>272</v>
      </c>
      <c r="L8" s="194" t="s">
        <v>252</v>
      </c>
    </row>
    <row r="9" spans="1:12" ht="15" customHeight="1">
      <c r="A9" s="187" t="s">
        <v>374</v>
      </c>
      <c r="B9" s="252" t="s">
        <v>678</v>
      </c>
      <c r="C9" s="252" t="s">
        <v>83</v>
      </c>
      <c r="D9" s="241">
        <v>23.02</v>
      </c>
      <c r="E9" s="242">
        <v>594</v>
      </c>
      <c r="F9" s="243">
        <v>11.9</v>
      </c>
      <c r="G9" s="241">
        <f aca="true" t="shared" si="0" ref="G9:G40">(D9/24.1)*100</f>
        <v>95.51867219917011</v>
      </c>
      <c r="H9" s="241">
        <f aca="true" t="shared" si="1" ref="H9:H40">(E9/594)*100</f>
        <v>100</v>
      </c>
      <c r="I9" s="241">
        <f aca="true" t="shared" si="2" ref="I9:I40">($F$7/F9)*100</f>
        <v>100</v>
      </c>
      <c r="J9" s="244">
        <f aca="true" t="shared" si="3" ref="J9:J40">SUM(G9:I9)</f>
        <v>295.5186721991701</v>
      </c>
      <c r="K9" s="245">
        <f aca="true" t="shared" si="4" ref="K9:K40">(J9/J$9)*100</f>
        <v>100</v>
      </c>
      <c r="L9" s="244">
        <f aca="true" t="shared" si="5" ref="L9:L40">K9+E$4</f>
        <v>110</v>
      </c>
    </row>
    <row r="10" spans="1:12" ht="15" customHeight="1">
      <c r="A10" s="187" t="s">
        <v>375</v>
      </c>
      <c r="B10" s="253" t="s">
        <v>697</v>
      </c>
      <c r="C10" s="253" t="s">
        <v>226</v>
      </c>
      <c r="D10" s="250">
        <v>24.1</v>
      </c>
      <c r="E10" s="242">
        <v>533</v>
      </c>
      <c r="F10" s="243">
        <v>12.7</v>
      </c>
      <c r="G10" s="241">
        <f t="shared" si="0"/>
        <v>100</v>
      </c>
      <c r="H10" s="241">
        <f t="shared" si="1"/>
        <v>89.73063973063972</v>
      </c>
      <c r="I10" s="241">
        <f t="shared" si="2"/>
        <v>93.70078740157481</v>
      </c>
      <c r="J10" s="244">
        <f t="shared" si="3"/>
        <v>283.43142713221454</v>
      </c>
      <c r="K10" s="247">
        <f t="shared" si="4"/>
        <v>95.90982018936212</v>
      </c>
      <c r="L10" s="248">
        <f t="shared" si="5"/>
        <v>105.90982018936212</v>
      </c>
    </row>
    <row r="11" spans="1:12" ht="15" customHeight="1">
      <c r="A11" s="187" t="s">
        <v>376</v>
      </c>
      <c r="B11" s="253" t="s">
        <v>689</v>
      </c>
      <c r="C11" s="253" t="s">
        <v>53</v>
      </c>
      <c r="D11" s="241">
        <v>22.44</v>
      </c>
      <c r="E11" s="242">
        <v>514</v>
      </c>
      <c r="F11" s="243">
        <v>12.3</v>
      </c>
      <c r="G11" s="241">
        <f t="shared" si="0"/>
        <v>93.11203319502074</v>
      </c>
      <c r="H11" s="241">
        <f t="shared" si="1"/>
        <v>86.53198653198653</v>
      </c>
      <c r="I11" s="241">
        <f t="shared" si="2"/>
        <v>96.74796747967478</v>
      </c>
      <c r="J11" s="244">
        <f t="shared" si="3"/>
        <v>276.3919872066821</v>
      </c>
      <c r="K11" s="247">
        <f t="shared" si="4"/>
        <v>93.5277575355383</v>
      </c>
      <c r="L11" s="248">
        <f t="shared" si="5"/>
        <v>103.5277575355383</v>
      </c>
    </row>
    <row r="12" spans="1:12" ht="15" customHeight="1">
      <c r="A12" s="187" t="s">
        <v>377</v>
      </c>
      <c r="B12" s="253" t="s">
        <v>179</v>
      </c>
      <c r="C12" s="253" t="s">
        <v>306</v>
      </c>
      <c r="D12" s="241">
        <v>22.8</v>
      </c>
      <c r="E12" s="242">
        <v>486</v>
      </c>
      <c r="F12" s="243">
        <v>12.5</v>
      </c>
      <c r="G12" s="241">
        <f t="shared" si="0"/>
        <v>94.6058091286307</v>
      </c>
      <c r="H12" s="241">
        <f t="shared" si="1"/>
        <v>81.81818181818183</v>
      </c>
      <c r="I12" s="241">
        <f t="shared" si="2"/>
        <v>95.2</v>
      </c>
      <c r="J12" s="244">
        <f t="shared" si="3"/>
        <v>271.6239909468125</v>
      </c>
      <c r="K12" s="247">
        <f t="shared" si="4"/>
        <v>91.9143243726226</v>
      </c>
      <c r="L12" s="248">
        <f t="shared" si="5"/>
        <v>101.9143243726226</v>
      </c>
    </row>
    <row r="13" spans="1:12" ht="15" customHeight="1">
      <c r="A13" s="187" t="s">
        <v>378</v>
      </c>
      <c r="B13" s="253" t="s">
        <v>94</v>
      </c>
      <c r="C13" s="253" t="s">
        <v>95</v>
      </c>
      <c r="D13" s="241">
        <v>21.72</v>
      </c>
      <c r="E13" s="242">
        <v>493</v>
      </c>
      <c r="F13" s="243">
        <v>12.2</v>
      </c>
      <c r="G13" s="241">
        <f t="shared" si="0"/>
        <v>90.12448132780082</v>
      </c>
      <c r="H13" s="241">
        <f t="shared" si="1"/>
        <v>82.996632996633</v>
      </c>
      <c r="I13" s="241">
        <f t="shared" si="2"/>
        <v>97.54098360655739</v>
      </c>
      <c r="J13" s="244">
        <f t="shared" si="3"/>
        <v>270.6620979309912</v>
      </c>
      <c r="K13" s="247">
        <f t="shared" si="4"/>
        <v>91.58883122910541</v>
      </c>
      <c r="L13" s="248">
        <f t="shared" si="5"/>
        <v>101.58883122910541</v>
      </c>
    </row>
    <row r="14" spans="1:12" ht="15" customHeight="1">
      <c r="A14" s="187" t="s">
        <v>379</v>
      </c>
      <c r="B14" s="253" t="s">
        <v>74</v>
      </c>
      <c r="C14" s="253" t="s">
        <v>63</v>
      </c>
      <c r="D14" s="241">
        <v>22.1</v>
      </c>
      <c r="E14" s="242">
        <v>494</v>
      </c>
      <c r="F14" s="243">
        <v>12.9</v>
      </c>
      <c r="G14" s="241">
        <f t="shared" si="0"/>
        <v>91.70124481327801</v>
      </c>
      <c r="H14" s="241">
        <f t="shared" si="1"/>
        <v>83.16498316498317</v>
      </c>
      <c r="I14" s="241">
        <f t="shared" si="2"/>
        <v>92.24806201550388</v>
      </c>
      <c r="J14" s="244">
        <f t="shared" si="3"/>
        <v>267.11428999376506</v>
      </c>
      <c r="K14" s="247">
        <f t="shared" si="4"/>
        <v>90.38829526607327</v>
      </c>
      <c r="L14" s="248">
        <f t="shared" si="5"/>
        <v>100.38829526607327</v>
      </c>
    </row>
    <row r="15" spans="1:12" ht="15" customHeight="1">
      <c r="A15" s="187" t="s">
        <v>380</v>
      </c>
      <c r="B15" s="253" t="s">
        <v>211</v>
      </c>
      <c r="C15" s="253" t="s">
        <v>30</v>
      </c>
      <c r="D15" s="241">
        <v>22.37</v>
      </c>
      <c r="E15" s="242">
        <v>486</v>
      </c>
      <c r="F15" s="243">
        <v>13.9</v>
      </c>
      <c r="G15" s="241">
        <f t="shared" si="0"/>
        <v>92.82157676348548</v>
      </c>
      <c r="H15" s="241">
        <f t="shared" si="1"/>
        <v>81.81818181818183</v>
      </c>
      <c r="I15" s="241">
        <f t="shared" si="2"/>
        <v>85.61151079136691</v>
      </c>
      <c r="J15" s="244">
        <f t="shared" si="3"/>
        <v>260.25126937303423</v>
      </c>
      <c r="K15" s="247">
        <f t="shared" si="4"/>
        <v>88.06593080441063</v>
      </c>
      <c r="L15" s="248">
        <f t="shared" si="5"/>
        <v>98.06593080441063</v>
      </c>
    </row>
    <row r="16" spans="1:12" ht="15" customHeight="1">
      <c r="A16" s="187" t="s">
        <v>381</v>
      </c>
      <c r="B16" s="253" t="s">
        <v>51</v>
      </c>
      <c r="C16" s="253" t="s">
        <v>50</v>
      </c>
      <c r="D16" s="241">
        <v>20.89</v>
      </c>
      <c r="E16" s="242">
        <v>488</v>
      </c>
      <c r="F16" s="243">
        <v>13.2</v>
      </c>
      <c r="G16" s="241">
        <f t="shared" si="0"/>
        <v>86.6804979253112</v>
      </c>
      <c r="H16" s="241">
        <f t="shared" si="1"/>
        <v>82.15488215488216</v>
      </c>
      <c r="I16" s="241">
        <f t="shared" si="2"/>
        <v>90.15151515151516</v>
      </c>
      <c r="J16" s="244">
        <f t="shared" si="3"/>
        <v>258.98689523170856</v>
      </c>
      <c r="K16" s="247">
        <f t="shared" si="4"/>
        <v>87.63808164959529</v>
      </c>
      <c r="L16" s="248">
        <f t="shared" si="5"/>
        <v>97.63808164959529</v>
      </c>
    </row>
    <row r="17" spans="1:12" ht="15" customHeight="1">
      <c r="A17" s="187" t="s">
        <v>382</v>
      </c>
      <c r="B17" s="253" t="s">
        <v>675</v>
      </c>
      <c r="C17" s="253" t="s">
        <v>35</v>
      </c>
      <c r="D17" s="241">
        <v>24.06</v>
      </c>
      <c r="E17" s="242">
        <v>413</v>
      </c>
      <c r="F17" s="243">
        <v>13.7</v>
      </c>
      <c r="G17" s="241">
        <f t="shared" si="0"/>
        <v>99.83402489626555</v>
      </c>
      <c r="H17" s="241">
        <f t="shared" si="1"/>
        <v>69.52861952861953</v>
      </c>
      <c r="I17" s="241">
        <f t="shared" si="2"/>
        <v>86.86131386861314</v>
      </c>
      <c r="J17" s="244">
        <f t="shared" si="3"/>
        <v>256.2239582934982</v>
      </c>
      <c r="K17" s="247">
        <f t="shared" si="4"/>
        <v>86.70313668735336</v>
      </c>
      <c r="L17" s="248">
        <f t="shared" si="5"/>
        <v>96.70313668735336</v>
      </c>
    </row>
    <row r="18" spans="1:12" ht="15" customHeight="1">
      <c r="A18" s="187" t="s">
        <v>383</v>
      </c>
      <c r="B18" s="253" t="s">
        <v>691</v>
      </c>
      <c r="C18" s="253" t="s">
        <v>73</v>
      </c>
      <c r="D18" s="241">
        <v>17.66</v>
      </c>
      <c r="E18" s="242">
        <v>484</v>
      </c>
      <c r="F18" s="243">
        <v>12.5</v>
      </c>
      <c r="G18" s="241">
        <f t="shared" si="0"/>
        <v>73.27800829875518</v>
      </c>
      <c r="H18" s="241">
        <f t="shared" si="1"/>
        <v>81.48148148148148</v>
      </c>
      <c r="I18" s="241">
        <f t="shared" si="2"/>
        <v>95.2</v>
      </c>
      <c r="J18" s="244">
        <f t="shared" si="3"/>
        <v>249.95948978023665</v>
      </c>
      <c r="K18" s="247">
        <f t="shared" si="4"/>
        <v>84.5833151320374</v>
      </c>
      <c r="L18" s="248">
        <f t="shared" si="5"/>
        <v>94.5833151320374</v>
      </c>
    </row>
    <row r="19" spans="1:12" ht="15" customHeight="1">
      <c r="A19" s="187" t="s">
        <v>384</v>
      </c>
      <c r="B19" s="253" t="s">
        <v>20</v>
      </c>
      <c r="C19" s="253" t="s">
        <v>21</v>
      </c>
      <c r="D19" s="241">
        <v>20.06</v>
      </c>
      <c r="E19" s="242">
        <v>458</v>
      </c>
      <c r="F19" s="243">
        <v>13.4</v>
      </c>
      <c r="G19" s="241">
        <f t="shared" si="0"/>
        <v>83.23651452282157</v>
      </c>
      <c r="H19" s="241">
        <f t="shared" si="1"/>
        <v>77.10437710437711</v>
      </c>
      <c r="I19" s="241">
        <f t="shared" si="2"/>
        <v>88.80597014925374</v>
      </c>
      <c r="J19" s="244">
        <f t="shared" si="3"/>
        <v>249.14686177645243</v>
      </c>
      <c r="K19" s="247">
        <f t="shared" si="4"/>
        <v>84.30833149132974</v>
      </c>
      <c r="L19" s="248">
        <f t="shared" si="5"/>
        <v>94.30833149132974</v>
      </c>
    </row>
    <row r="20" spans="1:12" ht="15" customHeight="1">
      <c r="A20" s="187" t="s">
        <v>385</v>
      </c>
      <c r="B20" s="253" t="s">
        <v>28</v>
      </c>
      <c r="C20" s="253" t="s">
        <v>29</v>
      </c>
      <c r="D20" s="241">
        <v>18.09</v>
      </c>
      <c r="E20" s="242">
        <v>481</v>
      </c>
      <c r="F20" s="243">
        <v>13.2</v>
      </c>
      <c r="G20" s="241">
        <f t="shared" si="0"/>
        <v>75.06224066390041</v>
      </c>
      <c r="H20" s="241">
        <f t="shared" si="1"/>
        <v>80.97643097643098</v>
      </c>
      <c r="I20" s="241">
        <f t="shared" si="2"/>
        <v>90.15151515151516</v>
      </c>
      <c r="J20" s="244">
        <f t="shared" si="3"/>
        <v>246.19018679184654</v>
      </c>
      <c r="K20" s="247">
        <f t="shared" si="4"/>
        <v>83.30782788098149</v>
      </c>
      <c r="L20" s="248">
        <f t="shared" si="5"/>
        <v>93.30782788098149</v>
      </c>
    </row>
    <row r="21" spans="1:12" ht="15" customHeight="1">
      <c r="A21" s="187" t="s">
        <v>386</v>
      </c>
      <c r="B21" s="249" t="s">
        <v>77</v>
      </c>
      <c r="C21" s="249" t="s">
        <v>53</v>
      </c>
      <c r="D21" s="241">
        <v>22.28</v>
      </c>
      <c r="E21" s="242">
        <v>415</v>
      </c>
      <c r="F21" s="243">
        <v>14.2</v>
      </c>
      <c r="G21" s="241">
        <f t="shared" si="0"/>
        <v>92.44813278008299</v>
      </c>
      <c r="H21" s="241">
        <f t="shared" si="1"/>
        <v>69.86531986531986</v>
      </c>
      <c r="I21" s="241">
        <f t="shared" si="2"/>
        <v>83.80281690140846</v>
      </c>
      <c r="J21" s="244">
        <f t="shared" si="3"/>
        <v>246.11626954681128</v>
      </c>
      <c r="K21" s="247">
        <f t="shared" si="4"/>
        <v>83.28281516537703</v>
      </c>
      <c r="L21" s="248">
        <f t="shared" si="5"/>
        <v>93.28281516537703</v>
      </c>
    </row>
    <row r="22" spans="1:12" ht="15" customHeight="1">
      <c r="A22" s="187" t="s">
        <v>387</v>
      </c>
      <c r="B22" s="249" t="s">
        <v>19</v>
      </c>
      <c r="C22" s="249" t="s">
        <v>50</v>
      </c>
      <c r="D22" s="241">
        <v>22.36</v>
      </c>
      <c r="E22" s="242">
        <v>412</v>
      </c>
      <c r="F22" s="243">
        <v>14.2</v>
      </c>
      <c r="G22" s="241">
        <f t="shared" si="0"/>
        <v>92.78008298755186</v>
      </c>
      <c r="H22" s="241">
        <f t="shared" si="1"/>
        <v>69.36026936026936</v>
      </c>
      <c r="I22" s="241">
        <f t="shared" si="2"/>
        <v>83.80281690140846</v>
      </c>
      <c r="J22" s="244">
        <f t="shared" si="3"/>
        <v>245.9431692492297</v>
      </c>
      <c r="K22" s="247">
        <f t="shared" si="4"/>
        <v>83.22424008574046</v>
      </c>
      <c r="L22" s="248">
        <f t="shared" si="5"/>
        <v>93.22424008574046</v>
      </c>
    </row>
    <row r="23" spans="1:12" ht="15" customHeight="1">
      <c r="A23" s="187" t="s">
        <v>388</v>
      </c>
      <c r="B23" s="249" t="s">
        <v>681</v>
      </c>
      <c r="C23" s="249" t="s">
        <v>161</v>
      </c>
      <c r="D23" s="241">
        <v>16.23</v>
      </c>
      <c r="E23" s="242">
        <v>483</v>
      </c>
      <c r="F23" s="243">
        <v>12.5</v>
      </c>
      <c r="G23" s="241">
        <f t="shared" si="0"/>
        <v>67.34439834024896</v>
      </c>
      <c r="H23" s="241">
        <f t="shared" si="1"/>
        <v>81.31313131313132</v>
      </c>
      <c r="I23" s="241">
        <f t="shared" si="2"/>
        <v>95.2</v>
      </c>
      <c r="J23" s="244">
        <f t="shared" si="3"/>
        <v>243.85752965338025</v>
      </c>
      <c r="K23" s="247">
        <f t="shared" si="4"/>
        <v>82.51848447973131</v>
      </c>
      <c r="L23" s="248">
        <f t="shared" si="5"/>
        <v>92.51848447973131</v>
      </c>
    </row>
    <row r="24" spans="1:14" ht="15" customHeight="1">
      <c r="A24" s="187" t="s">
        <v>389</v>
      </c>
      <c r="B24" s="246" t="s">
        <v>196</v>
      </c>
      <c r="C24" s="246" t="s">
        <v>101</v>
      </c>
      <c r="D24" s="241">
        <v>18.12</v>
      </c>
      <c r="E24" s="242">
        <v>476</v>
      </c>
      <c r="F24" s="243">
        <v>13.6</v>
      </c>
      <c r="G24" s="241">
        <f t="shared" si="0"/>
        <v>75.18672199170125</v>
      </c>
      <c r="H24" s="241">
        <f t="shared" si="1"/>
        <v>80.13468013468014</v>
      </c>
      <c r="I24" s="241">
        <f t="shared" si="2"/>
        <v>87.5</v>
      </c>
      <c r="J24" s="244">
        <f t="shared" si="3"/>
        <v>242.82140212638137</v>
      </c>
      <c r="K24" s="247">
        <f t="shared" si="4"/>
        <v>82.16787126152472</v>
      </c>
      <c r="L24" s="248">
        <f t="shared" si="5"/>
        <v>92.16787126152472</v>
      </c>
      <c r="N24" t="s">
        <v>1</v>
      </c>
    </row>
    <row r="25" spans="1:12" ht="15" customHeight="1">
      <c r="A25" s="187" t="s">
        <v>390</v>
      </c>
      <c r="B25" s="249" t="s">
        <v>22</v>
      </c>
      <c r="C25" s="249" t="s">
        <v>23</v>
      </c>
      <c r="D25" s="241">
        <v>19</v>
      </c>
      <c r="E25" s="242">
        <v>433</v>
      </c>
      <c r="F25" s="243">
        <v>13.2</v>
      </c>
      <c r="G25" s="241">
        <f t="shared" si="0"/>
        <v>78.83817427385893</v>
      </c>
      <c r="H25" s="241">
        <f t="shared" si="1"/>
        <v>72.89562289562289</v>
      </c>
      <c r="I25" s="241">
        <f t="shared" si="2"/>
        <v>90.15151515151516</v>
      </c>
      <c r="J25" s="244">
        <f t="shared" si="3"/>
        <v>241.88531232099697</v>
      </c>
      <c r="K25" s="247">
        <f t="shared" si="4"/>
        <v>81.85110961718657</v>
      </c>
      <c r="L25" s="248">
        <f t="shared" si="5"/>
        <v>91.85110961718657</v>
      </c>
    </row>
    <row r="26" spans="1:15" ht="15" customHeight="1">
      <c r="A26" s="187" t="s">
        <v>391</v>
      </c>
      <c r="B26" s="249" t="s">
        <v>340</v>
      </c>
      <c r="C26" s="249" t="s">
        <v>69</v>
      </c>
      <c r="D26" s="241">
        <v>20.56</v>
      </c>
      <c r="E26" s="242">
        <v>446</v>
      </c>
      <c r="F26" s="243">
        <v>14.7</v>
      </c>
      <c r="G26" s="241">
        <f t="shared" si="0"/>
        <v>85.31120331950206</v>
      </c>
      <c r="H26" s="241">
        <f t="shared" si="1"/>
        <v>75.08417508417509</v>
      </c>
      <c r="I26" s="241">
        <f t="shared" si="2"/>
        <v>80.95238095238095</v>
      </c>
      <c r="J26" s="244">
        <f t="shared" si="3"/>
        <v>241.34775935605808</v>
      </c>
      <c r="K26" s="247">
        <f t="shared" si="4"/>
        <v>81.66920809436957</v>
      </c>
      <c r="L26" s="248">
        <f t="shared" si="5"/>
        <v>91.66920809436957</v>
      </c>
      <c r="N26" s="67"/>
      <c r="O26" s="67"/>
    </row>
    <row r="27" spans="1:12" ht="15" customHeight="1">
      <c r="A27" s="187" t="s">
        <v>392</v>
      </c>
      <c r="B27" s="249" t="s">
        <v>26</v>
      </c>
      <c r="C27" s="249" t="s">
        <v>27</v>
      </c>
      <c r="D27" s="241">
        <v>16.53</v>
      </c>
      <c r="E27" s="242">
        <v>493</v>
      </c>
      <c r="F27" s="243">
        <v>13.5</v>
      </c>
      <c r="G27" s="241">
        <f t="shared" si="0"/>
        <v>68.58921161825727</v>
      </c>
      <c r="H27" s="241">
        <f t="shared" si="1"/>
        <v>82.996632996633</v>
      </c>
      <c r="I27" s="241">
        <f t="shared" si="2"/>
        <v>88.14814814814815</v>
      </c>
      <c r="J27" s="244">
        <f t="shared" si="3"/>
        <v>239.73399276303843</v>
      </c>
      <c r="K27" s="247">
        <f t="shared" si="4"/>
        <v>81.12312869403576</v>
      </c>
      <c r="L27" s="248">
        <f t="shared" si="5"/>
        <v>91.12312869403576</v>
      </c>
    </row>
    <row r="28" spans="1:12" ht="15" customHeight="1">
      <c r="A28" s="187" t="s">
        <v>393</v>
      </c>
      <c r="B28" s="249" t="s">
        <v>26</v>
      </c>
      <c r="C28" s="249" t="s">
        <v>69</v>
      </c>
      <c r="D28" s="241">
        <v>17.13</v>
      </c>
      <c r="E28" s="242">
        <v>465</v>
      </c>
      <c r="F28" s="243">
        <v>13.2</v>
      </c>
      <c r="G28" s="241">
        <f t="shared" si="0"/>
        <v>71.07883817427386</v>
      </c>
      <c r="H28" s="241">
        <f t="shared" si="1"/>
        <v>78.28282828282829</v>
      </c>
      <c r="I28" s="241">
        <f t="shared" si="2"/>
        <v>90.15151515151516</v>
      </c>
      <c r="J28" s="244">
        <f t="shared" si="3"/>
        <v>239.51318160861732</v>
      </c>
      <c r="K28" s="247">
        <f t="shared" si="4"/>
        <v>81.04840882852679</v>
      </c>
      <c r="L28" s="248">
        <f t="shared" si="5"/>
        <v>91.04840882852679</v>
      </c>
    </row>
    <row r="29" spans="1:12" ht="15" customHeight="1">
      <c r="A29" s="187" t="s">
        <v>394</v>
      </c>
      <c r="B29" s="249" t="s">
        <v>327</v>
      </c>
      <c r="C29" s="249" t="s">
        <v>328</v>
      </c>
      <c r="D29" s="241">
        <v>19.36</v>
      </c>
      <c r="E29" s="242">
        <v>451</v>
      </c>
      <c r="F29" s="243">
        <v>14.3</v>
      </c>
      <c r="G29" s="241">
        <f t="shared" si="0"/>
        <v>80.33195020746888</v>
      </c>
      <c r="H29" s="241">
        <f t="shared" si="1"/>
        <v>75.92592592592592</v>
      </c>
      <c r="I29" s="241">
        <f t="shared" si="2"/>
        <v>83.21678321678321</v>
      </c>
      <c r="J29" s="244">
        <f t="shared" si="3"/>
        <v>239.474659350178</v>
      </c>
      <c r="K29" s="247">
        <f t="shared" si="4"/>
        <v>81.0353733549465</v>
      </c>
      <c r="L29" s="248">
        <f t="shared" si="5"/>
        <v>91.0353733549465</v>
      </c>
    </row>
    <row r="30" spans="1:12" ht="15" customHeight="1">
      <c r="A30" s="187" t="s">
        <v>395</v>
      </c>
      <c r="B30" s="249" t="s">
        <v>119</v>
      </c>
      <c r="C30" s="249" t="s">
        <v>30</v>
      </c>
      <c r="D30" s="241">
        <v>18.29</v>
      </c>
      <c r="E30" s="242">
        <v>453</v>
      </c>
      <c r="F30" s="243">
        <v>13.8</v>
      </c>
      <c r="G30" s="241">
        <f t="shared" si="0"/>
        <v>75.89211618257261</v>
      </c>
      <c r="H30" s="241">
        <f t="shared" si="1"/>
        <v>76.26262626262627</v>
      </c>
      <c r="I30" s="241">
        <f t="shared" si="2"/>
        <v>86.23188405797102</v>
      </c>
      <c r="J30" s="244">
        <f t="shared" si="3"/>
        <v>238.3866265031699</v>
      </c>
      <c r="K30" s="247">
        <f t="shared" si="4"/>
        <v>80.66719599447339</v>
      </c>
      <c r="L30" s="248">
        <f t="shared" si="5"/>
        <v>90.66719599447339</v>
      </c>
    </row>
    <row r="31" spans="1:12" ht="15" customHeight="1">
      <c r="A31" s="187" t="s">
        <v>396</v>
      </c>
      <c r="B31" s="246" t="s">
        <v>33</v>
      </c>
      <c r="C31" s="246" t="s">
        <v>19</v>
      </c>
      <c r="D31" s="241">
        <v>18.66</v>
      </c>
      <c r="E31" s="242">
        <v>458</v>
      </c>
      <c r="F31" s="243">
        <v>14.2</v>
      </c>
      <c r="G31" s="241">
        <f t="shared" si="0"/>
        <v>77.42738589211618</v>
      </c>
      <c r="H31" s="241">
        <f t="shared" si="1"/>
        <v>77.10437710437711</v>
      </c>
      <c r="I31" s="241">
        <f t="shared" si="2"/>
        <v>83.80281690140846</v>
      </c>
      <c r="J31" s="244">
        <f t="shared" si="3"/>
        <v>238.33457989790173</v>
      </c>
      <c r="K31" s="247">
        <f t="shared" si="4"/>
        <v>80.64958404295749</v>
      </c>
      <c r="L31" s="248">
        <f t="shared" si="5"/>
        <v>90.64958404295749</v>
      </c>
    </row>
    <row r="32" spans="1:12" ht="15" customHeight="1">
      <c r="A32" s="187" t="s">
        <v>397</v>
      </c>
      <c r="B32" s="249" t="s">
        <v>137</v>
      </c>
      <c r="C32" s="249" t="s">
        <v>138</v>
      </c>
      <c r="D32" s="241">
        <v>17.92</v>
      </c>
      <c r="E32" s="242">
        <v>481</v>
      </c>
      <c r="F32" s="243">
        <v>14.5</v>
      </c>
      <c r="G32" s="241">
        <f t="shared" si="0"/>
        <v>74.35684647302905</v>
      </c>
      <c r="H32" s="241">
        <f t="shared" si="1"/>
        <v>80.97643097643098</v>
      </c>
      <c r="I32" s="241">
        <f t="shared" si="2"/>
        <v>82.06896551724138</v>
      </c>
      <c r="J32" s="244">
        <f t="shared" si="3"/>
        <v>237.4022429667014</v>
      </c>
      <c r="K32" s="247">
        <f t="shared" si="4"/>
        <v>80.33409232655862</v>
      </c>
      <c r="L32" s="248">
        <f t="shared" si="5"/>
        <v>90.33409232655862</v>
      </c>
    </row>
    <row r="33" spans="1:12" ht="15" customHeight="1">
      <c r="A33" s="187" t="s">
        <v>398</v>
      </c>
      <c r="B33" s="249" t="s">
        <v>26</v>
      </c>
      <c r="C33" s="249" t="s">
        <v>48</v>
      </c>
      <c r="D33" s="241">
        <v>21.42</v>
      </c>
      <c r="E33" s="242">
        <v>418</v>
      </c>
      <c r="F33" s="243">
        <v>15.3</v>
      </c>
      <c r="G33" s="241">
        <f t="shared" si="0"/>
        <v>88.87966804979254</v>
      </c>
      <c r="H33" s="241">
        <f t="shared" si="1"/>
        <v>70.37037037037037</v>
      </c>
      <c r="I33" s="241">
        <f t="shared" si="2"/>
        <v>77.77777777777779</v>
      </c>
      <c r="J33" s="244">
        <f t="shared" si="3"/>
        <v>237.0278161979407</v>
      </c>
      <c r="K33" s="247">
        <f t="shared" si="4"/>
        <v>80.20739076622256</v>
      </c>
      <c r="L33" s="248">
        <f t="shared" si="5"/>
        <v>90.20739076622256</v>
      </c>
    </row>
    <row r="34" spans="1:12" ht="15" customHeight="1">
      <c r="A34" s="187" t="s">
        <v>399</v>
      </c>
      <c r="B34" s="246" t="s">
        <v>700</v>
      </c>
      <c r="C34" s="246" t="s">
        <v>83</v>
      </c>
      <c r="D34" s="241">
        <v>16.81</v>
      </c>
      <c r="E34" s="242">
        <v>466</v>
      </c>
      <c r="F34" s="243">
        <v>13.5</v>
      </c>
      <c r="G34" s="241">
        <f t="shared" si="0"/>
        <v>69.75103734439833</v>
      </c>
      <c r="H34" s="241">
        <f t="shared" si="1"/>
        <v>78.45117845117845</v>
      </c>
      <c r="I34" s="241">
        <f t="shared" si="2"/>
        <v>88.14814814814815</v>
      </c>
      <c r="J34" s="244">
        <f t="shared" si="3"/>
        <v>236.35036394372491</v>
      </c>
      <c r="K34" s="247">
        <f t="shared" si="4"/>
        <v>79.9781489896626</v>
      </c>
      <c r="L34" s="248">
        <f t="shared" si="5"/>
        <v>89.9781489896626</v>
      </c>
    </row>
    <row r="35" spans="1:12" ht="15" customHeight="1">
      <c r="A35" s="187" t="s">
        <v>400</v>
      </c>
      <c r="B35" s="249" t="s">
        <v>20</v>
      </c>
      <c r="C35" s="249" t="s">
        <v>30</v>
      </c>
      <c r="D35" s="241">
        <v>17.69</v>
      </c>
      <c r="E35" s="242">
        <v>460</v>
      </c>
      <c r="F35" s="243">
        <v>14.1</v>
      </c>
      <c r="G35" s="241">
        <f t="shared" si="0"/>
        <v>73.40248962655602</v>
      </c>
      <c r="H35" s="241">
        <f t="shared" si="1"/>
        <v>77.44107744107744</v>
      </c>
      <c r="I35" s="241">
        <f t="shared" si="2"/>
        <v>84.39716312056737</v>
      </c>
      <c r="J35" s="244">
        <f t="shared" si="3"/>
        <v>235.2407301882008</v>
      </c>
      <c r="K35" s="247">
        <f t="shared" si="4"/>
        <v>79.60266213894468</v>
      </c>
      <c r="L35" s="248">
        <f t="shared" si="5"/>
        <v>89.60266213894468</v>
      </c>
    </row>
    <row r="36" spans="1:12" ht="15" customHeight="1">
      <c r="A36" s="187" t="s">
        <v>401</v>
      </c>
      <c r="B36" s="246" t="s">
        <v>671</v>
      </c>
      <c r="C36" s="246" t="s">
        <v>69</v>
      </c>
      <c r="D36" s="241">
        <v>17.68</v>
      </c>
      <c r="E36" s="242">
        <v>429</v>
      </c>
      <c r="F36" s="243">
        <v>13.4</v>
      </c>
      <c r="G36" s="241">
        <f t="shared" si="0"/>
        <v>73.3609958506224</v>
      </c>
      <c r="H36" s="241">
        <f t="shared" si="1"/>
        <v>72.22222222222221</v>
      </c>
      <c r="I36" s="241">
        <f t="shared" si="2"/>
        <v>88.80597014925374</v>
      </c>
      <c r="J36" s="244">
        <f t="shared" si="3"/>
        <v>234.38918822209834</v>
      </c>
      <c r="K36" s="247">
        <f t="shared" si="4"/>
        <v>79.31451047672803</v>
      </c>
      <c r="L36" s="248">
        <f t="shared" si="5"/>
        <v>89.31451047672803</v>
      </c>
    </row>
    <row r="37" spans="1:12" ht="15" customHeight="1">
      <c r="A37" s="187" t="s">
        <v>402</v>
      </c>
      <c r="B37" s="249" t="s">
        <v>183</v>
      </c>
      <c r="C37" s="249" t="s">
        <v>50</v>
      </c>
      <c r="D37" s="241">
        <v>19.94</v>
      </c>
      <c r="E37" s="242">
        <v>403</v>
      </c>
      <c r="F37" s="243">
        <v>14.2</v>
      </c>
      <c r="G37" s="241">
        <f t="shared" si="0"/>
        <v>82.73858921161826</v>
      </c>
      <c r="H37" s="241">
        <f t="shared" si="1"/>
        <v>67.84511784511784</v>
      </c>
      <c r="I37" s="241">
        <f t="shared" si="2"/>
        <v>83.80281690140846</v>
      </c>
      <c r="J37" s="244">
        <f t="shared" si="3"/>
        <v>234.38652395814455</v>
      </c>
      <c r="K37" s="247">
        <f t="shared" si="4"/>
        <v>79.31360892152884</v>
      </c>
      <c r="L37" s="248">
        <f t="shared" si="5"/>
        <v>89.31360892152884</v>
      </c>
    </row>
    <row r="38" spans="1:12" ht="15" customHeight="1">
      <c r="A38" s="187" t="s">
        <v>403</v>
      </c>
      <c r="B38" s="246" t="s">
        <v>38</v>
      </c>
      <c r="C38" s="246" t="s">
        <v>39</v>
      </c>
      <c r="D38" s="241">
        <v>20.9</v>
      </c>
      <c r="E38" s="242">
        <v>418</v>
      </c>
      <c r="F38" s="243">
        <v>15.6</v>
      </c>
      <c r="G38" s="241">
        <f t="shared" si="0"/>
        <v>86.7219917012448</v>
      </c>
      <c r="H38" s="241">
        <f t="shared" si="1"/>
        <v>70.37037037037037</v>
      </c>
      <c r="I38" s="241">
        <f t="shared" si="2"/>
        <v>76.28205128205128</v>
      </c>
      <c r="J38" s="244">
        <f t="shared" si="3"/>
        <v>233.37441335366645</v>
      </c>
      <c r="K38" s="247">
        <f t="shared" si="4"/>
        <v>78.97112274393938</v>
      </c>
      <c r="L38" s="248">
        <f t="shared" si="5"/>
        <v>88.97112274393938</v>
      </c>
    </row>
    <row r="39" spans="1:12" ht="15" customHeight="1">
      <c r="A39" s="187" t="s">
        <v>404</v>
      </c>
      <c r="B39" s="249" t="s">
        <v>31</v>
      </c>
      <c r="C39" s="249" t="s">
        <v>32</v>
      </c>
      <c r="D39" s="241">
        <v>17.51</v>
      </c>
      <c r="E39" s="242">
        <v>445</v>
      </c>
      <c r="F39" s="243">
        <v>13.9</v>
      </c>
      <c r="G39" s="241">
        <f t="shared" si="0"/>
        <v>72.65560165975103</v>
      </c>
      <c r="H39" s="241">
        <f t="shared" si="1"/>
        <v>74.91582491582491</v>
      </c>
      <c r="I39" s="241">
        <f t="shared" si="2"/>
        <v>85.61151079136691</v>
      </c>
      <c r="J39" s="244">
        <f t="shared" si="3"/>
        <v>233.18293736694284</v>
      </c>
      <c r="K39" s="247">
        <f t="shared" si="4"/>
        <v>78.9063295498922</v>
      </c>
      <c r="L39" s="248">
        <f t="shared" si="5"/>
        <v>88.9063295498922</v>
      </c>
    </row>
    <row r="40" spans="1:12" ht="15" customHeight="1">
      <c r="A40" s="187" t="s">
        <v>405</v>
      </c>
      <c r="B40" s="249" t="s">
        <v>690</v>
      </c>
      <c r="C40" s="249" t="s">
        <v>141</v>
      </c>
      <c r="D40" s="241">
        <v>19.91</v>
      </c>
      <c r="E40" s="242">
        <v>420</v>
      </c>
      <c r="F40" s="243">
        <v>15.1</v>
      </c>
      <c r="G40" s="241">
        <f t="shared" si="0"/>
        <v>82.61410788381743</v>
      </c>
      <c r="H40" s="241">
        <f t="shared" si="1"/>
        <v>70.70707070707071</v>
      </c>
      <c r="I40" s="241">
        <f t="shared" si="2"/>
        <v>78.80794701986756</v>
      </c>
      <c r="J40" s="244">
        <f t="shared" si="3"/>
        <v>232.1291256107557</v>
      </c>
      <c r="K40" s="247">
        <f t="shared" si="4"/>
        <v>78.54973219909031</v>
      </c>
      <c r="L40" s="248">
        <f t="shared" si="5"/>
        <v>88.54973219909031</v>
      </c>
    </row>
    <row r="41" spans="1:12" ht="15" customHeight="1">
      <c r="A41" s="187" t="s">
        <v>406</v>
      </c>
      <c r="B41" s="249" t="s">
        <v>279</v>
      </c>
      <c r="C41" s="249" t="s">
        <v>138</v>
      </c>
      <c r="D41" s="241">
        <v>19.51</v>
      </c>
      <c r="E41" s="242">
        <v>419</v>
      </c>
      <c r="F41" s="243">
        <v>14.8</v>
      </c>
      <c r="G41" s="241">
        <f aca="true" t="shared" si="6" ref="G41:G72">(D41/24.1)*100</f>
        <v>80.95435684647303</v>
      </c>
      <c r="H41" s="241">
        <f aca="true" t="shared" si="7" ref="H41:H72">(E41/594)*100</f>
        <v>70.53872053872054</v>
      </c>
      <c r="I41" s="241">
        <f aca="true" t="shared" si="8" ref="I41:I72">($F$7/F41)*100</f>
        <v>80.4054054054054</v>
      </c>
      <c r="J41" s="244">
        <f aca="true" t="shared" si="9" ref="J41:J72">SUM(G41:I41)</f>
        <v>231.89848279059896</v>
      </c>
      <c r="K41" s="247">
        <f aca="true" t="shared" si="10" ref="K41:K72">(J41/J$9)*100</f>
        <v>78.47168541495978</v>
      </c>
      <c r="L41" s="248">
        <f aca="true" t="shared" si="11" ref="L41:L72">K41+E$4</f>
        <v>88.47168541495978</v>
      </c>
    </row>
    <row r="42" spans="1:12" ht="15" customHeight="1">
      <c r="A42" s="187" t="s">
        <v>407</v>
      </c>
      <c r="B42" s="249" t="s">
        <v>40</v>
      </c>
      <c r="C42" s="249" t="s">
        <v>41</v>
      </c>
      <c r="D42" s="241">
        <v>20.56</v>
      </c>
      <c r="E42" s="242">
        <v>412</v>
      </c>
      <c r="F42" s="243">
        <v>15.5</v>
      </c>
      <c r="G42" s="241">
        <f t="shared" si="6"/>
        <v>85.31120331950206</v>
      </c>
      <c r="H42" s="241">
        <f t="shared" si="7"/>
        <v>69.36026936026936</v>
      </c>
      <c r="I42" s="241">
        <f t="shared" si="8"/>
        <v>76.7741935483871</v>
      </c>
      <c r="J42" s="244">
        <f t="shared" si="9"/>
        <v>231.4456662281585</v>
      </c>
      <c r="K42" s="247">
        <f t="shared" si="10"/>
        <v>78.31845768181157</v>
      </c>
      <c r="L42" s="248">
        <f t="shared" si="11"/>
        <v>88.31845768181157</v>
      </c>
    </row>
    <row r="43" spans="1:12" ht="15" customHeight="1">
      <c r="A43" s="187" t="s">
        <v>408</v>
      </c>
      <c r="B43" s="249" t="s">
        <v>24</v>
      </c>
      <c r="C43" s="249" t="s">
        <v>65</v>
      </c>
      <c r="D43" s="241">
        <v>17.91</v>
      </c>
      <c r="E43" s="242">
        <v>441</v>
      </c>
      <c r="F43" s="243">
        <v>14.4</v>
      </c>
      <c r="G43" s="241">
        <f t="shared" si="6"/>
        <v>74.31535269709542</v>
      </c>
      <c r="H43" s="241">
        <f t="shared" si="7"/>
        <v>74.24242424242425</v>
      </c>
      <c r="I43" s="241">
        <f t="shared" si="8"/>
        <v>82.63888888888889</v>
      </c>
      <c r="J43" s="244">
        <f t="shared" si="9"/>
        <v>231.19666582840856</v>
      </c>
      <c r="K43" s="247">
        <f t="shared" si="10"/>
        <v>78.23419891132613</v>
      </c>
      <c r="L43" s="248">
        <f t="shared" si="11"/>
        <v>88.23419891132613</v>
      </c>
    </row>
    <row r="44" spans="1:12" ht="15" customHeight="1">
      <c r="A44" s="187" t="s">
        <v>409</v>
      </c>
      <c r="B44" s="246" t="s">
        <v>208</v>
      </c>
      <c r="C44" s="246" t="s">
        <v>138</v>
      </c>
      <c r="D44" s="241">
        <v>20.49</v>
      </c>
      <c r="E44" s="242">
        <v>383</v>
      </c>
      <c r="F44" s="243">
        <v>14.8</v>
      </c>
      <c r="G44" s="241">
        <f t="shared" si="6"/>
        <v>85.0207468879668</v>
      </c>
      <c r="H44" s="241">
        <f t="shared" si="7"/>
        <v>64.47811447811448</v>
      </c>
      <c r="I44" s="241">
        <f t="shared" si="8"/>
        <v>80.4054054054054</v>
      </c>
      <c r="J44" s="244">
        <f t="shared" si="9"/>
        <v>229.90426677148668</v>
      </c>
      <c r="K44" s="247">
        <f t="shared" si="10"/>
        <v>77.79686645875918</v>
      </c>
      <c r="L44" s="248">
        <f t="shared" si="11"/>
        <v>87.79686645875918</v>
      </c>
    </row>
    <row r="45" spans="1:12" ht="15" customHeight="1">
      <c r="A45" s="187" t="s">
        <v>410</v>
      </c>
      <c r="B45" s="249" t="s">
        <v>122</v>
      </c>
      <c r="C45" s="249" t="s">
        <v>69</v>
      </c>
      <c r="D45" s="241">
        <v>17.2</v>
      </c>
      <c r="E45" s="242">
        <v>438</v>
      </c>
      <c r="F45" s="243">
        <v>14.1</v>
      </c>
      <c r="G45" s="241">
        <f t="shared" si="6"/>
        <v>71.36929460580912</v>
      </c>
      <c r="H45" s="241">
        <f t="shared" si="7"/>
        <v>73.73737373737373</v>
      </c>
      <c r="I45" s="241">
        <f t="shared" si="8"/>
        <v>84.39716312056737</v>
      </c>
      <c r="J45" s="244">
        <f t="shared" si="9"/>
        <v>229.5038314637502</v>
      </c>
      <c r="K45" s="247">
        <f t="shared" si="10"/>
        <v>77.66136391851137</v>
      </c>
      <c r="L45" s="248">
        <f t="shared" si="11"/>
        <v>87.66136391851137</v>
      </c>
    </row>
    <row r="46" spans="1:12" ht="15" customHeight="1">
      <c r="A46" s="187" t="s">
        <v>411</v>
      </c>
      <c r="B46" s="249" t="s">
        <v>203</v>
      </c>
      <c r="C46" s="249" t="s">
        <v>618</v>
      </c>
      <c r="D46" s="241">
        <v>20.54</v>
      </c>
      <c r="E46" s="242">
        <v>366</v>
      </c>
      <c r="F46" s="243">
        <v>14.4</v>
      </c>
      <c r="G46" s="241">
        <f t="shared" si="6"/>
        <v>85.22821576763485</v>
      </c>
      <c r="H46" s="241">
        <f t="shared" si="7"/>
        <v>61.61616161616161</v>
      </c>
      <c r="I46" s="241">
        <f t="shared" si="8"/>
        <v>82.63888888888889</v>
      </c>
      <c r="J46" s="244">
        <f t="shared" si="9"/>
        <v>229.48326627268534</v>
      </c>
      <c r="K46" s="247">
        <f t="shared" si="10"/>
        <v>77.65440490271997</v>
      </c>
      <c r="L46" s="248">
        <f t="shared" si="11"/>
        <v>87.65440490271997</v>
      </c>
    </row>
    <row r="47" spans="1:14" ht="15" customHeight="1">
      <c r="A47" s="187" t="s">
        <v>412</v>
      </c>
      <c r="B47" s="246" t="s">
        <v>18</v>
      </c>
      <c r="C47" s="246" t="s">
        <v>19</v>
      </c>
      <c r="D47" s="241">
        <v>16.46</v>
      </c>
      <c r="E47" s="242">
        <v>451</v>
      </c>
      <c r="F47" s="243">
        <v>14</v>
      </c>
      <c r="G47" s="241">
        <f t="shared" si="6"/>
        <v>68.29875518672199</v>
      </c>
      <c r="H47" s="241">
        <f t="shared" si="7"/>
        <v>75.92592592592592</v>
      </c>
      <c r="I47" s="241">
        <f t="shared" si="8"/>
        <v>85</v>
      </c>
      <c r="J47" s="244">
        <f t="shared" si="9"/>
        <v>229.22468111264791</v>
      </c>
      <c r="K47" s="247">
        <f t="shared" si="10"/>
        <v>77.56690276347676</v>
      </c>
      <c r="L47" s="248">
        <f t="shared" si="11"/>
        <v>87.56690276347676</v>
      </c>
      <c r="N47" t="s">
        <v>1</v>
      </c>
    </row>
    <row r="48" spans="1:12" ht="15" customHeight="1">
      <c r="A48" s="187" t="s">
        <v>413</v>
      </c>
      <c r="B48" s="249" t="s">
        <v>92</v>
      </c>
      <c r="C48" s="249" t="s">
        <v>93</v>
      </c>
      <c r="D48" s="241">
        <v>19.81</v>
      </c>
      <c r="E48" s="242">
        <v>405</v>
      </c>
      <c r="F48" s="243">
        <v>15.1</v>
      </c>
      <c r="G48" s="241">
        <f t="shared" si="6"/>
        <v>82.19917012448131</v>
      </c>
      <c r="H48" s="241">
        <f t="shared" si="7"/>
        <v>68.18181818181817</v>
      </c>
      <c r="I48" s="241">
        <f t="shared" si="8"/>
        <v>78.80794701986756</v>
      </c>
      <c r="J48" s="244">
        <f t="shared" si="9"/>
        <v>229.18893532616704</v>
      </c>
      <c r="K48" s="247">
        <f t="shared" si="10"/>
        <v>77.5548068149484</v>
      </c>
      <c r="L48" s="248">
        <f t="shared" si="11"/>
        <v>87.5548068149484</v>
      </c>
    </row>
    <row r="49" spans="1:12" ht="15" customHeight="1">
      <c r="A49" s="187" t="s">
        <v>414</v>
      </c>
      <c r="B49" s="249" t="s">
        <v>24</v>
      </c>
      <c r="C49" s="249" t="s">
        <v>83</v>
      </c>
      <c r="D49" s="241">
        <v>17.43</v>
      </c>
      <c r="E49" s="242">
        <v>417</v>
      </c>
      <c r="F49" s="243">
        <v>13.9</v>
      </c>
      <c r="G49" s="241">
        <f t="shared" si="6"/>
        <v>72.32365145228215</v>
      </c>
      <c r="H49" s="241">
        <f t="shared" si="7"/>
        <v>70.2020202020202</v>
      </c>
      <c r="I49" s="241">
        <f t="shared" si="8"/>
        <v>85.61151079136691</v>
      </c>
      <c r="J49" s="244">
        <f t="shared" si="9"/>
        <v>228.13718244566928</v>
      </c>
      <c r="K49" s="247">
        <f t="shared" si="10"/>
        <v>77.19890616316526</v>
      </c>
      <c r="L49" s="248">
        <f t="shared" si="11"/>
        <v>87.19890616316526</v>
      </c>
    </row>
    <row r="50" spans="1:12" ht="15" customHeight="1">
      <c r="A50" s="187" t="s">
        <v>415</v>
      </c>
      <c r="B50" s="246" t="s">
        <v>126</v>
      </c>
      <c r="C50" s="246" t="s">
        <v>57</v>
      </c>
      <c r="D50" s="241">
        <v>19.72</v>
      </c>
      <c r="E50" s="242">
        <v>401</v>
      </c>
      <c r="F50" s="243">
        <v>15.7</v>
      </c>
      <c r="G50" s="241">
        <f t="shared" si="6"/>
        <v>81.82572614107883</v>
      </c>
      <c r="H50" s="241">
        <f t="shared" si="7"/>
        <v>67.50841750841751</v>
      </c>
      <c r="I50" s="241">
        <f t="shared" si="8"/>
        <v>75.79617834394905</v>
      </c>
      <c r="J50" s="244">
        <f t="shared" si="9"/>
        <v>225.13032199344542</v>
      </c>
      <c r="K50" s="247">
        <f t="shared" si="10"/>
        <v>76.18142038812181</v>
      </c>
      <c r="L50" s="248">
        <f t="shared" si="11"/>
        <v>86.18142038812181</v>
      </c>
    </row>
    <row r="51" spans="1:12" ht="15" customHeight="1">
      <c r="A51" s="187" t="s">
        <v>416</v>
      </c>
      <c r="B51" s="246" t="s">
        <v>115</v>
      </c>
      <c r="C51" s="246" t="s">
        <v>116</v>
      </c>
      <c r="D51" s="241">
        <v>16.33</v>
      </c>
      <c r="E51" s="242">
        <v>427</v>
      </c>
      <c r="F51" s="243">
        <v>14.1</v>
      </c>
      <c r="G51" s="241">
        <f t="shared" si="6"/>
        <v>67.75933609958506</v>
      </c>
      <c r="H51" s="241">
        <f t="shared" si="7"/>
        <v>71.88552188552188</v>
      </c>
      <c r="I51" s="241">
        <f t="shared" si="8"/>
        <v>84.39716312056737</v>
      </c>
      <c r="J51" s="244">
        <f t="shared" si="9"/>
        <v>224.0420211056743</v>
      </c>
      <c r="K51" s="247">
        <f t="shared" si="10"/>
        <v>75.81315232584599</v>
      </c>
      <c r="L51" s="248">
        <f t="shared" si="11"/>
        <v>85.81315232584599</v>
      </c>
    </row>
    <row r="52" spans="1:12" ht="15" customHeight="1">
      <c r="A52" s="187" t="s">
        <v>417</v>
      </c>
      <c r="B52" s="249" t="s">
        <v>685</v>
      </c>
      <c r="C52" s="249" t="s">
        <v>686</v>
      </c>
      <c r="D52" s="241">
        <v>16.92</v>
      </c>
      <c r="E52" s="242">
        <v>424</v>
      </c>
      <c r="F52" s="243">
        <v>14.5</v>
      </c>
      <c r="G52" s="241">
        <f t="shared" si="6"/>
        <v>70.20746887966806</v>
      </c>
      <c r="H52" s="241">
        <f t="shared" si="7"/>
        <v>71.38047138047138</v>
      </c>
      <c r="I52" s="241">
        <f t="shared" si="8"/>
        <v>82.06896551724138</v>
      </c>
      <c r="J52" s="244">
        <f t="shared" si="9"/>
        <v>223.6569057773808</v>
      </c>
      <c r="K52" s="247">
        <f t="shared" si="10"/>
        <v>75.68283388423023</v>
      </c>
      <c r="L52" s="248">
        <f t="shared" si="11"/>
        <v>85.68283388423023</v>
      </c>
    </row>
    <row r="53" spans="1:12" ht="15" customHeight="1">
      <c r="A53" s="187" t="s">
        <v>418</v>
      </c>
      <c r="B53" s="249" t="s">
        <v>617</v>
      </c>
      <c r="C53" s="249" t="s">
        <v>35</v>
      </c>
      <c r="D53" s="241">
        <v>13.63</v>
      </c>
      <c r="E53" s="242">
        <v>480</v>
      </c>
      <c r="F53" s="243">
        <v>13.8</v>
      </c>
      <c r="G53" s="241">
        <f t="shared" si="6"/>
        <v>56.55601659751037</v>
      </c>
      <c r="H53" s="241">
        <f t="shared" si="7"/>
        <v>80.8080808080808</v>
      </c>
      <c r="I53" s="241">
        <f t="shared" si="8"/>
        <v>86.23188405797102</v>
      </c>
      <c r="J53" s="244">
        <f t="shared" si="9"/>
        <v>223.59598146356217</v>
      </c>
      <c r="K53" s="247">
        <f t="shared" si="10"/>
        <v>75.66221782184567</v>
      </c>
      <c r="L53" s="248">
        <f t="shared" si="11"/>
        <v>85.66221782184567</v>
      </c>
    </row>
    <row r="54" spans="1:12" ht="15" customHeight="1">
      <c r="A54" s="187" t="s">
        <v>419</v>
      </c>
      <c r="B54" s="249" t="s">
        <v>205</v>
      </c>
      <c r="C54" s="249" t="s">
        <v>53</v>
      </c>
      <c r="D54" s="241">
        <v>14.5</v>
      </c>
      <c r="E54" s="242">
        <v>449</v>
      </c>
      <c r="F54" s="243">
        <v>13.8</v>
      </c>
      <c r="G54" s="241">
        <f t="shared" si="6"/>
        <v>60.16597510373444</v>
      </c>
      <c r="H54" s="241">
        <f t="shared" si="7"/>
        <v>75.58922558922558</v>
      </c>
      <c r="I54" s="241">
        <f t="shared" si="8"/>
        <v>86.23188405797102</v>
      </c>
      <c r="J54" s="244">
        <f t="shared" si="9"/>
        <v>221.98708475093105</v>
      </c>
      <c r="K54" s="247">
        <f t="shared" si="10"/>
        <v>75.11778633105081</v>
      </c>
      <c r="L54" s="248">
        <f t="shared" si="11"/>
        <v>85.11778633105081</v>
      </c>
    </row>
    <row r="55" spans="1:12" ht="15" customHeight="1">
      <c r="A55" s="187" t="s">
        <v>420</v>
      </c>
      <c r="B55" s="249" t="s">
        <v>148</v>
      </c>
      <c r="C55" s="249" t="s">
        <v>138</v>
      </c>
      <c r="D55" s="241">
        <v>17.87</v>
      </c>
      <c r="E55" s="242">
        <v>408</v>
      </c>
      <c r="F55" s="243">
        <v>15.2</v>
      </c>
      <c r="G55" s="241">
        <f t="shared" si="6"/>
        <v>74.149377593361</v>
      </c>
      <c r="H55" s="241">
        <f t="shared" si="7"/>
        <v>68.68686868686868</v>
      </c>
      <c r="I55" s="241">
        <f t="shared" si="8"/>
        <v>78.28947368421053</v>
      </c>
      <c r="J55" s="244">
        <f t="shared" si="9"/>
        <v>221.12571996444018</v>
      </c>
      <c r="K55" s="247">
        <f t="shared" si="10"/>
        <v>74.82631074337277</v>
      </c>
      <c r="L55" s="248">
        <f t="shared" si="11"/>
        <v>84.82631074337277</v>
      </c>
    </row>
    <row r="56" spans="1:12" ht="15" customHeight="1">
      <c r="A56" s="187" t="s">
        <v>421</v>
      </c>
      <c r="B56" s="249" t="s">
        <v>183</v>
      </c>
      <c r="C56" s="249" t="s">
        <v>35</v>
      </c>
      <c r="D56" s="241">
        <v>17.95</v>
      </c>
      <c r="E56" s="242">
        <v>392</v>
      </c>
      <c r="F56" s="243">
        <v>14.9</v>
      </c>
      <c r="G56" s="241">
        <f t="shared" si="6"/>
        <v>74.48132780082986</v>
      </c>
      <c r="H56" s="241">
        <f t="shared" si="7"/>
        <v>65.993265993266</v>
      </c>
      <c r="I56" s="241">
        <f t="shared" si="8"/>
        <v>79.86577181208054</v>
      </c>
      <c r="J56" s="244">
        <f t="shared" si="9"/>
        <v>220.3403656061764</v>
      </c>
      <c r="K56" s="247">
        <f t="shared" si="10"/>
        <v>74.56055617956827</v>
      </c>
      <c r="L56" s="248">
        <f t="shared" si="11"/>
        <v>84.56055617956827</v>
      </c>
    </row>
    <row r="57" spans="1:12" ht="15" customHeight="1">
      <c r="A57" s="187" t="s">
        <v>422</v>
      </c>
      <c r="B57" s="249" t="s">
        <v>325</v>
      </c>
      <c r="C57" s="249" t="s">
        <v>326</v>
      </c>
      <c r="D57" s="241">
        <v>17</v>
      </c>
      <c r="E57" s="242">
        <v>410</v>
      </c>
      <c r="F57" s="243">
        <v>14.8</v>
      </c>
      <c r="G57" s="241">
        <f t="shared" si="6"/>
        <v>70.53941908713692</v>
      </c>
      <c r="H57" s="241">
        <f t="shared" si="7"/>
        <v>69.02356902356902</v>
      </c>
      <c r="I57" s="241">
        <f t="shared" si="8"/>
        <v>80.4054054054054</v>
      </c>
      <c r="J57" s="244">
        <f t="shared" si="9"/>
        <v>219.96839351611135</v>
      </c>
      <c r="K57" s="247">
        <f t="shared" si="10"/>
        <v>74.43468525327553</v>
      </c>
      <c r="L57" s="248">
        <f t="shared" si="11"/>
        <v>84.43468525327553</v>
      </c>
    </row>
    <row r="58" spans="1:12" ht="15" customHeight="1">
      <c r="A58" s="187" t="s">
        <v>423</v>
      </c>
      <c r="B58" s="249" t="s">
        <v>87</v>
      </c>
      <c r="C58" s="249" t="s">
        <v>88</v>
      </c>
      <c r="D58" s="241">
        <v>17.16</v>
      </c>
      <c r="E58" s="242">
        <v>390</v>
      </c>
      <c r="F58" s="243">
        <v>14.7</v>
      </c>
      <c r="G58" s="241">
        <f t="shared" si="6"/>
        <v>71.20331950207468</v>
      </c>
      <c r="H58" s="241">
        <f t="shared" si="7"/>
        <v>65.65656565656566</v>
      </c>
      <c r="I58" s="241">
        <f t="shared" si="8"/>
        <v>80.95238095238095</v>
      </c>
      <c r="J58" s="244">
        <f t="shared" si="9"/>
        <v>217.8122661110213</v>
      </c>
      <c r="K58" s="247">
        <f t="shared" si="10"/>
        <v>73.70507741190134</v>
      </c>
      <c r="L58" s="248">
        <f t="shared" si="11"/>
        <v>83.70507741190134</v>
      </c>
    </row>
    <row r="59" spans="1:12" ht="15" customHeight="1">
      <c r="A59" s="187" t="s">
        <v>424</v>
      </c>
      <c r="B59" s="249" t="s">
        <v>683</v>
      </c>
      <c r="C59" s="249" t="s">
        <v>684</v>
      </c>
      <c r="D59" s="241">
        <v>13.35</v>
      </c>
      <c r="E59" s="242">
        <v>445</v>
      </c>
      <c r="F59" s="243">
        <v>13.7</v>
      </c>
      <c r="G59" s="241">
        <f t="shared" si="6"/>
        <v>55.39419087136929</v>
      </c>
      <c r="H59" s="241">
        <f t="shared" si="7"/>
        <v>74.91582491582491</v>
      </c>
      <c r="I59" s="241">
        <f t="shared" si="8"/>
        <v>86.86131386861314</v>
      </c>
      <c r="J59" s="244">
        <f t="shared" si="9"/>
        <v>217.17132965580734</v>
      </c>
      <c r="K59" s="247">
        <f t="shared" si="10"/>
        <v>73.48819214693846</v>
      </c>
      <c r="L59" s="248">
        <f t="shared" si="11"/>
        <v>83.48819214693846</v>
      </c>
    </row>
    <row r="60" spans="1:12" ht="15" customHeight="1">
      <c r="A60" s="187" t="s">
        <v>425</v>
      </c>
      <c r="B60" s="249" t="s">
        <v>24</v>
      </c>
      <c r="C60" s="249" t="s">
        <v>25</v>
      </c>
      <c r="D60" s="241">
        <v>18.46</v>
      </c>
      <c r="E60" s="242">
        <v>376</v>
      </c>
      <c r="F60" s="243">
        <v>15.4</v>
      </c>
      <c r="G60" s="241">
        <f t="shared" si="6"/>
        <v>76.59751037344398</v>
      </c>
      <c r="H60" s="241">
        <f t="shared" si="7"/>
        <v>63.2996632996633</v>
      </c>
      <c r="I60" s="241">
        <f t="shared" si="8"/>
        <v>77.27272727272727</v>
      </c>
      <c r="J60" s="244">
        <f t="shared" si="9"/>
        <v>217.16990094583457</v>
      </c>
      <c r="K60" s="247">
        <f t="shared" si="10"/>
        <v>73.48770868849499</v>
      </c>
      <c r="L60" s="248">
        <f t="shared" si="11"/>
        <v>83.48770868849499</v>
      </c>
    </row>
    <row r="61" spans="1:12" ht="15" customHeight="1">
      <c r="A61" s="187" t="s">
        <v>426</v>
      </c>
      <c r="B61" s="249" t="s">
        <v>44</v>
      </c>
      <c r="C61" s="249" t="s">
        <v>45</v>
      </c>
      <c r="D61" s="241">
        <v>15.4</v>
      </c>
      <c r="E61" s="242">
        <v>426</v>
      </c>
      <c r="F61" s="243">
        <v>14.6</v>
      </c>
      <c r="G61" s="241">
        <f t="shared" si="6"/>
        <v>63.90041493775933</v>
      </c>
      <c r="H61" s="241">
        <f t="shared" si="7"/>
        <v>71.71717171717171</v>
      </c>
      <c r="I61" s="241">
        <f t="shared" si="8"/>
        <v>81.5068493150685</v>
      </c>
      <c r="J61" s="244">
        <f t="shared" si="9"/>
        <v>217.12443596999952</v>
      </c>
      <c r="K61" s="247">
        <f t="shared" si="10"/>
        <v>73.47232388201333</v>
      </c>
      <c r="L61" s="248">
        <f t="shared" si="11"/>
        <v>83.47232388201333</v>
      </c>
    </row>
    <row r="62" spans="1:12" ht="15" customHeight="1">
      <c r="A62" s="187" t="s">
        <v>427</v>
      </c>
      <c r="B62" s="249" t="s">
        <v>77</v>
      </c>
      <c r="C62" s="249" t="s">
        <v>29</v>
      </c>
      <c r="D62" s="241">
        <v>18.12</v>
      </c>
      <c r="E62" s="242">
        <v>375</v>
      </c>
      <c r="F62" s="243">
        <v>15.2</v>
      </c>
      <c r="G62" s="241">
        <f t="shared" si="6"/>
        <v>75.18672199170125</v>
      </c>
      <c r="H62" s="241">
        <f t="shared" si="7"/>
        <v>63.13131313131313</v>
      </c>
      <c r="I62" s="241">
        <f t="shared" si="8"/>
        <v>78.28947368421053</v>
      </c>
      <c r="J62" s="244">
        <f t="shared" si="9"/>
        <v>216.60750880722492</v>
      </c>
      <c r="K62" s="247">
        <f t="shared" si="10"/>
        <v>73.29740188506207</v>
      </c>
      <c r="L62" s="248">
        <f t="shared" si="11"/>
        <v>83.29740188506207</v>
      </c>
    </row>
    <row r="63" spans="1:12" ht="15" customHeight="1">
      <c r="A63" s="187" t="s">
        <v>428</v>
      </c>
      <c r="B63" s="249" t="s">
        <v>322</v>
      </c>
      <c r="C63" s="249" t="s">
        <v>35</v>
      </c>
      <c r="D63" s="241">
        <v>15.91</v>
      </c>
      <c r="E63" s="242">
        <v>406</v>
      </c>
      <c r="F63" s="243">
        <v>14.7</v>
      </c>
      <c r="G63" s="241">
        <f t="shared" si="6"/>
        <v>66.01659751037344</v>
      </c>
      <c r="H63" s="241">
        <f t="shared" si="7"/>
        <v>68.35016835016835</v>
      </c>
      <c r="I63" s="241">
        <f t="shared" si="8"/>
        <v>80.95238095238095</v>
      </c>
      <c r="J63" s="244">
        <f t="shared" si="9"/>
        <v>215.31914681292272</v>
      </c>
      <c r="K63" s="247">
        <f t="shared" si="10"/>
        <v>72.86143552641727</v>
      </c>
      <c r="L63" s="248">
        <f t="shared" si="11"/>
        <v>82.86143552641727</v>
      </c>
    </row>
    <row r="64" spans="1:12" ht="15" customHeight="1">
      <c r="A64" s="187" t="s">
        <v>429</v>
      </c>
      <c r="B64" s="249" t="s">
        <v>127</v>
      </c>
      <c r="C64" s="249" t="s">
        <v>124</v>
      </c>
      <c r="D64" s="241">
        <v>19.05</v>
      </c>
      <c r="E64" s="242">
        <v>400</v>
      </c>
      <c r="F64" s="243">
        <v>17.5</v>
      </c>
      <c r="G64" s="241">
        <f t="shared" si="6"/>
        <v>79.04564315352697</v>
      </c>
      <c r="H64" s="241">
        <f t="shared" si="7"/>
        <v>67.34006734006735</v>
      </c>
      <c r="I64" s="241">
        <f t="shared" si="8"/>
        <v>68</v>
      </c>
      <c r="J64" s="244">
        <f t="shared" si="9"/>
        <v>214.38571049359433</v>
      </c>
      <c r="K64" s="247">
        <f t="shared" si="10"/>
        <v>72.54557179016602</v>
      </c>
      <c r="L64" s="248">
        <f t="shared" si="11"/>
        <v>82.54557179016602</v>
      </c>
    </row>
    <row r="65" spans="1:12" ht="15" customHeight="1">
      <c r="A65" s="187" t="s">
        <v>430</v>
      </c>
      <c r="B65" s="249" t="s">
        <v>698</v>
      </c>
      <c r="C65" s="249" t="s">
        <v>19</v>
      </c>
      <c r="D65" s="241">
        <v>16.61</v>
      </c>
      <c r="E65" s="242">
        <v>381</v>
      </c>
      <c r="F65" s="243">
        <v>14.8</v>
      </c>
      <c r="G65" s="241">
        <f t="shared" si="6"/>
        <v>68.92116182572613</v>
      </c>
      <c r="H65" s="241">
        <f t="shared" si="7"/>
        <v>64.14141414141415</v>
      </c>
      <c r="I65" s="241">
        <f t="shared" si="8"/>
        <v>80.4054054054054</v>
      </c>
      <c r="J65" s="244">
        <f t="shared" si="9"/>
        <v>213.4679813725457</v>
      </c>
      <c r="K65" s="247">
        <f t="shared" si="10"/>
        <v>72.23502318279067</v>
      </c>
      <c r="L65" s="248">
        <f t="shared" si="11"/>
        <v>82.23502318279067</v>
      </c>
    </row>
    <row r="66" spans="1:12" ht="15" customHeight="1">
      <c r="A66" s="187" t="s">
        <v>431</v>
      </c>
      <c r="B66" s="246" t="s">
        <v>670</v>
      </c>
      <c r="C66" s="246" t="s">
        <v>41</v>
      </c>
      <c r="D66" s="241">
        <v>17.62</v>
      </c>
      <c r="E66" s="242">
        <v>368</v>
      </c>
      <c r="F66" s="243">
        <v>15.2</v>
      </c>
      <c r="G66" s="241">
        <f t="shared" si="6"/>
        <v>73.11203319502074</v>
      </c>
      <c r="H66" s="241">
        <f t="shared" si="7"/>
        <v>61.95286195286195</v>
      </c>
      <c r="I66" s="241">
        <f t="shared" si="8"/>
        <v>78.28947368421053</v>
      </c>
      <c r="J66" s="244">
        <f t="shared" si="9"/>
        <v>213.3543688320932</v>
      </c>
      <c r="K66" s="247">
        <f t="shared" si="10"/>
        <v>72.19657805185969</v>
      </c>
      <c r="L66" s="248">
        <f t="shared" si="11"/>
        <v>82.19657805185969</v>
      </c>
    </row>
    <row r="67" spans="1:12" ht="15" customHeight="1">
      <c r="A67" s="187" t="s">
        <v>432</v>
      </c>
      <c r="B67" s="249" t="s">
        <v>70</v>
      </c>
      <c r="C67" s="249" t="s">
        <v>71</v>
      </c>
      <c r="D67" s="241">
        <v>16.6</v>
      </c>
      <c r="E67" s="242">
        <v>371</v>
      </c>
      <c r="F67" s="243">
        <v>14.6</v>
      </c>
      <c r="G67" s="241">
        <f t="shared" si="6"/>
        <v>68.87966804979253</v>
      </c>
      <c r="H67" s="241">
        <f t="shared" si="7"/>
        <v>62.45791245791246</v>
      </c>
      <c r="I67" s="241">
        <f t="shared" si="8"/>
        <v>81.5068493150685</v>
      </c>
      <c r="J67" s="244">
        <f t="shared" si="9"/>
        <v>212.84442982277346</v>
      </c>
      <c r="K67" s="247">
        <f t="shared" si="10"/>
        <v>72.02402076283124</v>
      </c>
      <c r="L67" s="248">
        <f t="shared" si="11"/>
        <v>82.02402076283124</v>
      </c>
    </row>
    <row r="68" spans="1:12" ht="15" customHeight="1">
      <c r="A68" s="187" t="s">
        <v>433</v>
      </c>
      <c r="B68" s="249" t="s">
        <v>149</v>
      </c>
      <c r="C68" s="249" t="s">
        <v>150</v>
      </c>
      <c r="D68" s="241">
        <v>18.2</v>
      </c>
      <c r="E68" s="242">
        <v>359</v>
      </c>
      <c r="F68" s="243">
        <v>16.4</v>
      </c>
      <c r="G68" s="241">
        <f t="shared" si="6"/>
        <v>75.51867219917011</v>
      </c>
      <c r="H68" s="241">
        <f t="shared" si="7"/>
        <v>60.437710437710436</v>
      </c>
      <c r="I68" s="241">
        <f t="shared" si="8"/>
        <v>72.56097560975611</v>
      </c>
      <c r="J68" s="244">
        <f t="shared" si="9"/>
        <v>208.51735824663666</v>
      </c>
      <c r="K68" s="247">
        <f t="shared" si="10"/>
        <v>70.55979126290289</v>
      </c>
      <c r="L68" s="248">
        <f t="shared" si="11"/>
        <v>80.55979126290289</v>
      </c>
    </row>
    <row r="69" spans="1:12" ht="15" customHeight="1">
      <c r="A69" s="187" t="s">
        <v>434</v>
      </c>
      <c r="B69" s="249" t="s">
        <v>31</v>
      </c>
      <c r="C69" s="249" t="s">
        <v>128</v>
      </c>
      <c r="D69" s="241">
        <v>16.45</v>
      </c>
      <c r="E69" s="242">
        <v>381</v>
      </c>
      <c r="F69" s="243">
        <v>15.7</v>
      </c>
      <c r="G69" s="241">
        <f t="shared" si="6"/>
        <v>68.25726141078837</v>
      </c>
      <c r="H69" s="241">
        <f t="shared" si="7"/>
        <v>64.14141414141415</v>
      </c>
      <c r="I69" s="241">
        <f t="shared" si="8"/>
        <v>75.79617834394905</v>
      </c>
      <c r="J69" s="244">
        <f t="shared" si="9"/>
        <v>208.19485389615159</v>
      </c>
      <c r="K69" s="247">
        <f t="shared" si="10"/>
        <v>70.45065963068315</v>
      </c>
      <c r="L69" s="248">
        <f t="shared" si="11"/>
        <v>80.45065963068315</v>
      </c>
    </row>
    <row r="70" spans="1:12" ht="15" customHeight="1">
      <c r="A70" s="187" t="s">
        <v>435</v>
      </c>
      <c r="B70" s="249" t="s">
        <v>680</v>
      </c>
      <c r="C70" s="249" t="s">
        <v>63</v>
      </c>
      <c r="D70" s="241">
        <v>11.55</v>
      </c>
      <c r="E70" s="242">
        <v>416</v>
      </c>
      <c r="F70" s="243">
        <v>13.5</v>
      </c>
      <c r="G70" s="241">
        <f t="shared" si="6"/>
        <v>47.9253112033195</v>
      </c>
      <c r="H70" s="241">
        <f t="shared" si="7"/>
        <v>70.03367003367003</v>
      </c>
      <c r="I70" s="241">
        <f t="shared" si="8"/>
        <v>88.14814814814815</v>
      </c>
      <c r="J70" s="244">
        <f t="shared" si="9"/>
        <v>206.10712938513768</v>
      </c>
      <c r="K70" s="247">
        <f t="shared" si="10"/>
        <v>69.74419851420694</v>
      </c>
      <c r="L70" s="248">
        <f t="shared" si="11"/>
        <v>79.74419851420694</v>
      </c>
    </row>
    <row r="71" spans="1:12" ht="15" customHeight="1">
      <c r="A71" s="187" t="s">
        <v>436</v>
      </c>
      <c r="B71" s="249" t="s">
        <v>36</v>
      </c>
      <c r="C71" s="249" t="s">
        <v>37</v>
      </c>
      <c r="D71" s="241">
        <v>16.76</v>
      </c>
      <c r="E71" s="242">
        <v>354</v>
      </c>
      <c r="F71" s="243">
        <v>15.6</v>
      </c>
      <c r="G71" s="241">
        <f t="shared" si="6"/>
        <v>69.54356846473028</v>
      </c>
      <c r="H71" s="241">
        <f t="shared" si="7"/>
        <v>59.59595959595959</v>
      </c>
      <c r="I71" s="241">
        <f t="shared" si="8"/>
        <v>76.28205128205128</v>
      </c>
      <c r="J71" s="244">
        <f t="shared" si="9"/>
        <v>205.42157934274115</v>
      </c>
      <c r="K71" s="247">
        <f t="shared" si="10"/>
        <v>69.5122165425451</v>
      </c>
      <c r="L71" s="248">
        <f t="shared" si="11"/>
        <v>79.5122165425451</v>
      </c>
    </row>
    <row r="72" spans="1:12" ht="15" customHeight="1">
      <c r="A72" s="187" t="s">
        <v>437</v>
      </c>
      <c r="B72" s="249" t="s">
        <v>682</v>
      </c>
      <c r="C72" s="249" t="s">
        <v>201</v>
      </c>
      <c r="D72" s="241">
        <v>10.78</v>
      </c>
      <c r="E72" s="242">
        <v>446</v>
      </c>
      <c r="F72" s="243">
        <v>14</v>
      </c>
      <c r="G72" s="241">
        <f t="shared" si="6"/>
        <v>44.73029045643153</v>
      </c>
      <c r="H72" s="241">
        <f t="shared" si="7"/>
        <v>75.08417508417509</v>
      </c>
      <c r="I72" s="241">
        <f t="shared" si="8"/>
        <v>85</v>
      </c>
      <c r="J72" s="244">
        <f t="shared" si="9"/>
        <v>204.81446554060662</v>
      </c>
      <c r="K72" s="247">
        <f t="shared" si="10"/>
        <v>69.30677646066582</v>
      </c>
      <c r="L72" s="248">
        <f t="shared" si="11"/>
        <v>79.30677646066582</v>
      </c>
    </row>
    <row r="73" spans="1:12" ht="15" customHeight="1">
      <c r="A73" s="187" t="s">
        <v>438</v>
      </c>
      <c r="B73" s="249" t="s">
        <v>54</v>
      </c>
      <c r="C73" s="249" t="s">
        <v>55</v>
      </c>
      <c r="D73" s="241">
        <v>16.13</v>
      </c>
      <c r="E73" s="242">
        <v>377</v>
      </c>
      <c r="F73" s="243">
        <v>16.9</v>
      </c>
      <c r="G73" s="241">
        <f aca="true" t="shared" si="12" ref="G73:G104">(D73/24.1)*100</f>
        <v>66.92946058091286</v>
      </c>
      <c r="H73" s="241">
        <f aca="true" t="shared" si="13" ref="H73:H104">(E73/594)*100</f>
        <v>63.468013468013474</v>
      </c>
      <c r="I73" s="241">
        <f aca="true" t="shared" si="14" ref="I73:I104">($F$7/F73)*100</f>
        <v>70.41420118343196</v>
      </c>
      <c r="J73" s="244">
        <f aca="true" t="shared" si="15" ref="J73:J104">SUM(G73:I73)</f>
        <v>200.8116752323583</v>
      </c>
      <c r="K73" s="247">
        <f aca="true" t="shared" si="16" ref="K73:K121">(J73/J$9)*100</f>
        <v>67.95227988064919</v>
      </c>
      <c r="L73" s="248">
        <f aca="true" t="shared" si="17" ref="L73:L121">K73+E$4</f>
        <v>77.95227988064919</v>
      </c>
    </row>
    <row r="74" spans="1:12" ht="15" customHeight="1">
      <c r="A74" s="187" t="s">
        <v>439</v>
      </c>
      <c r="B74" s="249" t="s">
        <v>66</v>
      </c>
      <c r="C74" s="249" t="s">
        <v>53</v>
      </c>
      <c r="D74" s="241">
        <v>11.06</v>
      </c>
      <c r="E74" s="242">
        <v>420</v>
      </c>
      <c r="F74" s="243">
        <v>14.2</v>
      </c>
      <c r="G74" s="241">
        <f t="shared" si="12"/>
        <v>45.892116182572614</v>
      </c>
      <c r="H74" s="241">
        <f t="shared" si="13"/>
        <v>70.70707070707071</v>
      </c>
      <c r="I74" s="241">
        <f t="shared" si="14"/>
        <v>83.80281690140846</v>
      </c>
      <c r="J74" s="244">
        <f t="shared" si="15"/>
        <v>200.4020037910518</v>
      </c>
      <c r="K74" s="247">
        <f t="shared" si="16"/>
        <v>67.81365194277377</v>
      </c>
      <c r="L74" s="248">
        <f t="shared" si="17"/>
        <v>77.81365194277377</v>
      </c>
    </row>
    <row r="75" spans="1:12" ht="15" customHeight="1">
      <c r="A75" s="187" t="s">
        <v>440</v>
      </c>
      <c r="B75" s="249" t="s">
        <v>693</v>
      </c>
      <c r="C75" s="249" t="s">
        <v>39</v>
      </c>
      <c r="D75" s="241">
        <v>15.31</v>
      </c>
      <c r="E75" s="242">
        <v>357</v>
      </c>
      <c r="F75" s="243">
        <v>16.2</v>
      </c>
      <c r="G75" s="241">
        <f t="shared" si="12"/>
        <v>63.52697095435684</v>
      </c>
      <c r="H75" s="241">
        <f t="shared" si="13"/>
        <v>60.1010101010101</v>
      </c>
      <c r="I75" s="241">
        <f t="shared" si="14"/>
        <v>73.4567901234568</v>
      </c>
      <c r="J75" s="244">
        <f t="shared" si="15"/>
        <v>197.08477117882376</v>
      </c>
      <c r="K75" s="247">
        <f t="shared" si="16"/>
        <v>66.69113992431413</v>
      </c>
      <c r="L75" s="248">
        <f t="shared" si="17"/>
        <v>76.69113992431413</v>
      </c>
    </row>
    <row r="76" spans="1:12" ht="15" customHeight="1">
      <c r="A76" s="187" t="s">
        <v>441</v>
      </c>
      <c r="B76" s="249" t="s">
        <v>34</v>
      </c>
      <c r="C76" s="249" t="s">
        <v>35</v>
      </c>
      <c r="D76" s="241">
        <v>15.79</v>
      </c>
      <c r="E76" s="242">
        <v>316</v>
      </c>
      <c r="F76" s="243">
        <v>15.9</v>
      </c>
      <c r="G76" s="241">
        <f t="shared" si="12"/>
        <v>65.51867219917011</v>
      </c>
      <c r="H76" s="241">
        <f t="shared" si="13"/>
        <v>53.198653198653204</v>
      </c>
      <c r="I76" s="241">
        <f t="shared" si="14"/>
        <v>74.8427672955975</v>
      </c>
      <c r="J76" s="244">
        <f t="shared" si="15"/>
        <v>193.5600926934208</v>
      </c>
      <c r="K76" s="247">
        <f t="shared" si="16"/>
        <v>65.49843069238193</v>
      </c>
      <c r="L76" s="248">
        <f t="shared" si="17"/>
        <v>75.49843069238193</v>
      </c>
    </row>
    <row r="77" spans="1:12" ht="15" customHeight="1">
      <c r="A77" s="187" t="s">
        <v>442</v>
      </c>
      <c r="B77" s="249" t="s">
        <v>43</v>
      </c>
      <c r="C77" s="249" t="s">
        <v>30</v>
      </c>
      <c r="D77" s="241">
        <v>14.65</v>
      </c>
      <c r="E77" s="242">
        <v>338</v>
      </c>
      <c r="F77" s="243">
        <v>15.8</v>
      </c>
      <c r="G77" s="241">
        <f t="shared" si="12"/>
        <v>60.788381742738586</v>
      </c>
      <c r="H77" s="241">
        <f t="shared" si="13"/>
        <v>56.9023569023569</v>
      </c>
      <c r="I77" s="241">
        <f t="shared" si="14"/>
        <v>75.31645569620254</v>
      </c>
      <c r="J77" s="244">
        <f t="shared" si="15"/>
        <v>193.00719434129803</v>
      </c>
      <c r="K77" s="247">
        <f t="shared" si="16"/>
        <v>65.31133647325586</v>
      </c>
      <c r="L77" s="248">
        <f t="shared" si="17"/>
        <v>75.31133647325586</v>
      </c>
    </row>
    <row r="78" spans="1:12" ht="15" customHeight="1">
      <c r="A78" s="187" t="s">
        <v>443</v>
      </c>
      <c r="B78" s="249" t="s">
        <v>692</v>
      </c>
      <c r="C78" s="249" t="s">
        <v>169</v>
      </c>
      <c r="D78" s="241">
        <v>15.9</v>
      </c>
      <c r="E78" s="242">
        <v>332</v>
      </c>
      <c r="F78" s="243">
        <v>17.1</v>
      </c>
      <c r="G78" s="241">
        <f t="shared" si="12"/>
        <v>65.97510373443983</v>
      </c>
      <c r="H78" s="241">
        <f t="shared" si="13"/>
        <v>55.892255892255896</v>
      </c>
      <c r="I78" s="241">
        <f t="shared" si="14"/>
        <v>69.5906432748538</v>
      </c>
      <c r="J78" s="244">
        <f t="shared" si="15"/>
        <v>191.45800290154955</v>
      </c>
      <c r="K78" s="247">
        <f t="shared" si="16"/>
        <v>64.78710853590766</v>
      </c>
      <c r="L78" s="248">
        <f t="shared" si="17"/>
        <v>74.78710853590766</v>
      </c>
    </row>
    <row r="79" spans="1:12" ht="15" customHeight="1">
      <c r="A79" s="187" t="s">
        <v>444</v>
      </c>
      <c r="B79" s="249" t="s">
        <v>325</v>
      </c>
      <c r="C79" s="249" t="s">
        <v>17</v>
      </c>
      <c r="D79" s="241">
        <v>12.48</v>
      </c>
      <c r="E79" s="242">
        <v>383</v>
      </c>
      <c r="F79" s="243">
        <v>15.9</v>
      </c>
      <c r="G79" s="241">
        <f t="shared" si="12"/>
        <v>51.78423236514522</v>
      </c>
      <c r="H79" s="241">
        <f t="shared" si="13"/>
        <v>64.47811447811448</v>
      </c>
      <c r="I79" s="241">
        <f t="shared" si="14"/>
        <v>74.8427672955975</v>
      </c>
      <c r="J79" s="244">
        <f t="shared" si="15"/>
        <v>191.1051141388572</v>
      </c>
      <c r="K79" s="247">
        <f t="shared" si="16"/>
        <v>64.66769518037712</v>
      </c>
      <c r="L79" s="248">
        <f t="shared" si="17"/>
        <v>74.66769518037712</v>
      </c>
    </row>
    <row r="80" spans="1:12" ht="15" customHeight="1">
      <c r="A80" s="187" t="s">
        <v>445</v>
      </c>
      <c r="B80" s="249" t="s">
        <v>52</v>
      </c>
      <c r="C80" s="249" t="s">
        <v>53</v>
      </c>
      <c r="D80" s="241">
        <v>16.56</v>
      </c>
      <c r="E80" s="242">
        <v>318</v>
      </c>
      <c r="F80" s="243">
        <v>17.7</v>
      </c>
      <c r="G80" s="241">
        <f t="shared" si="12"/>
        <v>68.71369294605807</v>
      </c>
      <c r="H80" s="241">
        <f t="shared" si="13"/>
        <v>53.535353535353536</v>
      </c>
      <c r="I80" s="241">
        <f t="shared" si="14"/>
        <v>67.2316384180791</v>
      </c>
      <c r="J80" s="244">
        <f t="shared" si="15"/>
        <v>189.4806848994907</v>
      </c>
      <c r="K80" s="247">
        <f t="shared" si="16"/>
        <v>64.1180076674772</v>
      </c>
      <c r="L80" s="248">
        <f t="shared" si="17"/>
        <v>74.1180076674772</v>
      </c>
    </row>
    <row r="81" spans="1:12" ht="15" customHeight="1">
      <c r="A81" s="187" t="s">
        <v>446</v>
      </c>
      <c r="B81" s="249" t="s">
        <v>92</v>
      </c>
      <c r="C81" s="249" t="s">
        <v>615</v>
      </c>
      <c r="D81" s="241">
        <v>12.87</v>
      </c>
      <c r="E81" s="242">
        <v>360</v>
      </c>
      <c r="F81" s="243">
        <v>15.8</v>
      </c>
      <c r="G81" s="241">
        <f t="shared" si="12"/>
        <v>53.40248962655602</v>
      </c>
      <c r="H81" s="241">
        <f t="shared" si="13"/>
        <v>60.60606060606061</v>
      </c>
      <c r="I81" s="241">
        <f t="shared" si="14"/>
        <v>75.31645569620254</v>
      </c>
      <c r="J81" s="244">
        <f t="shared" si="15"/>
        <v>189.32500592881917</v>
      </c>
      <c r="K81" s="247">
        <f t="shared" si="16"/>
        <v>64.0653277574353</v>
      </c>
      <c r="L81" s="248">
        <f t="shared" si="17"/>
        <v>74.0653277574353</v>
      </c>
    </row>
    <row r="82" spans="1:12" ht="15" customHeight="1">
      <c r="A82" s="187" t="s">
        <v>447</v>
      </c>
      <c r="B82" s="249" t="s">
        <v>679</v>
      </c>
      <c r="C82" s="249" t="s">
        <v>69</v>
      </c>
      <c r="D82" s="241">
        <v>8.68</v>
      </c>
      <c r="E82" s="242">
        <v>419</v>
      </c>
      <c r="F82" s="243">
        <v>14.5</v>
      </c>
      <c r="G82" s="241">
        <f t="shared" si="12"/>
        <v>36.01659751037344</v>
      </c>
      <c r="H82" s="241">
        <f t="shared" si="13"/>
        <v>70.53872053872054</v>
      </c>
      <c r="I82" s="241">
        <f t="shared" si="14"/>
        <v>82.06896551724138</v>
      </c>
      <c r="J82" s="244">
        <f t="shared" si="15"/>
        <v>188.62428356633535</v>
      </c>
      <c r="K82" s="247">
        <f t="shared" si="16"/>
        <v>63.82821165330921</v>
      </c>
      <c r="L82" s="248">
        <f t="shared" si="17"/>
        <v>73.82821165330921</v>
      </c>
    </row>
    <row r="83" spans="1:12" ht="15" customHeight="1">
      <c r="A83" s="187" t="s">
        <v>448</v>
      </c>
      <c r="B83" s="249" t="s">
        <v>125</v>
      </c>
      <c r="C83" s="249" t="s">
        <v>153</v>
      </c>
      <c r="D83" s="241">
        <v>14.39</v>
      </c>
      <c r="E83" s="242">
        <v>362</v>
      </c>
      <c r="F83" s="243">
        <v>17.7</v>
      </c>
      <c r="G83" s="241">
        <f t="shared" si="12"/>
        <v>59.70954356846473</v>
      </c>
      <c r="H83" s="241">
        <f t="shared" si="13"/>
        <v>60.94276094276094</v>
      </c>
      <c r="I83" s="241">
        <f t="shared" si="14"/>
        <v>67.2316384180791</v>
      </c>
      <c r="J83" s="244">
        <f t="shared" si="15"/>
        <v>187.8839429293048</v>
      </c>
      <c r="K83" s="247">
        <f t="shared" si="16"/>
        <v>63.5776891968021</v>
      </c>
      <c r="L83" s="248">
        <f t="shared" si="17"/>
        <v>73.5776891968021</v>
      </c>
    </row>
    <row r="84" spans="1:14" ht="15" customHeight="1">
      <c r="A84" s="187" t="s">
        <v>449</v>
      </c>
      <c r="B84" s="249" t="s">
        <v>46</v>
      </c>
      <c r="C84" s="249" t="s">
        <v>47</v>
      </c>
      <c r="D84" s="241">
        <v>16.98</v>
      </c>
      <c r="E84" s="242">
        <v>310</v>
      </c>
      <c r="F84" s="243">
        <v>18.6</v>
      </c>
      <c r="G84" s="241">
        <f t="shared" si="12"/>
        <v>70.4564315352697</v>
      </c>
      <c r="H84" s="241">
        <f t="shared" si="13"/>
        <v>52.18855218855219</v>
      </c>
      <c r="I84" s="241">
        <f t="shared" si="14"/>
        <v>63.97849462365591</v>
      </c>
      <c r="J84" s="244">
        <f t="shared" si="15"/>
        <v>186.6234783474778</v>
      </c>
      <c r="K84" s="247">
        <f t="shared" si="16"/>
        <v>63.15116299037089</v>
      </c>
      <c r="L84" s="248">
        <f t="shared" si="17"/>
        <v>73.15116299037089</v>
      </c>
      <c r="N84" t="s">
        <v>1</v>
      </c>
    </row>
    <row r="85" spans="1:12" ht="15" customHeight="1">
      <c r="A85" s="187" t="s">
        <v>450</v>
      </c>
      <c r="B85" s="249" t="s">
        <v>94</v>
      </c>
      <c r="C85" s="249" t="s">
        <v>69</v>
      </c>
      <c r="D85" s="241">
        <v>13.44</v>
      </c>
      <c r="E85" s="242">
        <v>318</v>
      </c>
      <c r="F85" s="243">
        <v>16</v>
      </c>
      <c r="G85" s="241">
        <f t="shared" si="12"/>
        <v>55.76763485477178</v>
      </c>
      <c r="H85" s="241">
        <f t="shared" si="13"/>
        <v>53.535353535353536</v>
      </c>
      <c r="I85" s="241">
        <f t="shared" si="14"/>
        <v>74.375</v>
      </c>
      <c r="J85" s="244">
        <f t="shared" si="15"/>
        <v>183.6779883901253</v>
      </c>
      <c r="K85" s="247">
        <f t="shared" si="16"/>
        <v>62.15444426006768</v>
      </c>
      <c r="L85" s="248">
        <f t="shared" si="17"/>
        <v>72.15444426006768</v>
      </c>
    </row>
    <row r="86" spans="1:12" ht="15" customHeight="1">
      <c r="A86" s="187" t="s">
        <v>451</v>
      </c>
      <c r="B86" s="249" t="s">
        <v>329</v>
      </c>
      <c r="C86" s="249" t="s">
        <v>79</v>
      </c>
      <c r="D86" s="241">
        <v>13.64</v>
      </c>
      <c r="E86" s="242">
        <v>330</v>
      </c>
      <c r="F86" s="243">
        <v>17</v>
      </c>
      <c r="G86" s="241">
        <f t="shared" si="12"/>
        <v>56.59751037344398</v>
      </c>
      <c r="H86" s="241">
        <f t="shared" si="13"/>
        <v>55.55555555555556</v>
      </c>
      <c r="I86" s="241">
        <f t="shared" si="14"/>
        <v>70</v>
      </c>
      <c r="J86" s="244">
        <f t="shared" si="15"/>
        <v>182.15306592899952</v>
      </c>
      <c r="K86" s="247">
        <f t="shared" si="16"/>
        <v>61.63842865612031</v>
      </c>
      <c r="L86" s="248">
        <f t="shared" si="17"/>
        <v>71.63842865612031</v>
      </c>
    </row>
    <row r="87" spans="1:12" ht="15" customHeight="1">
      <c r="A87" s="187" t="s">
        <v>452</v>
      </c>
      <c r="B87" s="249" t="s">
        <v>114</v>
      </c>
      <c r="C87" s="249" t="s">
        <v>69</v>
      </c>
      <c r="D87" s="241">
        <v>11.76</v>
      </c>
      <c r="E87" s="242">
        <v>335</v>
      </c>
      <c r="F87" s="243">
        <v>15.6</v>
      </c>
      <c r="G87" s="241">
        <f t="shared" si="12"/>
        <v>48.79668049792531</v>
      </c>
      <c r="H87" s="241">
        <f t="shared" si="13"/>
        <v>56.3973063973064</v>
      </c>
      <c r="I87" s="241">
        <f t="shared" si="14"/>
        <v>76.28205128205128</v>
      </c>
      <c r="J87" s="244">
        <f t="shared" si="15"/>
        <v>181.476038177283</v>
      </c>
      <c r="K87" s="247">
        <f t="shared" si="16"/>
        <v>61.40933052615164</v>
      </c>
      <c r="L87" s="248">
        <f t="shared" si="17"/>
        <v>71.40933052615165</v>
      </c>
    </row>
    <row r="88" spans="1:12" ht="15" customHeight="1">
      <c r="A88" s="187" t="s">
        <v>453</v>
      </c>
      <c r="B88" s="249" t="s">
        <v>687</v>
      </c>
      <c r="C88" s="249" t="s">
        <v>324</v>
      </c>
      <c r="D88" s="241">
        <v>12.62</v>
      </c>
      <c r="E88" s="242">
        <v>336</v>
      </c>
      <c r="F88" s="243">
        <v>16.9</v>
      </c>
      <c r="G88" s="241">
        <f t="shared" si="12"/>
        <v>52.36514522821576</v>
      </c>
      <c r="H88" s="241">
        <f t="shared" si="13"/>
        <v>56.56565656565656</v>
      </c>
      <c r="I88" s="241">
        <f t="shared" si="14"/>
        <v>70.41420118343196</v>
      </c>
      <c r="J88" s="244">
        <f t="shared" si="15"/>
        <v>179.34500297730426</v>
      </c>
      <c r="K88" s="247">
        <f t="shared" si="16"/>
        <v>60.688213588220066</v>
      </c>
      <c r="L88" s="248">
        <f t="shared" si="17"/>
        <v>70.68821358822007</v>
      </c>
    </row>
    <row r="89" spans="1:12" ht="15" customHeight="1">
      <c r="A89" s="187" t="s">
        <v>454</v>
      </c>
      <c r="B89" s="246" t="s">
        <v>668</v>
      </c>
      <c r="C89" s="246" t="s">
        <v>106</v>
      </c>
      <c r="D89" s="241">
        <v>15.6</v>
      </c>
      <c r="E89" s="242">
        <v>294</v>
      </c>
      <c r="F89" s="243">
        <v>19.9</v>
      </c>
      <c r="G89" s="241">
        <f t="shared" si="12"/>
        <v>64.73029045643153</v>
      </c>
      <c r="H89" s="241">
        <f t="shared" si="13"/>
        <v>49.494949494949495</v>
      </c>
      <c r="I89" s="241">
        <f t="shared" si="14"/>
        <v>59.798994974874375</v>
      </c>
      <c r="J89" s="244">
        <f t="shared" si="15"/>
        <v>174.02423492625542</v>
      </c>
      <c r="K89" s="247">
        <f t="shared" si="16"/>
        <v>58.88772903289463</v>
      </c>
      <c r="L89" s="248">
        <f t="shared" si="17"/>
        <v>68.88772903289464</v>
      </c>
    </row>
    <row r="90" spans="1:12" ht="15" customHeight="1">
      <c r="A90" s="187" t="s">
        <v>455</v>
      </c>
      <c r="B90" s="246" t="s">
        <v>701</v>
      </c>
      <c r="C90" s="246" t="s">
        <v>93</v>
      </c>
      <c r="D90" s="241">
        <v>12.5</v>
      </c>
      <c r="E90" s="242">
        <v>320</v>
      </c>
      <c r="F90" s="243">
        <v>17.6</v>
      </c>
      <c r="G90" s="241">
        <f t="shared" si="12"/>
        <v>51.86721991701244</v>
      </c>
      <c r="H90" s="241">
        <f t="shared" si="13"/>
        <v>53.87205387205387</v>
      </c>
      <c r="I90" s="241">
        <f t="shared" si="14"/>
        <v>67.61363636363636</v>
      </c>
      <c r="J90" s="244">
        <f t="shared" si="15"/>
        <v>173.3529101527027</v>
      </c>
      <c r="K90" s="247">
        <f t="shared" si="16"/>
        <v>58.660560722832564</v>
      </c>
      <c r="L90" s="248">
        <f t="shared" si="17"/>
        <v>68.66056072283257</v>
      </c>
    </row>
    <row r="91" spans="1:12" ht="15" customHeight="1">
      <c r="A91" s="187" t="s">
        <v>456</v>
      </c>
      <c r="B91" s="249" t="s">
        <v>129</v>
      </c>
      <c r="C91" s="249" t="s">
        <v>130</v>
      </c>
      <c r="D91" s="241">
        <v>11.39</v>
      </c>
      <c r="E91" s="242">
        <v>306</v>
      </c>
      <c r="F91" s="243">
        <v>16</v>
      </c>
      <c r="G91" s="241">
        <f t="shared" si="12"/>
        <v>47.26141078838174</v>
      </c>
      <c r="H91" s="241">
        <f t="shared" si="13"/>
        <v>51.515151515151516</v>
      </c>
      <c r="I91" s="241">
        <f t="shared" si="14"/>
        <v>74.375</v>
      </c>
      <c r="J91" s="244">
        <f t="shared" si="15"/>
        <v>173.15156230353324</v>
      </c>
      <c r="K91" s="247">
        <f t="shared" si="16"/>
        <v>58.592427008075695</v>
      </c>
      <c r="L91" s="248">
        <f t="shared" si="17"/>
        <v>68.5924270080757</v>
      </c>
    </row>
    <row r="92" spans="1:12" ht="15" customHeight="1">
      <c r="A92" s="187" t="s">
        <v>457</v>
      </c>
      <c r="B92" s="249" t="s">
        <v>91</v>
      </c>
      <c r="C92" s="249" t="s">
        <v>59</v>
      </c>
      <c r="D92" s="241">
        <v>13.17</v>
      </c>
      <c r="E92" s="242">
        <v>299</v>
      </c>
      <c r="F92" s="243">
        <v>18.2</v>
      </c>
      <c r="G92" s="241">
        <f t="shared" si="12"/>
        <v>54.64730290456431</v>
      </c>
      <c r="H92" s="241">
        <f t="shared" si="13"/>
        <v>50.33670033670033</v>
      </c>
      <c r="I92" s="241">
        <f t="shared" si="14"/>
        <v>65.38461538461539</v>
      </c>
      <c r="J92" s="244">
        <f t="shared" si="15"/>
        <v>170.36861862588003</v>
      </c>
      <c r="K92" s="247">
        <f t="shared" si="16"/>
        <v>57.65071200342192</v>
      </c>
      <c r="L92" s="248">
        <f t="shared" si="17"/>
        <v>67.65071200342192</v>
      </c>
    </row>
    <row r="93" spans="1:12" ht="15" customHeight="1">
      <c r="A93" s="187" t="s">
        <v>458</v>
      </c>
      <c r="B93" s="249" t="s">
        <v>67</v>
      </c>
      <c r="C93" s="249" t="s">
        <v>178</v>
      </c>
      <c r="D93" s="241">
        <v>10.42</v>
      </c>
      <c r="E93" s="242">
        <v>331</v>
      </c>
      <c r="F93" s="243">
        <v>18</v>
      </c>
      <c r="G93" s="241">
        <f t="shared" si="12"/>
        <v>43.23651452282157</v>
      </c>
      <c r="H93" s="241">
        <f t="shared" si="13"/>
        <v>55.72390572390572</v>
      </c>
      <c r="I93" s="241">
        <f t="shared" si="14"/>
        <v>66.11111111111111</v>
      </c>
      <c r="J93" s="244">
        <f t="shared" si="15"/>
        <v>165.0715313578384</v>
      </c>
      <c r="K93" s="247">
        <f t="shared" si="16"/>
        <v>55.858240743104545</v>
      </c>
      <c r="L93" s="248">
        <f t="shared" si="17"/>
        <v>65.85824074310455</v>
      </c>
    </row>
    <row r="94" spans="1:12" ht="15" customHeight="1">
      <c r="A94" s="187" t="s">
        <v>459</v>
      </c>
      <c r="B94" s="249" t="s">
        <v>78</v>
      </c>
      <c r="C94" s="249" t="s">
        <v>79</v>
      </c>
      <c r="D94" s="241">
        <v>14.36</v>
      </c>
      <c r="E94" s="242">
        <v>280</v>
      </c>
      <c r="F94" s="243">
        <v>20.7</v>
      </c>
      <c r="G94" s="241">
        <f t="shared" si="12"/>
        <v>59.5850622406639</v>
      </c>
      <c r="H94" s="241">
        <f t="shared" si="13"/>
        <v>47.13804713804714</v>
      </c>
      <c r="I94" s="241">
        <f t="shared" si="14"/>
        <v>57.48792270531401</v>
      </c>
      <c r="J94" s="244">
        <f t="shared" si="15"/>
        <v>164.21103208402505</v>
      </c>
      <c r="K94" s="247">
        <f t="shared" si="16"/>
        <v>55.567058034611115</v>
      </c>
      <c r="L94" s="248">
        <f t="shared" si="17"/>
        <v>65.56705803461111</v>
      </c>
    </row>
    <row r="95" spans="1:12" ht="15" customHeight="1">
      <c r="A95" s="187" t="s">
        <v>460</v>
      </c>
      <c r="B95" s="249" t="s">
        <v>31</v>
      </c>
      <c r="C95" s="249" t="s">
        <v>29</v>
      </c>
      <c r="D95" s="241">
        <v>9.81</v>
      </c>
      <c r="E95" s="242">
        <v>319</v>
      </c>
      <c r="F95" s="243">
        <v>17.5</v>
      </c>
      <c r="G95" s="241">
        <f t="shared" si="12"/>
        <v>40.70539419087137</v>
      </c>
      <c r="H95" s="241">
        <f t="shared" si="13"/>
        <v>53.70370370370371</v>
      </c>
      <c r="I95" s="241">
        <f t="shared" si="14"/>
        <v>68</v>
      </c>
      <c r="J95" s="244">
        <f t="shared" si="15"/>
        <v>162.40909789457507</v>
      </c>
      <c r="K95" s="247">
        <f t="shared" si="16"/>
        <v>54.95730496011316</v>
      </c>
      <c r="L95" s="248">
        <f t="shared" si="17"/>
        <v>64.95730496011316</v>
      </c>
    </row>
    <row r="96" spans="1:12" ht="15" customHeight="1">
      <c r="A96" s="187" t="s">
        <v>461</v>
      </c>
      <c r="B96" s="249" t="s">
        <v>154</v>
      </c>
      <c r="C96" s="249" t="s">
        <v>174</v>
      </c>
      <c r="D96" s="241">
        <v>12.2</v>
      </c>
      <c r="E96" s="242">
        <v>291</v>
      </c>
      <c r="F96" s="243">
        <v>19.1</v>
      </c>
      <c r="G96" s="241">
        <f t="shared" si="12"/>
        <v>50.62240663900415</v>
      </c>
      <c r="H96" s="241">
        <f t="shared" si="13"/>
        <v>48.98989898989899</v>
      </c>
      <c r="I96" s="241">
        <f t="shared" si="14"/>
        <v>62.30366492146596</v>
      </c>
      <c r="J96" s="244">
        <f t="shared" si="15"/>
        <v>161.91597055036908</v>
      </c>
      <c r="K96" s="247">
        <f t="shared" si="16"/>
        <v>54.79043653838662</v>
      </c>
      <c r="L96" s="248">
        <f t="shared" si="17"/>
        <v>64.79043653838661</v>
      </c>
    </row>
    <row r="97" spans="1:12" ht="15" customHeight="1">
      <c r="A97" s="187" t="s">
        <v>462</v>
      </c>
      <c r="B97" s="249" t="s">
        <v>329</v>
      </c>
      <c r="C97" s="249" t="s">
        <v>57</v>
      </c>
      <c r="D97" s="241">
        <v>15.05</v>
      </c>
      <c r="E97" s="242">
        <v>223</v>
      </c>
      <c r="F97" s="243">
        <v>19.4</v>
      </c>
      <c r="G97" s="241">
        <f t="shared" si="12"/>
        <v>62.448132780082986</v>
      </c>
      <c r="H97" s="241">
        <f t="shared" si="13"/>
        <v>37.54208754208754</v>
      </c>
      <c r="I97" s="241">
        <f t="shared" si="14"/>
        <v>61.34020618556701</v>
      </c>
      <c r="J97" s="244">
        <f t="shared" si="15"/>
        <v>161.33042650773754</v>
      </c>
      <c r="K97" s="247">
        <f t="shared" si="16"/>
        <v>54.59229540629703</v>
      </c>
      <c r="L97" s="248">
        <f t="shared" si="17"/>
        <v>64.59229540629704</v>
      </c>
    </row>
    <row r="98" spans="1:12" ht="15" customHeight="1">
      <c r="A98" s="187" t="s">
        <v>463</v>
      </c>
      <c r="B98" s="249" t="s">
        <v>80</v>
      </c>
      <c r="C98" s="249" t="s">
        <v>81</v>
      </c>
      <c r="D98" s="241">
        <v>13.54</v>
      </c>
      <c r="E98" s="242">
        <v>249</v>
      </c>
      <c r="F98" s="243">
        <v>19.5</v>
      </c>
      <c r="G98" s="241">
        <f t="shared" si="12"/>
        <v>56.182572614107876</v>
      </c>
      <c r="H98" s="241">
        <f t="shared" si="13"/>
        <v>41.91919191919192</v>
      </c>
      <c r="I98" s="241">
        <f t="shared" si="14"/>
        <v>61.02564102564103</v>
      </c>
      <c r="J98" s="244">
        <f t="shared" si="15"/>
        <v>159.1274055589408</v>
      </c>
      <c r="K98" s="247">
        <f t="shared" si="16"/>
        <v>53.84681934808303</v>
      </c>
      <c r="L98" s="248">
        <f t="shared" si="17"/>
        <v>63.84681934808303</v>
      </c>
    </row>
    <row r="99" spans="1:12" ht="15" customHeight="1">
      <c r="A99" s="187" t="s">
        <v>464</v>
      </c>
      <c r="B99" s="246" t="s">
        <v>668</v>
      </c>
      <c r="C99" s="246" t="s">
        <v>140</v>
      </c>
      <c r="D99" s="241">
        <v>10.2</v>
      </c>
      <c r="E99" s="242">
        <v>287</v>
      </c>
      <c r="F99" s="243">
        <v>18.5</v>
      </c>
      <c r="G99" s="241">
        <f t="shared" si="12"/>
        <v>42.32365145228215</v>
      </c>
      <c r="H99" s="241">
        <f t="shared" si="13"/>
        <v>48.31649831649832</v>
      </c>
      <c r="I99" s="241">
        <f t="shared" si="14"/>
        <v>64.32432432432432</v>
      </c>
      <c r="J99" s="244">
        <f t="shared" si="15"/>
        <v>154.9644740931048</v>
      </c>
      <c r="K99" s="247">
        <f t="shared" si="16"/>
        <v>52.4381329071023</v>
      </c>
      <c r="L99" s="248">
        <f t="shared" si="17"/>
        <v>62.4381329071023</v>
      </c>
    </row>
    <row r="100" spans="1:12" ht="15" customHeight="1">
      <c r="A100" s="187" t="s">
        <v>465</v>
      </c>
      <c r="B100" s="249" t="s">
        <v>67</v>
      </c>
      <c r="C100" s="249" t="s">
        <v>68</v>
      </c>
      <c r="D100" s="241">
        <v>15.88</v>
      </c>
      <c r="E100" s="242">
        <v>206</v>
      </c>
      <c r="F100" s="243">
        <v>24.5</v>
      </c>
      <c r="G100" s="241">
        <f t="shared" si="12"/>
        <v>65.89211618257261</v>
      </c>
      <c r="H100" s="241">
        <f t="shared" si="13"/>
        <v>34.68013468013468</v>
      </c>
      <c r="I100" s="241">
        <f t="shared" si="14"/>
        <v>48.57142857142857</v>
      </c>
      <c r="J100" s="244">
        <f t="shared" si="15"/>
        <v>149.14367943413583</v>
      </c>
      <c r="K100" s="247">
        <f t="shared" si="16"/>
        <v>50.4684453013574</v>
      </c>
      <c r="L100" s="248">
        <f t="shared" si="17"/>
        <v>60.4684453013574</v>
      </c>
    </row>
    <row r="101" spans="1:12" ht="15" customHeight="1">
      <c r="A101" s="187" t="s">
        <v>466</v>
      </c>
      <c r="B101" s="249" t="s">
        <v>232</v>
      </c>
      <c r="C101" s="249" t="s">
        <v>39</v>
      </c>
      <c r="D101" s="241">
        <v>12.16</v>
      </c>
      <c r="E101" s="242">
        <v>269</v>
      </c>
      <c r="F101" s="243">
        <v>22.9</v>
      </c>
      <c r="G101" s="241">
        <f t="shared" si="12"/>
        <v>50.45643153526971</v>
      </c>
      <c r="H101" s="241">
        <f t="shared" si="13"/>
        <v>45.28619528619529</v>
      </c>
      <c r="I101" s="241">
        <f t="shared" si="14"/>
        <v>51.965065502183414</v>
      </c>
      <c r="J101" s="244">
        <f t="shared" si="15"/>
        <v>147.70769232364842</v>
      </c>
      <c r="K101" s="247">
        <f t="shared" si="16"/>
        <v>49.98252436113349</v>
      </c>
      <c r="L101" s="248">
        <f t="shared" si="17"/>
        <v>59.98252436113349</v>
      </c>
    </row>
    <row r="102" spans="1:12" ht="15" customHeight="1">
      <c r="A102" s="187" t="s">
        <v>467</v>
      </c>
      <c r="B102" s="249" t="s">
        <v>676</v>
      </c>
      <c r="C102" s="249" t="s">
        <v>69</v>
      </c>
      <c r="D102" s="241">
        <v>6.98</v>
      </c>
      <c r="E102" s="242">
        <v>308</v>
      </c>
      <c r="F102" s="243">
        <v>18.2</v>
      </c>
      <c r="G102" s="241">
        <f t="shared" si="12"/>
        <v>28.962655601659755</v>
      </c>
      <c r="H102" s="241">
        <f t="shared" si="13"/>
        <v>51.85185185185185</v>
      </c>
      <c r="I102" s="241">
        <f t="shared" si="14"/>
        <v>65.38461538461539</v>
      </c>
      <c r="J102" s="244">
        <f t="shared" si="15"/>
        <v>146.19912283812698</v>
      </c>
      <c r="K102" s="247">
        <f t="shared" si="16"/>
        <v>49.47204240941955</v>
      </c>
      <c r="L102" s="248">
        <f t="shared" si="17"/>
        <v>59.47204240941955</v>
      </c>
    </row>
    <row r="103" spans="1:12" ht="15" customHeight="1">
      <c r="A103" s="187" t="s">
        <v>468</v>
      </c>
      <c r="B103" s="249" t="s">
        <v>698</v>
      </c>
      <c r="C103" s="249" t="s">
        <v>699</v>
      </c>
      <c r="D103" s="241">
        <v>10.05</v>
      </c>
      <c r="E103" s="242">
        <v>255</v>
      </c>
      <c r="F103" s="243">
        <v>20.2</v>
      </c>
      <c r="G103" s="241">
        <f t="shared" si="12"/>
        <v>41.70124481327801</v>
      </c>
      <c r="H103" s="241">
        <f t="shared" si="13"/>
        <v>42.92929292929293</v>
      </c>
      <c r="I103" s="241">
        <f t="shared" si="14"/>
        <v>58.910891089108915</v>
      </c>
      <c r="J103" s="244">
        <f t="shared" si="15"/>
        <v>143.54142883167987</v>
      </c>
      <c r="K103" s="247">
        <f t="shared" si="16"/>
        <v>48.57271040218316</v>
      </c>
      <c r="L103" s="248">
        <f t="shared" si="17"/>
        <v>58.57271040218316</v>
      </c>
    </row>
    <row r="104" spans="1:12" ht="15" customHeight="1">
      <c r="A104" s="187" t="s">
        <v>469</v>
      </c>
      <c r="B104" s="246" t="s">
        <v>66</v>
      </c>
      <c r="C104" s="246" t="s">
        <v>112</v>
      </c>
      <c r="D104" s="241">
        <v>11.96</v>
      </c>
      <c r="E104" s="242">
        <v>237</v>
      </c>
      <c r="F104" s="243">
        <v>22.1</v>
      </c>
      <c r="G104" s="241">
        <f t="shared" si="12"/>
        <v>49.62655601659751</v>
      </c>
      <c r="H104" s="241">
        <f t="shared" si="13"/>
        <v>39.8989898989899</v>
      </c>
      <c r="I104" s="241">
        <f t="shared" si="14"/>
        <v>53.84615384615385</v>
      </c>
      <c r="J104" s="244">
        <f t="shared" si="15"/>
        <v>143.37169976174127</v>
      </c>
      <c r="K104" s="247">
        <f t="shared" si="16"/>
        <v>48.51527610584056</v>
      </c>
      <c r="L104" s="248">
        <f t="shared" si="17"/>
        <v>58.51527610584056</v>
      </c>
    </row>
    <row r="105" spans="1:12" ht="15" customHeight="1">
      <c r="A105" s="187" t="s">
        <v>470</v>
      </c>
      <c r="B105" s="246" t="s">
        <v>669</v>
      </c>
      <c r="C105" s="246" t="s">
        <v>63</v>
      </c>
      <c r="D105" s="241">
        <v>8.94</v>
      </c>
      <c r="E105" s="242">
        <v>281</v>
      </c>
      <c r="F105" s="243">
        <v>20.4</v>
      </c>
      <c r="G105" s="241">
        <f aca="true" t="shared" si="18" ref="G105:G121">(D105/24.1)*100</f>
        <v>37.0954356846473</v>
      </c>
      <c r="H105" s="241">
        <f aca="true" t="shared" si="19" ref="H105:H121">(E105/594)*100</f>
        <v>47.30639730639731</v>
      </c>
      <c r="I105" s="241">
        <f aca="true" t="shared" si="20" ref="I105:I121">($F$7/F105)*100</f>
        <v>58.333333333333336</v>
      </c>
      <c r="J105" s="244">
        <f aca="true" t="shared" si="21" ref="J105:J121">SUM(G105:I105)</f>
        <v>142.73516632437796</v>
      </c>
      <c r="K105" s="247">
        <f t="shared" si="16"/>
        <v>48.29988076969263</v>
      </c>
      <c r="L105" s="248">
        <f t="shared" si="17"/>
        <v>58.29988076969263</v>
      </c>
    </row>
    <row r="106" spans="1:12" ht="15" customHeight="1">
      <c r="A106" s="187" t="s">
        <v>471</v>
      </c>
      <c r="B106" s="249" t="s">
        <v>688</v>
      </c>
      <c r="C106" s="249" t="s">
        <v>233</v>
      </c>
      <c r="D106" s="241">
        <v>5.49</v>
      </c>
      <c r="E106" s="242">
        <v>296</v>
      </c>
      <c r="F106" s="243">
        <v>17.3</v>
      </c>
      <c r="G106" s="241">
        <f t="shared" si="18"/>
        <v>22.780082987551868</v>
      </c>
      <c r="H106" s="241">
        <f t="shared" si="19"/>
        <v>49.831649831649834</v>
      </c>
      <c r="I106" s="241">
        <f t="shared" si="20"/>
        <v>68.78612716763006</v>
      </c>
      <c r="J106" s="244">
        <f t="shared" si="21"/>
        <v>141.39785998683175</v>
      </c>
      <c r="K106" s="247">
        <f t="shared" si="16"/>
        <v>47.84735222806298</v>
      </c>
      <c r="L106" s="248">
        <f t="shared" si="17"/>
        <v>57.84735222806298</v>
      </c>
    </row>
    <row r="107" spans="1:12" ht="15" customHeight="1">
      <c r="A107" s="187" t="s">
        <v>472</v>
      </c>
      <c r="B107" s="249" t="s">
        <v>135</v>
      </c>
      <c r="C107" s="249" t="s">
        <v>169</v>
      </c>
      <c r="D107" s="241">
        <v>8.34</v>
      </c>
      <c r="E107" s="242">
        <v>245</v>
      </c>
      <c r="F107" s="243">
        <v>18.2</v>
      </c>
      <c r="G107" s="241">
        <f t="shared" si="18"/>
        <v>34.6058091286307</v>
      </c>
      <c r="H107" s="241">
        <f t="shared" si="19"/>
        <v>41.245791245791246</v>
      </c>
      <c r="I107" s="241">
        <f t="shared" si="20"/>
        <v>65.38461538461539</v>
      </c>
      <c r="J107" s="244">
        <f t="shared" si="21"/>
        <v>141.23621575903735</v>
      </c>
      <c r="K107" s="247">
        <f t="shared" si="16"/>
        <v>47.79265374603764</v>
      </c>
      <c r="L107" s="248">
        <f t="shared" si="17"/>
        <v>57.79265374603764</v>
      </c>
    </row>
    <row r="108" spans="1:12" ht="15" customHeight="1">
      <c r="A108" s="187" t="s">
        <v>473</v>
      </c>
      <c r="B108" s="249" t="s">
        <v>31</v>
      </c>
      <c r="C108" s="249" t="s">
        <v>216</v>
      </c>
      <c r="D108" s="241">
        <v>7.66</v>
      </c>
      <c r="E108" s="242">
        <v>261</v>
      </c>
      <c r="F108" s="243">
        <v>18.9</v>
      </c>
      <c r="G108" s="241">
        <f t="shared" si="18"/>
        <v>31.784232365145225</v>
      </c>
      <c r="H108" s="241">
        <f t="shared" si="19"/>
        <v>43.93939393939394</v>
      </c>
      <c r="I108" s="241">
        <f t="shared" si="20"/>
        <v>62.96296296296296</v>
      </c>
      <c r="J108" s="244">
        <f t="shared" si="21"/>
        <v>138.68658926750214</v>
      </c>
      <c r="K108" s="247">
        <f t="shared" si="16"/>
        <v>46.92989049911264</v>
      </c>
      <c r="L108" s="248">
        <f t="shared" si="17"/>
        <v>56.92989049911264</v>
      </c>
    </row>
    <row r="109" spans="1:12" ht="15" customHeight="1">
      <c r="A109" s="187" t="s">
        <v>474</v>
      </c>
      <c r="B109" s="249" t="s">
        <v>329</v>
      </c>
      <c r="C109" s="249" t="s">
        <v>192</v>
      </c>
      <c r="D109" s="241">
        <v>6.19</v>
      </c>
      <c r="E109" s="242">
        <v>293</v>
      </c>
      <c r="F109" s="243">
        <v>19.4</v>
      </c>
      <c r="G109" s="241">
        <f t="shared" si="18"/>
        <v>25.684647302904562</v>
      </c>
      <c r="H109" s="241">
        <f t="shared" si="19"/>
        <v>49.32659932659932</v>
      </c>
      <c r="I109" s="241">
        <f t="shared" si="20"/>
        <v>61.34020618556701</v>
      </c>
      <c r="J109" s="244">
        <f t="shared" si="21"/>
        <v>136.3514528150709</v>
      </c>
      <c r="K109" s="247">
        <f t="shared" si="16"/>
        <v>46.13970812753733</v>
      </c>
      <c r="L109" s="248">
        <f t="shared" si="17"/>
        <v>56.13970812753733</v>
      </c>
    </row>
    <row r="110" spans="1:12" ht="15" customHeight="1">
      <c r="A110" s="187" t="s">
        <v>475</v>
      </c>
      <c r="B110" s="249" t="s">
        <v>677</v>
      </c>
      <c r="C110" s="249" t="s">
        <v>83</v>
      </c>
      <c r="D110" s="241">
        <v>6.5</v>
      </c>
      <c r="E110" s="242">
        <v>275</v>
      </c>
      <c r="F110" s="243">
        <v>19.5</v>
      </c>
      <c r="G110" s="241">
        <f t="shared" si="18"/>
        <v>26.970954356846473</v>
      </c>
      <c r="H110" s="241">
        <f t="shared" si="19"/>
        <v>46.2962962962963</v>
      </c>
      <c r="I110" s="241">
        <f t="shared" si="20"/>
        <v>61.02564102564103</v>
      </c>
      <c r="J110" s="244">
        <f t="shared" si="21"/>
        <v>134.2928916787838</v>
      </c>
      <c r="K110" s="247">
        <f t="shared" si="16"/>
        <v>45.44311554982715</v>
      </c>
      <c r="L110" s="248">
        <f t="shared" si="17"/>
        <v>55.44311554982715</v>
      </c>
    </row>
    <row r="111" spans="1:12" ht="15" customHeight="1">
      <c r="A111" s="187" t="s">
        <v>476</v>
      </c>
      <c r="B111" s="249" t="s">
        <v>78</v>
      </c>
      <c r="C111" s="249" t="s">
        <v>85</v>
      </c>
      <c r="D111" s="241">
        <v>7.73</v>
      </c>
      <c r="E111" s="242">
        <v>242</v>
      </c>
      <c r="F111" s="243">
        <v>20.5</v>
      </c>
      <c r="G111" s="241">
        <f t="shared" si="18"/>
        <v>32.0746887966805</v>
      </c>
      <c r="H111" s="241">
        <f t="shared" si="19"/>
        <v>40.74074074074074</v>
      </c>
      <c r="I111" s="241">
        <f t="shared" si="20"/>
        <v>58.04878048780488</v>
      </c>
      <c r="J111" s="244">
        <f t="shared" si="21"/>
        <v>130.86421002522613</v>
      </c>
      <c r="K111" s="247">
        <f t="shared" si="16"/>
        <v>44.282890502779416</v>
      </c>
      <c r="L111" s="248">
        <f t="shared" si="17"/>
        <v>54.282890502779416</v>
      </c>
    </row>
    <row r="112" spans="1:12" ht="15" customHeight="1">
      <c r="A112" s="187" t="s">
        <v>477</v>
      </c>
      <c r="B112" s="249" t="s">
        <v>210</v>
      </c>
      <c r="C112" s="249" t="s">
        <v>53</v>
      </c>
      <c r="D112" s="241">
        <v>13.65</v>
      </c>
      <c r="E112" s="242">
        <v>0</v>
      </c>
      <c r="F112" s="243">
        <v>16.7</v>
      </c>
      <c r="G112" s="241">
        <f t="shared" si="18"/>
        <v>56.63900414937759</v>
      </c>
      <c r="H112" s="241">
        <f t="shared" si="19"/>
        <v>0</v>
      </c>
      <c r="I112" s="241">
        <f t="shared" si="20"/>
        <v>71.25748502994013</v>
      </c>
      <c r="J112" s="244">
        <f t="shared" si="21"/>
        <v>127.89648917931771</v>
      </c>
      <c r="K112" s="247">
        <f t="shared" si="16"/>
        <v>43.2786491044869</v>
      </c>
      <c r="L112" s="248">
        <f t="shared" si="17"/>
        <v>53.2786491044869</v>
      </c>
    </row>
    <row r="113" spans="1:12" ht="15" customHeight="1">
      <c r="A113" s="187" t="s">
        <v>478</v>
      </c>
      <c r="B113" s="249" t="s">
        <v>31</v>
      </c>
      <c r="C113" s="249" t="s">
        <v>219</v>
      </c>
      <c r="D113" s="241">
        <v>4.66</v>
      </c>
      <c r="E113" s="242">
        <v>216</v>
      </c>
      <c r="F113" s="243">
        <v>23.1</v>
      </c>
      <c r="G113" s="241">
        <f t="shared" si="18"/>
        <v>19.336099585062243</v>
      </c>
      <c r="H113" s="241">
        <f t="shared" si="19"/>
        <v>36.36363636363637</v>
      </c>
      <c r="I113" s="241">
        <f t="shared" si="20"/>
        <v>51.515151515151516</v>
      </c>
      <c r="J113" s="244">
        <f t="shared" si="21"/>
        <v>107.21488746385012</v>
      </c>
      <c r="K113" s="247">
        <f t="shared" si="16"/>
        <v>36.280241335001236</v>
      </c>
      <c r="L113" s="248">
        <f t="shared" si="17"/>
        <v>46.280241335001236</v>
      </c>
    </row>
    <row r="114" spans="1:12" ht="15" customHeight="1">
      <c r="A114" s="187" t="s">
        <v>479</v>
      </c>
      <c r="B114" s="249" t="s">
        <v>171</v>
      </c>
      <c r="C114" s="249" t="s">
        <v>672</v>
      </c>
      <c r="D114" s="241">
        <v>3.2</v>
      </c>
      <c r="E114" s="242">
        <v>228</v>
      </c>
      <c r="F114" s="243">
        <v>22.6</v>
      </c>
      <c r="G114" s="241">
        <f t="shared" si="18"/>
        <v>13.278008298755188</v>
      </c>
      <c r="H114" s="241">
        <f t="shared" si="19"/>
        <v>38.38383838383838</v>
      </c>
      <c r="I114" s="241">
        <f t="shared" si="20"/>
        <v>52.65486725663716</v>
      </c>
      <c r="J114" s="244">
        <f t="shared" si="21"/>
        <v>104.31671393923074</v>
      </c>
      <c r="K114" s="247">
        <f t="shared" si="16"/>
        <v>35.29953392214913</v>
      </c>
      <c r="L114" s="248">
        <f t="shared" si="17"/>
        <v>45.29953392214913</v>
      </c>
    </row>
    <row r="115" spans="1:12" ht="15" customHeight="1">
      <c r="A115" s="187" t="s">
        <v>480</v>
      </c>
      <c r="B115" s="249" t="s">
        <v>78</v>
      </c>
      <c r="C115" s="249" t="s">
        <v>674</v>
      </c>
      <c r="D115" s="241">
        <v>3.2</v>
      </c>
      <c r="E115" s="242">
        <v>169</v>
      </c>
      <c r="F115" s="243">
        <v>24.5</v>
      </c>
      <c r="G115" s="241">
        <f t="shared" si="18"/>
        <v>13.278008298755188</v>
      </c>
      <c r="H115" s="241">
        <f t="shared" si="19"/>
        <v>28.45117845117845</v>
      </c>
      <c r="I115" s="241">
        <f t="shared" si="20"/>
        <v>48.57142857142857</v>
      </c>
      <c r="J115" s="244">
        <f t="shared" si="21"/>
        <v>90.30061532136222</v>
      </c>
      <c r="K115" s="247">
        <f t="shared" si="16"/>
        <v>30.55665303629359</v>
      </c>
      <c r="L115" s="248">
        <f t="shared" si="17"/>
        <v>40.55665303629359</v>
      </c>
    </row>
    <row r="116" spans="1:12" ht="15" customHeight="1">
      <c r="A116" s="187" t="s">
        <v>481</v>
      </c>
      <c r="B116" s="249" t="s">
        <v>70</v>
      </c>
      <c r="C116" s="249" t="s">
        <v>50</v>
      </c>
      <c r="D116" s="241">
        <v>3.75</v>
      </c>
      <c r="E116" s="242">
        <v>134</v>
      </c>
      <c r="F116" s="243">
        <v>24.9</v>
      </c>
      <c r="G116" s="241">
        <f t="shared" si="18"/>
        <v>15.560165975103734</v>
      </c>
      <c r="H116" s="241">
        <f t="shared" si="19"/>
        <v>22.55892255892256</v>
      </c>
      <c r="I116" s="241">
        <f t="shared" si="20"/>
        <v>47.79116465863454</v>
      </c>
      <c r="J116" s="244">
        <f t="shared" si="21"/>
        <v>85.91025319266083</v>
      </c>
      <c r="K116" s="247">
        <f t="shared" si="16"/>
        <v>29.071006766963297</v>
      </c>
      <c r="L116" s="248">
        <f t="shared" si="17"/>
        <v>39.07100676696329</v>
      </c>
    </row>
    <row r="117" spans="1:12" ht="15" customHeight="1">
      <c r="A117" s="187" t="s">
        <v>482</v>
      </c>
      <c r="B117" s="249" t="s">
        <v>171</v>
      </c>
      <c r="C117" s="249" t="s">
        <v>673</v>
      </c>
      <c r="D117" s="241">
        <v>1.6</v>
      </c>
      <c r="E117" s="242">
        <v>162</v>
      </c>
      <c r="F117" s="243">
        <v>25.2</v>
      </c>
      <c r="G117" s="241">
        <f t="shared" si="18"/>
        <v>6.639004149377594</v>
      </c>
      <c r="H117" s="241">
        <f t="shared" si="19"/>
        <v>27.27272727272727</v>
      </c>
      <c r="I117" s="241">
        <f t="shared" si="20"/>
        <v>47.22222222222223</v>
      </c>
      <c r="J117" s="244">
        <f t="shared" si="21"/>
        <v>81.1339536443271</v>
      </c>
      <c r="K117" s="247">
        <f t="shared" si="16"/>
        <v>27.45476387009664</v>
      </c>
      <c r="L117" s="248">
        <f t="shared" si="17"/>
        <v>37.45476387009664</v>
      </c>
    </row>
    <row r="118" spans="1:12" ht="15" customHeight="1">
      <c r="A118" s="187" t="s">
        <v>483</v>
      </c>
      <c r="B118" s="246" t="s">
        <v>149</v>
      </c>
      <c r="C118" s="246" t="s">
        <v>667</v>
      </c>
      <c r="D118" s="241">
        <v>0</v>
      </c>
      <c r="E118" s="242">
        <v>172</v>
      </c>
      <c r="F118" s="243">
        <v>23.8</v>
      </c>
      <c r="G118" s="241">
        <f t="shared" si="18"/>
        <v>0</v>
      </c>
      <c r="H118" s="241">
        <f t="shared" si="19"/>
        <v>28.95622895622896</v>
      </c>
      <c r="I118" s="241">
        <f t="shared" si="20"/>
        <v>50</v>
      </c>
      <c r="J118" s="244">
        <f t="shared" si="21"/>
        <v>78.95622895622895</v>
      </c>
      <c r="K118" s="247">
        <f t="shared" si="16"/>
        <v>26.717847765306345</v>
      </c>
      <c r="L118" s="248">
        <f t="shared" si="17"/>
        <v>36.717847765306345</v>
      </c>
    </row>
    <row r="119" spans="1:12" ht="15" customHeight="1">
      <c r="A119" s="187" t="s">
        <v>484</v>
      </c>
      <c r="B119" s="249" t="s">
        <v>694</v>
      </c>
      <c r="C119" s="249" t="s">
        <v>29</v>
      </c>
      <c r="D119" s="241">
        <v>2.75</v>
      </c>
      <c r="E119" s="242">
        <v>152</v>
      </c>
      <c r="F119" s="243">
        <v>28.5</v>
      </c>
      <c r="G119" s="241">
        <f t="shared" si="18"/>
        <v>11.410788381742739</v>
      </c>
      <c r="H119" s="241">
        <f t="shared" si="19"/>
        <v>25.589225589225588</v>
      </c>
      <c r="I119" s="241">
        <f t="shared" si="20"/>
        <v>41.75438596491228</v>
      </c>
      <c r="J119" s="244">
        <f t="shared" si="21"/>
        <v>78.7543999358806</v>
      </c>
      <c r="K119" s="247">
        <f t="shared" si="16"/>
        <v>26.649551227951733</v>
      </c>
      <c r="L119" s="248">
        <f t="shared" si="17"/>
        <v>36.64955122795173</v>
      </c>
    </row>
    <row r="120" spans="1:12" ht="15" customHeight="1">
      <c r="A120" s="187" t="s">
        <v>485</v>
      </c>
      <c r="B120" s="249" t="s">
        <v>135</v>
      </c>
      <c r="C120" s="249" t="s">
        <v>696</v>
      </c>
      <c r="D120" s="241">
        <v>1.64</v>
      </c>
      <c r="E120" s="242">
        <v>110</v>
      </c>
      <c r="F120" s="243">
        <v>36</v>
      </c>
      <c r="G120" s="241">
        <f t="shared" si="18"/>
        <v>6.804979253112033</v>
      </c>
      <c r="H120" s="241">
        <f t="shared" si="19"/>
        <v>18.51851851851852</v>
      </c>
      <c r="I120" s="241">
        <f t="shared" si="20"/>
        <v>33.05555555555556</v>
      </c>
      <c r="J120" s="244">
        <f t="shared" si="21"/>
        <v>58.379053327186114</v>
      </c>
      <c r="K120" s="247">
        <f t="shared" si="16"/>
        <v>19.754776540089658</v>
      </c>
      <c r="L120" s="248">
        <f t="shared" si="17"/>
        <v>29.754776540089658</v>
      </c>
    </row>
    <row r="121" spans="1:12" ht="15" customHeight="1">
      <c r="A121" s="187" t="s">
        <v>486</v>
      </c>
      <c r="B121" s="249" t="s">
        <v>31</v>
      </c>
      <c r="C121" s="249" t="s">
        <v>695</v>
      </c>
      <c r="D121" s="241">
        <v>0.87</v>
      </c>
      <c r="E121" s="242">
        <v>57</v>
      </c>
      <c r="F121" s="243">
        <v>40.1</v>
      </c>
      <c r="G121" s="241">
        <f t="shared" si="18"/>
        <v>3.609958506224066</v>
      </c>
      <c r="H121" s="241">
        <f t="shared" si="19"/>
        <v>9.595959595959595</v>
      </c>
      <c r="I121" s="241">
        <f t="shared" si="20"/>
        <v>29.67581047381546</v>
      </c>
      <c r="J121" s="244">
        <f t="shared" si="21"/>
        <v>42.88172857599912</v>
      </c>
      <c r="K121" s="247">
        <f t="shared" si="16"/>
        <v>14.510666367334721</v>
      </c>
      <c r="L121" s="248">
        <f t="shared" si="17"/>
        <v>24.51066636733472</v>
      </c>
    </row>
  </sheetData>
  <sheetProtection selectLockedCells="1" selectUnlockedCells="1"/>
  <mergeCells count="6">
    <mergeCell ref="A6:B6"/>
    <mergeCell ref="A7:B7"/>
    <mergeCell ref="A1:L1"/>
    <mergeCell ref="A4:B4"/>
    <mergeCell ref="A5:B5"/>
    <mergeCell ref="C6:L6"/>
  </mergeCells>
  <conditionalFormatting sqref="D16:D121">
    <cfRule type="expression" priority="1" dxfId="4" stopIfTrue="1">
      <formula>LARGE(($D$9:$D$99),MIN(1,COUNT($D$9:$D$99)))&lt;=D16</formula>
    </cfRule>
  </conditionalFormatting>
  <conditionalFormatting sqref="E97:E120 E11:E95">
    <cfRule type="expression" priority="2" dxfId="4" stopIfTrue="1">
      <formula>LARGE(($E$9:$E$99),MIN(1,COUNT($E$9:$E$99)))&lt;=E11</formula>
    </cfRule>
  </conditionalFormatting>
  <conditionalFormatting sqref="F10:F121">
    <cfRule type="expression" priority="3" dxfId="4" stopIfTrue="1">
      <formula>LARGE(($F$9:$F$99),MAX(1,COUNT($F$9:$F$99)))&gt;=F10</formula>
    </cfRule>
  </conditionalFormatting>
  <conditionalFormatting sqref="D11:D15">
    <cfRule type="expression" priority="4" dxfId="4" stopIfTrue="1">
      <formula>LARGE(($D$9:$D$130),MIN(1,COUNT($D$9:$D$130)))&lt;=D11</formula>
    </cfRule>
  </conditionalFormatting>
  <conditionalFormatting sqref="E121 E96 E10">
    <cfRule type="expression" priority="5" dxfId="4" stopIfTrue="1">
      <formula>LARGE(($E$9:$E$99),MIN(1,COUNT($E$9:$E$99)))&lt;=E10</formula>
    </cfRule>
  </conditionalFormatting>
  <conditionalFormatting sqref="F9">
    <cfRule type="expression" priority="6" dxfId="4" stopIfTrue="1">
      <formula>LARGE(($F$9:$F$99),MAX(1,COUNT($F$9:$F$99)))&gt;=F9</formula>
    </cfRule>
  </conditionalFormatting>
  <conditionalFormatting sqref="E9">
    <cfRule type="expression" priority="7" dxfId="4" stopIfTrue="1">
      <formula>LARGE(($E$9:$E$130),MIN(1,COUNT($E$9:$E$130)))&lt;=E9</formula>
    </cfRule>
  </conditionalFormatting>
  <conditionalFormatting sqref="J9:J121">
    <cfRule type="expression" priority="8" dxfId="5" stopIfTrue="1">
      <formula>LARGE(($E$9:$E$130),MIN(1,COUNT($E$9:$E$130)))&lt;=E9</formula>
    </cfRule>
  </conditionalFormatting>
  <conditionalFormatting sqref="D9:D10">
    <cfRule type="expression" priority="9" dxfId="4" stopIfTrue="1">
      <formula>LARGE(($D$9:$D$130),MIN(1,COUNT($D$9:$D$130)))&lt;=D9</formula>
    </cfRule>
  </conditionalFormatting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3" max="255" man="1"/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0.875" style="0" bestFit="1" customWidth="1"/>
    <col min="3" max="3" width="13.25390625" style="0" customWidth="1"/>
    <col min="5" max="5" width="7.375" style="0" customWidth="1"/>
    <col min="6" max="6" width="14.25390625" style="0" bestFit="1" customWidth="1"/>
    <col min="7" max="7" width="7.00390625" style="0" bestFit="1" customWidth="1"/>
  </cols>
  <sheetData>
    <row r="1" spans="1:7" ht="27">
      <c r="A1" s="328" t="s">
        <v>273</v>
      </c>
      <c r="B1" s="328"/>
      <c r="C1" s="328"/>
      <c r="D1" s="328"/>
      <c r="E1" s="328"/>
      <c r="F1" s="328"/>
      <c r="G1" s="328"/>
    </row>
    <row r="2" spans="1:7" s="1" customFormat="1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327" t="s">
        <v>241</v>
      </c>
      <c r="B3" s="327"/>
      <c r="C3" s="20" t="s">
        <v>242</v>
      </c>
      <c r="D3" s="20"/>
      <c r="E3" s="19" t="s">
        <v>240</v>
      </c>
      <c r="F3" s="19"/>
      <c r="G3" s="35"/>
    </row>
    <row r="4" spans="1:7" ht="12.75" customHeight="1">
      <c r="A4" s="327" t="s">
        <v>243</v>
      </c>
      <c r="B4" s="327"/>
      <c r="C4" s="68">
        <v>41434</v>
      </c>
      <c r="D4" s="20"/>
      <c r="E4" s="19">
        <v>5</v>
      </c>
      <c r="F4" s="19"/>
      <c r="G4" s="35"/>
    </row>
    <row r="5" spans="1:7" ht="12.75" customHeight="1">
      <c r="A5" s="327" t="s">
        <v>244</v>
      </c>
      <c r="B5" s="327"/>
      <c r="C5" s="330" t="s">
        <v>274</v>
      </c>
      <c r="D5" s="330"/>
      <c r="E5" s="330"/>
      <c r="F5" s="330"/>
      <c r="G5" s="330"/>
    </row>
    <row r="6" spans="1:7" ht="12.75" customHeight="1" thickBot="1">
      <c r="A6" s="327" t="s">
        <v>246</v>
      </c>
      <c r="B6" s="327"/>
      <c r="C6" s="23">
        <f>COUNTA(B8:B100)</f>
        <v>70</v>
      </c>
      <c r="D6" s="49"/>
      <c r="E6" s="35"/>
      <c r="F6" s="35"/>
      <c r="G6" s="35"/>
    </row>
    <row r="7" spans="1:7" ht="15" customHeight="1" thickBot="1">
      <c r="A7" s="165" t="s">
        <v>247</v>
      </c>
      <c r="B7" s="166" t="s">
        <v>248</v>
      </c>
      <c r="C7" s="166" t="s">
        <v>249</v>
      </c>
      <c r="D7" s="129" t="s">
        <v>250</v>
      </c>
      <c r="E7" s="167" t="s">
        <v>251</v>
      </c>
      <c r="F7" s="129" t="s">
        <v>252</v>
      </c>
      <c r="G7" s="178" t="s">
        <v>4</v>
      </c>
    </row>
    <row r="8" spans="1:7" ht="14.25" customHeight="1">
      <c r="A8" s="107" t="s">
        <v>374</v>
      </c>
      <c r="B8" s="264" t="s">
        <v>20</v>
      </c>
      <c r="C8" s="264" t="s">
        <v>21</v>
      </c>
      <c r="D8" s="259">
        <v>0.0011234953703703704</v>
      </c>
      <c r="E8" s="110">
        <f aca="true" t="shared" si="0" ref="E8:E39">(D$8/D8)*100</f>
        <v>100</v>
      </c>
      <c r="F8" s="111">
        <f>E8+E$4</f>
        <v>105</v>
      </c>
      <c r="G8" s="199">
        <f aca="true" t="shared" si="1" ref="G8:G39">D8-D$8</f>
        <v>0</v>
      </c>
    </row>
    <row r="9" spans="1:7" ht="14.25" customHeight="1">
      <c r="A9" s="107" t="s">
        <v>375</v>
      </c>
      <c r="B9" s="265" t="s">
        <v>18</v>
      </c>
      <c r="C9" s="265" t="s">
        <v>19</v>
      </c>
      <c r="D9" s="260">
        <v>0.0011574074074074073</v>
      </c>
      <c r="E9" s="104">
        <f t="shared" si="0"/>
        <v>97.07000000000001</v>
      </c>
      <c r="F9" s="111">
        <f aca="true" t="shared" si="2" ref="F9:F72">E9+E$4</f>
        <v>102.07000000000001</v>
      </c>
      <c r="G9" s="195">
        <f t="shared" si="1"/>
        <v>3.391203703703694E-05</v>
      </c>
    </row>
    <row r="10" spans="1:7" ht="14.25" customHeight="1">
      <c r="A10" s="107" t="s">
        <v>376</v>
      </c>
      <c r="B10" s="265" t="s">
        <v>743</v>
      </c>
      <c r="C10" s="265" t="s">
        <v>82</v>
      </c>
      <c r="D10" s="260">
        <v>0.0011942129629629631</v>
      </c>
      <c r="E10" s="104">
        <f t="shared" si="0"/>
        <v>94.07830974995153</v>
      </c>
      <c r="F10" s="111">
        <f t="shared" si="2"/>
        <v>99.07830974995153</v>
      </c>
      <c r="G10" s="195">
        <f t="shared" si="1"/>
        <v>7.071759259259271E-05</v>
      </c>
    </row>
    <row r="11" spans="1:7" ht="14.25" customHeight="1">
      <c r="A11" s="107" t="s">
        <v>377</v>
      </c>
      <c r="B11" s="266" t="s">
        <v>742</v>
      </c>
      <c r="C11" s="266" t="s">
        <v>60</v>
      </c>
      <c r="D11" s="260">
        <v>0.0011953703703703703</v>
      </c>
      <c r="E11" s="104">
        <f t="shared" si="0"/>
        <v>93.98721920991481</v>
      </c>
      <c r="F11" s="111">
        <f t="shared" si="2"/>
        <v>98.98721920991481</v>
      </c>
      <c r="G11" s="195">
        <f t="shared" si="1"/>
        <v>7.187499999999989E-05</v>
      </c>
    </row>
    <row r="12" spans="1:7" ht="14.25" customHeight="1">
      <c r="A12" s="107" t="s">
        <v>378</v>
      </c>
      <c r="B12" s="265" t="s">
        <v>38</v>
      </c>
      <c r="C12" s="265" t="s">
        <v>39</v>
      </c>
      <c r="D12" s="260">
        <v>0.0012172453703703703</v>
      </c>
      <c r="E12" s="104">
        <f t="shared" si="0"/>
        <v>92.29818389274509</v>
      </c>
      <c r="F12" s="111">
        <f t="shared" si="2"/>
        <v>97.29818389274509</v>
      </c>
      <c r="G12" s="195">
        <f t="shared" si="1"/>
        <v>9.374999999999987E-05</v>
      </c>
    </row>
    <row r="13" spans="1:7" ht="14.25" customHeight="1">
      <c r="A13" s="107" t="s">
        <v>379</v>
      </c>
      <c r="B13" s="265" t="s">
        <v>16</v>
      </c>
      <c r="C13" s="265" t="s">
        <v>17</v>
      </c>
      <c r="D13" s="260">
        <v>0.0012209490740740742</v>
      </c>
      <c r="E13" s="196">
        <f t="shared" si="0"/>
        <v>92.01820077732486</v>
      </c>
      <c r="F13" s="111">
        <f t="shared" si="2"/>
        <v>97.01820077732486</v>
      </c>
      <c r="G13" s="198">
        <f t="shared" si="1"/>
        <v>9.745370370370376E-05</v>
      </c>
    </row>
    <row r="14" spans="1:7" ht="14.25" customHeight="1">
      <c r="A14" s="107" t="s">
        <v>380</v>
      </c>
      <c r="B14" s="265" t="s">
        <v>58</v>
      </c>
      <c r="C14" s="265" t="s">
        <v>59</v>
      </c>
      <c r="D14" s="260">
        <v>0.001259837962962963</v>
      </c>
      <c r="E14" s="196">
        <f t="shared" si="0"/>
        <v>89.17776757005052</v>
      </c>
      <c r="F14" s="111">
        <f t="shared" si="2"/>
        <v>94.17776757005052</v>
      </c>
      <c r="G14" s="198">
        <f t="shared" si="1"/>
        <v>0.00013634259259259263</v>
      </c>
    </row>
    <row r="15" spans="1:7" ht="14.25" customHeight="1">
      <c r="A15" s="107" t="s">
        <v>381</v>
      </c>
      <c r="B15" s="265" t="s">
        <v>74</v>
      </c>
      <c r="C15" s="265" t="s">
        <v>30</v>
      </c>
      <c r="D15" s="260">
        <v>0.0012640046296296297</v>
      </c>
      <c r="E15" s="104">
        <f t="shared" si="0"/>
        <v>88.88380184964747</v>
      </c>
      <c r="F15" s="111">
        <f t="shared" si="2"/>
        <v>93.88380184964747</v>
      </c>
      <c r="G15" s="195">
        <f t="shared" si="1"/>
        <v>0.00014050925925925928</v>
      </c>
    </row>
    <row r="16" spans="1:7" ht="14.25" customHeight="1">
      <c r="A16" s="107" t="s">
        <v>382</v>
      </c>
      <c r="B16" s="265" t="s">
        <v>24</v>
      </c>
      <c r="C16" s="265" t="s">
        <v>25</v>
      </c>
      <c r="D16" s="260">
        <v>0.0012870370370370373</v>
      </c>
      <c r="E16" s="104">
        <f t="shared" si="0"/>
        <v>87.29316546762588</v>
      </c>
      <c r="F16" s="111">
        <f t="shared" si="2"/>
        <v>92.29316546762588</v>
      </c>
      <c r="G16" s="195">
        <f t="shared" si="1"/>
        <v>0.00016354166666666687</v>
      </c>
    </row>
    <row r="17" spans="1:7" ht="14.25" customHeight="1">
      <c r="A17" s="107" t="s">
        <v>383</v>
      </c>
      <c r="B17" s="265" t="s">
        <v>26</v>
      </c>
      <c r="C17" s="265" t="s">
        <v>27</v>
      </c>
      <c r="D17" s="260">
        <v>0.001301273148148148</v>
      </c>
      <c r="E17" s="196">
        <f t="shared" si="0"/>
        <v>86.33816596993687</v>
      </c>
      <c r="F17" s="111">
        <f t="shared" si="2"/>
        <v>91.33816596993687</v>
      </c>
      <c r="G17" s="198">
        <f t="shared" si="1"/>
        <v>0.00017777777777777757</v>
      </c>
    </row>
    <row r="18" spans="1:7" ht="14.25" customHeight="1">
      <c r="A18" s="107" t="s">
        <v>384</v>
      </c>
      <c r="B18" s="265" t="s">
        <v>340</v>
      </c>
      <c r="C18" s="265" t="s">
        <v>69</v>
      </c>
      <c r="D18" s="260">
        <v>0.0013078703703703705</v>
      </c>
      <c r="E18" s="104">
        <f t="shared" si="0"/>
        <v>85.90265486725663</v>
      </c>
      <c r="F18" s="111">
        <f t="shared" si="2"/>
        <v>90.90265486725663</v>
      </c>
      <c r="G18" s="195">
        <f t="shared" si="1"/>
        <v>0.00018437500000000008</v>
      </c>
    </row>
    <row r="19" spans="1:7" ht="14.25" customHeight="1">
      <c r="A19" s="107" t="s">
        <v>385</v>
      </c>
      <c r="B19" s="265" t="s">
        <v>74</v>
      </c>
      <c r="C19" s="265" t="s">
        <v>63</v>
      </c>
      <c r="D19" s="260">
        <v>0.001320601851851852</v>
      </c>
      <c r="E19" s="196">
        <f t="shared" si="0"/>
        <v>85.07449605609114</v>
      </c>
      <c r="F19" s="111">
        <f t="shared" si="2"/>
        <v>90.07449605609114</v>
      </c>
      <c r="G19" s="198">
        <f t="shared" si="1"/>
        <v>0.0001971064814814817</v>
      </c>
    </row>
    <row r="20" spans="1:7" ht="14.25" customHeight="1">
      <c r="A20" s="107" t="s">
        <v>386</v>
      </c>
      <c r="B20" s="263" t="s">
        <v>43</v>
      </c>
      <c r="C20" s="263" t="s">
        <v>30</v>
      </c>
      <c r="D20" s="260">
        <v>0.0013342592592592592</v>
      </c>
      <c r="E20" s="104">
        <f t="shared" si="0"/>
        <v>84.20367800138793</v>
      </c>
      <c r="F20" s="111">
        <f t="shared" si="2"/>
        <v>89.20367800138793</v>
      </c>
      <c r="G20" s="195">
        <f t="shared" si="1"/>
        <v>0.0002107638888888888</v>
      </c>
    </row>
    <row r="21" spans="1:7" ht="14.25" customHeight="1">
      <c r="A21" s="107" t="s">
        <v>387</v>
      </c>
      <c r="B21" s="262" t="s">
        <v>94</v>
      </c>
      <c r="C21" s="262" t="s">
        <v>95</v>
      </c>
      <c r="D21" s="260">
        <v>0.0013464120370370368</v>
      </c>
      <c r="E21" s="196">
        <f t="shared" si="0"/>
        <v>83.44365168056393</v>
      </c>
      <c r="F21" s="111">
        <f t="shared" si="2"/>
        <v>88.44365168056393</v>
      </c>
      <c r="G21" s="198">
        <f t="shared" si="1"/>
        <v>0.0002229166666666664</v>
      </c>
    </row>
    <row r="22" spans="1:7" ht="14.25" customHeight="1">
      <c r="A22" s="107" t="s">
        <v>388</v>
      </c>
      <c r="B22" s="262" t="s">
        <v>36</v>
      </c>
      <c r="C22" s="262" t="s">
        <v>37</v>
      </c>
      <c r="D22" s="260">
        <v>0.001354976851851852</v>
      </c>
      <c r="E22" s="104">
        <f t="shared" si="0"/>
        <v>82.91620398052446</v>
      </c>
      <c r="F22" s="111">
        <f t="shared" si="2"/>
        <v>87.91620398052446</v>
      </c>
      <c r="G22" s="195">
        <f t="shared" si="1"/>
        <v>0.0002314814814814816</v>
      </c>
    </row>
    <row r="23" spans="1:7" ht="14.25" customHeight="1">
      <c r="A23" s="107" t="s">
        <v>389</v>
      </c>
      <c r="B23" s="262" t="s">
        <v>22</v>
      </c>
      <c r="C23" s="262" t="s">
        <v>23</v>
      </c>
      <c r="D23" s="260">
        <v>0.0013643518518518518</v>
      </c>
      <c r="E23" s="196">
        <f t="shared" si="0"/>
        <v>82.34645402103835</v>
      </c>
      <c r="F23" s="111">
        <f t="shared" si="2"/>
        <v>87.34645402103835</v>
      </c>
      <c r="G23" s="198">
        <f t="shared" si="1"/>
        <v>0.00024085648148148143</v>
      </c>
    </row>
    <row r="24" spans="1:7" ht="14.25" customHeight="1">
      <c r="A24" s="107" t="s">
        <v>390</v>
      </c>
      <c r="B24" s="262" t="s">
        <v>20</v>
      </c>
      <c r="C24" s="262" t="s">
        <v>30</v>
      </c>
      <c r="D24" s="260">
        <v>0.001390162037037037</v>
      </c>
      <c r="E24" s="104">
        <f t="shared" si="0"/>
        <v>80.81758388144202</v>
      </c>
      <c r="F24" s="111">
        <f t="shared" si="2"/>
        <v>85.81758388144202</v>
      </c>
      <c r="G24" s="195">
        <f t="shared" si="1"/>
        <v>0.00026666666666666657</v>
      </c>
    </row>
    <row r="25" spans="1:7" ht="14.25" customHeight="1">
      <c r="A25" s="107" t="s">
        <v>391</v>
      </c>
      <c r="B25" s="262" t="s">
        <v>279</v>
      </c>
      <c r="C25" s="262" t="s">
        <v>138</v>
      </c>
      <c r="D25" s="260">
        <v>0.0013913194444444444</v>
      </c>
      <c r="E25" s="104">
        <f t="shared" si="0"/>
        <v>80.75035354795774</v>
      </c>
      <c r="F25" s="111">
        <f t="shared" si="2"/>
        <v>85.75035354795774</v>
      </c>
      <c r="G25" s="195">
        <f t="shared" si="1"/>
        <v>0.00026782407407407397</v>
      </c>
    </row>
    <row r="26" spans="1:7" ht="14.25" customHeight="1">
      <c r="A26" s="107" t="s">
        <v>392</v>
      </c>
      <c r="B26" s="262" t="s">
        <v>119</v>
      </c>
      <c r="C26" s="262" t="s">
        <v>30</v>
      </c>
      <c r="D26" s="260">
        <v>0.0013918981481481482</v>
      </c>
      <c r="E26" s="104">
        <f t="shared" si="0"/>
        <v>80.71678030932978</v>
      </c>
      <c r="F26" s="111">
        <f t="shared" si="2"/>
        <v>85.71678030932978</v>
      </c>
      <c r="G26" s="195">
        <f t="shared" si="1"/>
        <v>0.0002684027777777778</v>
      </c>
    </row>
    <row r="27" spans="1:7" ht="14.25" customHeight="1">
      <c r="A27" s="107" t="s">
        <v>393</v>
      </c>
      <c r="B27" s="262" t="s">
        <v>89</v>
      </c>
      <c r="C27" s="262" t="s">
        <v>60</v>
      </c>
      <c r="D27" s="260">
        <v>0.0013922453703703703</v>
      </c>
      <c r="E27" s="104">
        <f t="shared" si="0"/>
        <v>80.69664976307259</v>
      </c>
      <c r="F27" s="111">
        <f t="shared" si="2"/>
        <v>85.69664976307259</v>
      </c>
      <c r="G27" s="195">
        <f t="shared" si="1"/>
        <v>0.0002687499999999999</v>
      </c>
    </row>
    <row r="28" spans="1:7" ht="14.25" customHeight="1">
      <c r="A28" s="107" t="s">
        <v>394</v>
      </c>
      <c r="B28" s="262" t="s">
        <v>22</v>
      </c>
      <c r="C28" s="262" t="s">
        <v>42</v>
      </c>
      <c r="D28" s="260">
        <v>0.001397337962962963</v>
      </c>
      <c r="E28" s="104">
        <f t="shared" si="0"/>
        <v>80.40255114718794</v>
      </c>
      <c r="F28" s="111">
        <f t="shared" si="2"/>
        <v>85.40255114718794</v>
      </c>
      <c r="G28" s="195">
        <f t="shared" si="1"/>
        <v>0.00027384259259259267</v>
      </c>
    </row>
    <row r="29" spans="1:7" ht="14.25" customHeight="1">
      <c r="A29" s="107" t="s">
        <v>395</v>
      </c>
      <c r="B29" s="262" t="s">
        <v>77</v>
      </c>
      <c r="C29" s="262" t="s">
        <v>53</v>
      </c>
      <c r="D29" s="260">
        <v>0.0014023148148148148</v>
      </c>
      <c r="E29" s="104">
        <f t="shared" si="0"/>
        <v>80.11720039617036</v>
      </c>
      <c r="F29" s="111">
        <f t="shared" si="2"/>
        <v>85.11720039617036</v>
      </c>
      <c r="G29" s="195">
        <f t="shared" si="1"/>
        <v>0.0002788194444444444</v>
      </c>
    </row>
    <row r="30" spans="1:7" ht="14.25" customHeight="1">
      <c r="A30" s="107" t="s">
        <v>396</v>
      </c>
      <c r="B30" s="262" t="s">
        <v>196</v>
      </c>
      <c r="C30" s="262" t="s">
        <v>101</v>
      </c>
      <c r="D30" s="260">
        <v>0.0014027777777777777</v>
      </c>
      <c r="E30" s="104">
        <f t="shared" si="0"/>
        <v>80.09075907590758</v>
      </c>
      <c r="F30" s="111">
        <f t="shared" si="2"/>
        <v>85.09075907590758</v>
      </c>
      <c r="G30" s="195">
        <f t="shared" si="1"/>
        <v>0.00027928240740740734</v>
      </c>
    </row>
    <row r="31" spans="1:7" ht="14.25" customHeight="1">
      <c r="A31" s="107" t="s">
        <v>397</v>
      </c>
      <c r="B31" s="263" t="s">
        <v>148</v>
      </c>
      <c r="C31" s="263" t="s">
        <v>138</v>
      </c>
      <c r="D31" s="260">
        <v>0.0014105324074074072</v>
      </c>
      <c r="E31" s="104">
        <f t="shared" si="0"/>
        <v>79.65044719783377</v>
      </c>
      <c r="F31" s="111">
        <f t="shared" si="2"/>
        <v>84.65044719783377</v>
      </c>
      <c r="G31" s="195">
        <f t="shared" si="1"/>
        <v>0.0002870370370370368</v>
      </c>
    </row>
    <row r="32" spans="1:7" ht="14.25" customHeight="1">
      <c r="A32" s="107" t="s">
        <v>398</v>
      </c>
      <c r="B32" s="262" t="s">
        <v>33</v>
      </c>
      <c r="C32" s="262" t="s">
        <v>19</v>
      </c>
      <c r="D32" s="260">
        <v>0.0014269675925925925</v>
      </c>
      <c r="E32" s="104">
        <f t="shared" si="0"/>
        <v>78.73306837537514</v>
      </c>
      <c r="F32" s="111">
        <f t="shared" si="2"/>
        <v>83.73306837537514</v>
      </c>
      <c r="G32" s="195">
        <f t="shared" si="1"/>
        <v>0.0003034722222222221</v>
      </c>
    </row>
    <row r="33" spans="1:7" ht="14.25" customHeight="1">
      <c r="A33" s="107" t="s">
        <v>399</v>
      </c>
      <c r="B33" s="262" t="s">
        <v>31</v>
      </c>
      <c r="C33" s="262" t="s">
        <v>32</v>
      </c>
      <c r="D33" s="260">
        <v>0.0014378472222222223</v>
      </c>
      <c r="E33" s="196">
        <f t="shared" si="0"/>
        <v>78.13732592771471</v>
      </c>
      <c r="F33" s="111">
        <f t="shared" si="2"/>
        <v>83.13732592771471</v>
      </c>
      <c r="G33" s="198">
        <f t="shared" si="1"/>
        <v>0.0003143518518518519</v>
      </c>
    </row>
    <row r="34" spans="1:7" ht="14.25" customHeight="1">
      <c r="A34" s="107" t="s">
        <v>400</v>
      </c>
      <c r="B34" s="262" t="s">
        <v>40</v>
      </c>
      <c r="C34" s="262" t="s">
        <v>41</v>
      </c>
      <c r="D34" s="260">
        <v>0.0014649305555555555</v>
      </c>
      <c r="E34" s="104">
        <f t="shared" si="0"/>
        <v>76.69273919570199</v>
      </c>
      <c r="F34" s="111">
        <f t="shared" si="2"/>
        <v>81.69273919570199</v>
      </c>
      <c r="G34" s="195">
        <f t="shared" si="1"/>
        <v>0.00034143518518518507</v>
      </c>
    </row>
    <row r="35" spans="1:7" ht="14.25" customHeight="1">
      <c r="A35" s="107" t="s">
        <v>401</v>
      </c>
      <c r="B35" s="262" t="s">
        <v>84</v>
      </c>
      <c r="C35" s="262" t="s">
        <v>60</v>
      </c>
      <c r="D35" s="260">
        <v>0.0014678240740740739</v>
      </c>
      <c r="E35" s="196">
        <f t="shared" si="0"/>
        <v>76.54155495978554</v>
      </c>
      <c r="F35" s="111">
        <f t="shared" si="2"/>
        <v>81.54155495978554</v>
      </c>
      <c r="G35" s="198">
        <f t="shared" si="1"/>
        <v>0.00034432870370370346</v>
      </c>
    </row>
    <row r="36" spans="1:7" ht="14.25" customHeight="1">
      <c r="A36" s="107" t="s">
        <v>402</v>
      </c>
      <c r="B36" s="263" t="s">
        <v>19</v>
      </c>
      <c r="C36" s="263" t="s">
        <v>50</v>
      </c>
      <c r="D36" s="260">
        <v>0.0014701388888888889</v>
      </c>
      <c r="E36" s="104">
        <f t="shared" si="0"/>
        <v>76.42103605731381</v>
      </c>
      <c r="F36" s="111">
        <f t="shared" si="2"/>
        <v>81.42103605731381</v>
      </c>
      <c r="G36" s="195">
        <f t="shared" si="1"/>
        <v>0.0003466435185185185</v>
      </c>
    </row>
    <row r="37" spans="1:7" ht="14.25" customHeight="1">
      <c r="A37" s="107" t="s">
        <v>403</v>
      </c>
      <c r="B37" s="263" t="s">
        <v>34</v>
      </c>
      <c r="C37" s="263" t="s">
        <v>35</v>
      </c>
      <c r="D37" s="260">
        <v>0.0014728009259259258</v>
      </c>
      <c r="E37" s="104">
        <f t="shared" si="0"/>
        <v>76.28290766208252</v>
      </c>
      <c r="F37" s="111">
        <f t="shared" si="2"/>
        <v>81.28290766208252</v>
      </c>
      <c r="G37" s="195">
        <f t="shared" si="1"/>
        <v>0.0003493055555555554</v>
      </c>
    </row>
    <row r="38" spans="1:7" ht="14.25" customHeight="1">
      <c r="A38" s="107" t="s">
        <v>404</v>
      </c>
      <c r="B38" s="262" t="s">
        <v>24</v>
      </c>
      <c r="C38" s="262" t="s">
        <v>83</v>
      </c>
      <c r="D38" s="260">
        <v>0.001501388888888889</v>
      </c>
      <c r="E38" s="104">
        <f t="shared" si="0"/>
        <v>74.83040394696269</v>
      </c>
      <c r="F38" s="111">
        <f t="shared" si="2"/>
        <v>79.83040394696269</v>
      </c>
      <c r="G38" s="195">
        <f t="shared" si="1"/>
        <v>0.0003778935185185185</v>
      </c>
    </row>
    <row r="39" spans="1:7" ht="14.25" customHeight="1">
      <c r="A39" s="107" t="s">
        <v>405</v>
      </c>
      <c r="B39" s="262" t="s">
        <v>698</v>
      </c>
      <c r="C39" s="262" t="s">
        <v>19</v>
      </c>
      <c r="D39" s="260">
        <v>0.0015150462962962962</v>
      </c>
      <c r="E39" s="104">
        <f t="shared" si="0"/>
        <v>74.15584415584416</v>
      </c>
      <c r="F39" s="111">
        <f t="shared" si="2"/>
        <v>79.15584415584416</v>
      </c>
      <c r="G39" s="195">
        <f t="shared" si="1"/>
        <v>0.00039155092592592583</v>
      </c>
    </row>
    <row r="40" spans="1:7" ht="14.25" customHeight="1">
      <c r="A40" s="107" t="s">
        <v>406</v>
      </c>
      <c r="B40" s="263" t="s">
        <v>327</v>
      </c>
      <c r="C40" s="263" t="s">
        <v>328</v>
      </c>
      <c r="D40" s="260">
        <v>0.0015197916666666667</v>
      </c>
      <c r="E40" s="196">
        <f aca="true" t="shared" si="3" ref="E40:E77">(D$8/D40)*100</f>
        <v>73.92430127179956</v>
      </c>
      <c r="F40" s="111">
        <f t="shared" si="2"/>
        <v>78.92430127179956</v>
      </c>
      <c r="G40" s="198">
        <f aca="true" t="shared" si="4" ref="G40:G61">D40-D$8</f>
        <v>0.0003962962962962963</v>
      </c>
    </row>
    <row r="41" spans="1:7" ht="14.25" customHeight="1">
      <c r="A41" s="107" t="s">
        <v>407</v>
      </c>
      <c r="B41" s="262" t="s">
        <v>51</v>
      </c>
      <c r="C41" s="262" t="s">
        <v>50</v>
      </c>
      <c r="D41" s="260">
        <v>0.0015395833333333336</v>
      </c>
      <c r="E41" s="196">
        <f t="shared" si="3"/>
        <v>72.97398887385354</v>
      </c>
      <c r="F41" s="111">
        <f t="shared" si="2"/>
        <v>77.97398887385354</v>
      </c>
      <c r="G41" s="198">
        <f t="shared" si="4"/>
        <v>0.00041608796296296316</v>
      </c>
    </row>
    <row r="42" spans="1:7" ht="14.25" customHeight="1">
      <c r="A42" s="107" t="s">
        <v>408</v>
      </c>
      <c r="B42" s="262" t="s">
        <v>149</v>
      </c>
      <c r="C42" s="262" t="s">
        <v>150</v>
      </c>
      <c r="D42" s="260">
        <v>0.0015530092592592594</v>
      </c>
      <c r="E42" s="104">
        <f t="shared" si="3"/>
        <v>72.3431211805038</v>
      </c>
      <c r="F42" s="111">
        <f t="shared" si="2"/>
        <v>77.3431211805038</v>
      </c>
      <c r="G42" s="195">
        <f t="shared" si="4"/>
        <v>0.000429513888888889</v>
      </c>
    </row>
    <row r="43" spans="1:7" ht="14.25" customHeight="1">
      <c r="A43" s="107" t="s">
        <v>409</v>
      </c>
      <c r="B43" s="262" t="s">
        <v>28</v>
      </c>
      <c r="C43" s="262" t="s">
        <v>29</v>
      </c>
      <c r="D43" s="260">
        <v>0.0015627314814814816</v>
      </c>
      <c r="E43" s="104">
        <f t="shared" si="3"/>
        <v>71.89305288105466</v>
      </c>
      <c r="F43" s="111">
        <f t="shared" si="2"/>
        <v>76.89305288105466</v>
      </c>
      <c r="G43" s="195">
        <f t="shared" si="4"/>
        <v>0.00043923611111111116</v>
      </c>
    </row>
    <row r="44" spans="1:7" ht="14.25" customHeight="1">
      <c r="A44" s="107" t="s">
        <v>410</v>
      </c>
      <c r="B44" s="262" t="s">
        <v>103</v>
      </c>
      <c r="C44" s="262" t="s">
        <v>101</v>
      </c>
      <c r="D44" s="260">
        <v>0.001600462962962963</v>
      </c>
      <c r="E44" s="104">
        <f t="shared" si="3"/>
        <v>70.19814868382991</v>
      </c>
      <c r="F44" s="111">
        <f t="shared" si="2"/>
        <v>75.19814868382991</v>
      </c>
      <c r="G44" s="195">
        <f t="shared" si="4"/>
        <v>0.00047696759259259263</v>
      </c>
    </row>
    <row r="45" spans="1:7" ht="14.25" customHeight="1">
      <c r="A45" s="107" t="s">
        <v>411</v>
      </c>
      <c r="B45" s="262" t="s">
        <v>151</v>
      </c>
      <c r="C45" s="262" t="s">
        <v>152</v>
      </c>
      <c r="D45" s="260">
        <v>0.0016106481481481482</v>
      </c>
      <c r="E45" s="104">
        <f t="shared" si="3"/>
        <v>69.75423972405864</v>
      </c>
      <c r="F45" s="111">
        <f t="shared" si="2"/>
        <v>74.75423972405864</v>
      </c>
      <c r="G45" s="195">
        <f t="shared" si="4"/>
        <v>0.00048715277777777776</v>
      </c>
    </row>
    <row r="46" spans="1:7" ht="14.25" customHeight="1">
      <c r="A46" s="107" t="s">
        <v>412</v>
      </c>
      <c r="B46" s="263" t="s">
        <v>183</v>
      </c>
      <c r="C46" s="263" t="s">
        <v>50</v>
      </c>
      <c r="D46" s="260">
        <v>0.0016164351851851852</v>
      </c>
      <c r="E46" s="104">
        <f t="shared" si="3"/>
        <v>69.50451095517685</v>
      </c>
      <c r="F46" s="111">
        <f t="shared" si="2"/>
        <v>74.50451095517685</v>
      </c>
      <c r="G46" s="195">
        <f t="shared" si="4"/>
        <v>0.0004929398148148148</v>
      </c>
    </row>
    <row r="47" spans="1:7" ht="14.25" customHeight="1">
      <c r="A47" s="107" t="s">
        <v>413</v>
      </c>
      <c r="B47" s="262" t="s">
        <v>179</v>
      </c>
      <c r="C47" s="262" t="s">
        <v>306</v>
      </c>
      <c r="D47" s="260">
        <v>0.0016208333333333335</v>
      </c>
      <c r="E47" s="104">
        <f t="shared" si="3"/>
        <v>69.31590974007426</v>
      </c>
      <c r="F47" s="111">
        <f t="shared" si="2"/>
        <v>74.31590974007426</v>
      </c>
      <c r="G47" s="195">
        <f t="shared" si="4"/>
        <v>0.0004973379629629631</v>
      </c>
    </row>
    <row r="48" spans="1:7" ht="14.25" customHeight="1">
      <c r="A48" s="107" t="s">
        <v>414</v>
      </c>
      <c r="B48" s="263" t="s">
        <v>142</v>
      </c>
      <c r="C48" s="263" t="s">
        <v>60</v>
      </c>
      <c r="D48" s="260">
        <v>0.001632175925925926</v>
      </c>
      <c r="E48" s="104">
        <f t="shared" si="3"/>
        <v>68.8342079137711</v>
      </c>
      <c r="F48" s="111">
        <f t="shared" si="2"/>
        <v>73.8342079137711</v>
      </c>
      <c r="G48" s="195">
        <f t="shared" si="4"/>
        <v>0.0005086805555555556</v>
      </c>
    </row>
    <row r="49" spans="1:7" ht="14.25" customHeight="1">
      <c r="A49" s="107" t="s">
        <v>415</v>
      </c>
      <c r="B49" s="262" t="s">
        <v>54</v>
      </c>
      <c r="C49" s="262" t="s">
        <v>55</v>
      </c>
      <c r="D49" s="260">
        <v>0.0016527777777777775</v>
      </c>
      <c r="E49" s="104">
        <f t="shared" si="3"/>
        <v>67.9761904761905</v>
      </c>
      <c r="F49" s="111">
        <f t="shared" si="2"/>
        <v>72.9761904761905</v>
      </c>
      <c r="G49" s="195">
        <f t="shared" si="4"/>
        <v>0.0005292824074074071</v>
      </c>
    </row>
    <row r="50" spans="1:7" ht="14.25" customHeight="1">
      <c r="A50" s="107" t="s">
        <v>416</v>
      </c>
      <c r="B50" s="262" t="s">
        <v>26</v>
      </c>
      <c r="C50" s="262" t="s">
        <v>48</v>
      </c>
      <c r="D50" s="260">
        <v>0.0016822916666666668</v>
      </c>
      <c r="E50" s="196">
        <f t="shared" si="3"/>
        <v>66.78362573099415</v>
      </c>
      <c r="F50" s="111">
        <f t="shared" si="2"/>
        <v>71.78362573099415</v>
      </c>
      <c r="G50" s="198">
        <f t="shared" si="4"/>
        <v>0.0005587962962962964</v>
      </c>
    </row>
    <row r="51" spans="1:7" ht="14.25" customHeight="1">
      <c r="A51" s="107" t="s">
        <v>417</v>
      </c>
      <c r="B51" s="263" t="s">
        <v>75</v>
      </c>
      <c r="C51" s="263" t="s">
        <v>76</v>
      </c>
      <c r="D51" s="260">
        <v>0.0016944444444444444</v>
      </c>
      <c r="E51" s="104">
        <f t="shared" si="3"/>
        <v>66.30464480874318</v>
      </c>
      <c r="F51" s="111">
        <f t="shared" si="2"/>
        <v>71.30464480874318</v>
      </c>
      <c r="G51" s="195">
        <f t="shared" si="4"/>
        <v>0.000570949074074074</v>
      </c>
    </row>
    <row r="52" spans="1:7" ht="14.25" customHeight="1">
      <c r="A52" s="107" t="s">
        <v>418</v>
      </c>
      <c r="B52" s="262" t="s">
        <v>52</v>
      </c>
      <c r="C52" s="262" t="s">
        <v>53</v>
      </c>
      <c r="D52" s="260">
        <v>0.001702662037037037</v>
      </c>
      <c r="E52" s="104">
        <f t="shared" si="3"/>
        <v>65.98463734620353</v>
      </c>
      <c r="F52" s="111">
        <f t="shared" si="2"/>
        <v>70.98463734620353</v>
      </c>
      <c r="G52" s="195">
        <f t="shared" si="4"/>
        <v>0.0005791666666666666</v>
      </c>
    </row>
    <row r="53" spans="1:7" ht="14.25" customHeight="1">
      <c r="A53" s="107" t="s">
        <v>419</v>
      </c>
      <c r="B53" s="262" t="s">
        <v>46</v>
      </c>
      <c r="C53" s="262" t="s">
        <v>47</v>
      </c>
      <c r="D53" s="260">
        <v>0.001712962962962963</v>
      </c>
      <c r="E53" s="104">
        <f t="shared" si="3"/>
        <v>65.58783783783784</v>
      </c>
      <c r="F53" s="111">
        <f t="shared" si="2"/>
        <v>70.58783783783784</v>
      </c>
      <c r="G53" s="195">
        <f t="shared" si="4"/>
        <v>0.0005894675925925926</v>
      </c>
    </row>
    <row r="54" spans="1:7" ht="14.25" customHeight="1">
      <c r="A54" s="107" t="s">
        <v>420</v>
      </c>
      <c r="B54" s="262" t="s">
        <v>208</v>
      </c>
      <c r="C54" s="262" t="s">
        <v>138</v>
      </c>
      <c r="D54" s="260">
        <v>0.001762962962962963</v>
      </c>
      <c r="E54" s="104">
        <f t="shared" si="3"/>
        <v>63.72767857142857</v>
      </c>
      <c r="F54" s="111">
        <f t="shared" si="2"/>
        <v>68.72767857142857</v>
      </c>
      <c r="G54" s="195">
        <f t="shared" si="4"/>
        <v>0.0006394675925925925</v>
      </c>
    </row>
    <row r="55" spans="1:7" ht="14.25" customHeight="1">
      <c r="A55" s="107" t="s">
        <v>421</v>
      </c>
      <c r="B55" s="262" t="s">
        <v>744</v>
      </c>
      <c r="C55" s="262" t="s">
        <v>35</v>
      </c>
      <c r="D55" s="260">
        <v>0.0018402777777777777</v>
      </c>
      <c r="E55" s="104">
        <f t="shared" si="3"/>
        <v>61.0503144654088</v>
      </c>
      <c r="F55" s="111">
        <f t="shared" si="2"/>
        <v>66.0503144654088</v>
      </c>
      <c r="G55" s="195">
        <f t="shared" si="4"/>
        <v>0.0007167824074074073</v>
      </c>
    </row>
    <row r="56" spans="1:7" ht="14.25" customHeight="1">
      <c r="A56" s="107" t="s">
        <v>422</v>
      </c>
      <c r="B56" s="262" t="s">
        <v>31</v>
      </c>
      <c r="C56" s="262" t="s">
        <v>49</v>
      </c>
      <c r="D56" s="260">
        <v>0.0018532407407407406</v>
      </c>
      <c r="E56" s="196">
        <f t="shared" si="3"/>
        <v>60.62328253809643</v>
      </c>
      <c r="F56" s="111">
        <f t="shared" si="2"/>
        <v>65.62328253809643</v>
      </c>
      <c r="G56" s="198">
        <f t="shared" si="4"/>
        <v>0.0007297453703703702</v>
      </c>
    </row>
    <row r="57" spans="1:7" ht="14.25" customHeight="1">
      <c r="A57" s="107" t="s">
        <v>423</v>
      </c>
      <c r="B57" s="262" t="s">
        <v>80</v>
      </c>
      <c r="C57" s="262" t="s">
        <v>81</v>
      </c>
      <c r="D57" s="260">
        <v>0.0018624999999999998</v>
      </c>
      <c r="E57" s="104">
        <f t="shared" si="3"/>
        <v>60.321899080288354</v>
      </c>
      <c r="F57" s="111">
        <f t="shared" si="2"/>
        <v>65.32189908028835</v>
      </c>
      <c r="G57" s="195">
        <f t="shared" si="4"/>
        <v>0.0007390046296296294</v>
      </c>
    </row>
    <row r="58" spans="1:7" ht="14.25" customHeight="1">
      <c r="A58" s="107" t="s">
        <v>424</v>
      </c>
      <c r="B58" s="262" t="s">
        <v>64</v>
      </c>
      <c r="C58" s="262" t="s">
        <v>65</v>
      </c>
      <c r="D58" s="260">
        <v>0.0018797453703703704</v>
      </c>
      <c r="E58" s="104">
        <f t="shared" si="3"/>
        <v>59.768487162120564</v>
      </c>
      <c r="F58" s="111">
        <f t="shared" si="2"/>
        <v>64.76848716212056</v>
      </c>
      <c r="G58" s="195">
        <f t="shared" si="4"/>
        <v>0.00075625</v>
      </c>
    </row>
    <row r="59" spans="1:7" ht="14.25" customHeight="1">
      <c r="A59" s="107" t="s">
        <v>425</v>
      </c>
      <c r="B59" s="262" t="s">
        <v>205</v>
      </c>
      <c r="C59" s="262" t="s">
        <v>53</v>
      </c>
      <c r="D59" s="260">
        <v>0.0019305555555555554</v>
      </c>
      <c r="E59" s="104">
        <f t="shared" si="3"/>
        <v>58.19544364508394</v>
      </c>
      <c r="F59" s="111">
        <f t="shared" si="2"/>
        <v>63.19544364508394</v>
      </c>
      <c r="G59" s="195">
        <f t="shared" si="4"/>
        <v>0.000807060185185185</v>
      </c>
    </row>
    <row r="60" spans="1:7" ht="14.25" customHeight="1">
      <c r="A60" s="107" t="s">
        <v>426</v>
      </c>
      <c r="B60" s="263" t="s">
        <v>78</v>
      </c>
      <c r="C60" s="263" t="s">
        <v>85</v>
      </c>
      <c r="D60" s="260">
        <v>0.0020439814814814813</v>
      </c>
      <c r="E60" s="104">
        <f t="shared" si="3"/>
        <v>54.96602491506229</v>
      </c>
      <c r="F60" s="111">
        <f t="shared" si="2"/>
        <v>59.96602491506229</v>
      </c>
      <c r="G60" s="195">
        <f t="shared" si="4"/>
        <v>0.0009204861111111109</v>
      </c>
    </row>
    <row r="61" spans="1:7" ht="14.25" customHeight="1">
      <c r="A61" s="107" t="s">
        <v>427</v>
      </c>
      <c r="B61" s="262" t="s">
        <v>105</v>
      </c>
      <c r="C61" s="262" t="s">
        <v>106</v>
      </c>
      <c r="D61" s="260">
        <v>0.002045486111111111</v>
      </c>
      <c r="E61" s="104">
        <f t="shared" si="3"/>
        <v>54.92559271204662</v>
      </c>
      <c r="F61" s="111">
        <f t="shared" si="2"/>
        <v>59.92559271204662</v>
      </c>
      <c r="G61" s="195">
        <f t="shared" si="4"/>
        <v>0.0009219907407407408</v>
      </c>
    </row>
    <row r="62" spans="1:7" ht="14.25" customHeight="1">
      <c r="A62" s="107" t="s">
        <v>428</v>
      </c>
      <c r="B62" s="262" t="s">
        <v>56</v>
      </c>
      <c r="C62" s="262" t="s">
        <v>57</v>
      </c>
      <c r="D62" s="260">
        <v>0.0020486111111111113</v>
      </c>
      <c r="E62" s="104">
        <f t="shared" si="3"/>
        <v>54.84180790960451</v>
      </c>
      <c r="F62" s="111">
        <f t="shared" si="2"/>
        <v>59.84180790960451</v>
      </c>
      <c r="G62" s="195">
        <f aca="true" t="shared" si="5" ref="G62:G77">D62-D$8</f>
        <v>0.0009251157407407409</v>
      </c>
    </row>
    <row r="63" spans="1:7" ht="14.25" customHeight="1">
      <c r="A63" s="107" t="s">
        <v>429</v>
      </c>
      <c r="B63" s="262" t="s">
        <v>366</v>
      </c>
      <c r="C63" s="262" t="s">
        <v>163</v>
      </c>
      <c r="D63" s="260">
        <v>0.0020909722222222224</v>
      </c>
      <c r="E63" s="104">
        <f t="shared" si="3"/>
        <v>53.73076497287722</v>
      </c>
      <c r="F63" s="111">
        <f t="shared" si="2"/>
        <v>58.73076497287722</v>
      </c>
      <c r="G63" s="195">
        <f t="shared" si="5"/>
        <v>0.000967476851851852</v>
      </c>
    </row>
    <row r="64" spans="1:7" ht="14.25" customHeight="1">
      <c r="A64" s="107" t="s">
        <v>430</v>
      </c>
      <c r="B64" s="262" t="s">
        <v>322</v>
      </c>
      <c r="C64" s="262" t="s">
        <v>35</v>
      </c>
      <c r="D64" s="260">
        <v>0.002114351851851852</v>
      </c>
      <c r="E64" s="104">
        <f t="shared" si="3"/>
        <v>53.13663236260127</v>
      </c>
      <c r="F64" s="111">
        <f t="shared" si="2"/>
        <v>58.13663236260127</v>
      </c>
      <c r="G64" s="195">
        <f t="shared" si="5"/>
        <v>0.0009908564814814817</v>
      </c>
    </row>
    <row r="65" spans="1:7" ht="14.25" customHeight="1">
      <c r="A65" s="107" t="s">
        <v>431</v>
      </c>
      <c r="B65" s="262" t="s">
        <v>362</v>
      </c>
      <c r="C65" s="262" t="s">
        <v>140</v>
      </c>
      <c r="D65" s="260">
        <v>0.002123958333333333</v>
      </c>
      <c r="E65" s="104">
        <f t="shared" si="3"/>
        <v>52.896299929159184</v>
      </c>
      <c r="F65" s="111">
        <f t="shared" si="2"/>
        <v>57.896299929159184</v>
      </c>
      <c r="G65" s="195">
        <f t="shared" si="5"/>
        <v>0.0010004629629629628</v>
      </c>
    </row>
    <row r="66" spans="1:7" ht="14.25" customHeight="1">
      <c r="A66" s="107" t="s">
        <v>432</v>
      </c>
      <c r="B66" s="262" t="s">
        <v>361</v>
      </c>
      <c r="C66" s="262" t="s">
        <v>215</v>
      </c>
      <c r="D66" s="260">
        <v>0.0021527777777777778</v>
      </c>
      <c r="E66" s="104">
        <f t="shared" si="3"/>
        <v>52.18817204301075</v>
      </c>
      <c r="F66" s="111">
        <f t="shared" si="2"/>
        <v>57.18817204301075</v>
      </c>
      <c r="G66" s="195">
        <f t="shared" si="5"/>
        <v>0.0010292824074074074</v>
      </c>
    </row>
    <row r="67" spans="1:7" ht="14.25" customHeight="1">
      <c r="A67" s="107" t="s">
        <v>433</v>
      </c>
      <c r="B67" s="263" t="s">
        <v>129</v>
      </c>
      <c r="C67" s="263" t="s">
        <v>130</v>
      </c>
      <c r="D67" s="260">
        <v>0.002182175925925926</v>
      </c>
      <c r="E67" s="104">
        <f t="shared" si="3"/>
        <v>51.48509600084863</v>
      </c>
      <c r="F67" s="111">
        <f t="shared" si="2"/>
        <v>56.48509600084863</v>
      </c>
      <c r="G67" s="195">
        <f t="shared" si="5"/>
        <v>0.0010586805555555555</v>
      </c>
    </row>
    <row r="68" spans="1:7" ht="14.25" customHeight="1">
      <c r="A68" s="107" t="s">
        <v>434</v>
      </c>
      <c r="B68" s="262" t="s">
        <v>91</v>
      </c>
      <c r="C68" s="262" t="s">
        <v>59</v>
      </c>
      <c r="D68" s="260">
        <v>0.002251273148148148</v>
      </c>
      <c r="E68" s="104">
        <f t="shared" si="3"/>
        <v>49.90488920878104</v>
      </c>
      <c r="F68" s="111">
        <f t="shared" si="2"/>
        <v>54.90488920878104</v>
      </c>
      <c r="G68" s="195">
        <f t="shared" si="5"/>
        <v>0.0011277777777777777</v>
      </c>
    </row>
    <row r="69" spans="1:7" ht="14.25" customHeight="1">
      <c r="A69" s="107" t="s">
        <v>435</v>
      </c>
      <c r="B69" s="262" t="s">
        <v>238</v>
      </c>
      <c r="C69" s="262" t="s">
        <v>79</v>
      </c>
      <c r="D69" s="260">
        <v>0.0023233796296296297</v>
      </c>
      <c r="E69" s="104">
        <f t="shared" si="3"/>
        <v>48.35608249476935</v>
      </c>
      <c r="F69" s="111">
        <f t="shared" si="2"/>
        <v>53.35608249476935</v>
      </c>
      <c r="G69" s="195">
        <f t="shared" si="5"/>
        <v>0.0011998842592592593</v>
      </c>
    </row>
    <row r="70" spans="1:7" ht="14.25" customHeight="1">
      <c r="A70" s="107" t="s">
        <v>436</v>
      </c>
      <c r="B70" s="262" t="s">
        <v>67</v>
      </c>
      <c r="C70" s="262" t="s">
        <v>68</v>
      </c>
      <c r="D70" s="260">
        <v>0.0024961805555555557</v>
      </c>
      <c r="E70" s="104">
        <f t="shared" si="3"/>
        <v>45.00857791997032</v>
      </c>
      <c r="F70" s="111">
        <f t="shared" si="2"/>
        <v>50.00857791997032</v>
      </c>
      <c r="G70" s="195">
        <f t="shared" si="5"/>
        <v>0.0013726851851851853</v>
      </c>
    </row>
    <row r="71" spans="1:7" ht="14.25" customHeight="1">
      <c r="A71" s="107" t="s">
        <v>437</v>
      </c>
      <c r="B71" s="262" t="s">
        <v>94</v>
      </c>
      <c r="C71" s="262" t="s">
        <v>69</v>
      </c>
      <c r="D71" s="260">
        <v>0.0026777777777777776</v>
      </c>
      <c r="E71" s="104">
        <f t="shared" si="3"/>
        <v>41.95625864453666</v>
      </c>
      <c r="F71" s="111">
        <f t="shared" si="2"/>
        <v>46.95625864453666</v>
      </c>
      <c r="G71" s="195">
        <f t="shared" si="5"/>
        <v>0.0015542824074074072</v>
      </c>
    </row>
    <row r="72" spans="1:7" ht="14.25" customHeight="1">
      <c r="A72" s="107" t="s">
        <v>438</v>
      </c>
      <c r="B72" s="262" t="s">
        <v>31</v>
      </c>
      <c r="C72" s="262" t="s">
        <v>216</v>
      </c>
      <c r="D72" s="260">
        <v>0.002820023148148148</v>
      </c>
      <c r="E72" s="104">
        <f t="shared" si="3"/>
        <v>39.839934332033664</v>
      </c>
      <c r="F72" s="111">
        <f t="shared" si="2"/>
        <v>44.839934332033664</v>
      </c>
      <c r="G72" s="195">
        <f t="shared" si="5"/>
        <v>0.0016965277777777775</v>
      </c>
    </row>
    <row r="73" spans="1:7" ht="14.25" customHeight="1">
      <c r="A73" s="107" t="s">
        <v>439</v>
      </c>
      <c r="B73" s="262" t="s">
        <v>31</v>
      </c>
      <c r="C73" s="262" t="s">
        <v>219</v>
      </c>
      <c r="D73" s="260">
        <v>0.0033950231481481483</v>
      </c>
      <c r="E73" s="104">
        <f t="shared" si="3"/>
        <v>33.092421504789826</v>
      </c>
      <c r="F73" s="111">
        <f>E73+E$4</f>
        <v>38.092421504789826</v>
      </c>
      <c r="G73" s="195">
        <f t="shared" si="5"/>
        <v>0.0022715277777777777</v>
      </c>
    </row>
    <row r="74" spans="1:7" ht="14.25" customHeight="1">
      <c r="A74" s="107" t="s">
        <v>440</v>
      </c>
      <c r="B74" s="262" t="s">
        <v>135</v>
      </c>
      <c r="C74" s="262" t="s">
        <v>85</v>
      </c>
      <c r="D74" s="260">
        <v>0.003944328703703703</v>
      </c>
      <c r="E74" s="104">
        <f t="shared" si="3"/>
        <v>28.48381701341002</v>
      </c>
      <c r="F74" s="111">
        <f>E74+E$4</f>
        <v>33.48381701341002</v>
      </c>
      <c r="G74" s="195">
        <f t="shared" si="5"/>
        <v>0.002820833333333333</v>
      </c>
    </row>
    <row r="75" spans="1:7" ht="14.25" customHeight="1">
      <c r="A75" s="107" t="s">
        <v>441</v>
      </c>
      <c r="B75" s="262" t="s">
        <v>135</v>
      </c>
      <c r="C75" s="262" t="s">
        <v>201</v>
      </c>
      <c r="D75" s="260">
        <v>0.003946759259259259</v>
      </c>
      <c r="E75" s="104">
        <f t="shared" si="3"/>
        <v>28.46627565982405</v>
      </c>
      <c r="F75" s="111">
        <f>E75+E$4</f>
        <v>33.46627565982405</v>
      </c>
      <c r="G75" s="195">
        <f t="shared" si="5"/>
        <v>0.002823263888888889</v>
      </c>
    </row>
    <row r="76" spans="1:7" ht="14.25" customHeight="1">
      <c r="A76" s="107" t="s">
        <v>442</v>
      </c>
      <c r="B76" s="262" t="s">
        <v>78</v>
      </c>
      <c r="C76" s="262" t="s">
        <v>674</v>
      </c>
      <c r="D76" s="260">
        <v>0.003953472222222222</v>
      </c>
      <c r="E76" s="104">
        <f t="shared" si="3"/>
        <v>28.417940160430945</v>
      </c>
      <c r="F76" s="111">
        <f>E76+E$4</f>
        <v>33.417940160430945</v>
      </c>
      <c r="G76" s="195">
        <f t="shared" si="5"/>
        <v>0.0028299768518518518</v>
      </c>
    </row>
    <row r="77" spans="1:7" ht="14.25" customHeight="1">
      <c r="A77" s="107" t="s">
        <v>443</v>
      </c>
      <c r="B77" s="263" t="s">
        <v>78</v>
      </c>
      <c r="C77" s="263" t="s">
        <v>79</v>
      </c>
      <c r="D77" s="260">
        <v>0.003953472222222222</v>
      </c>
      <c r="E77" s="104">
        <f t="shared" si="3"/>
        <v>28.417940160430945</v>
      </c>
      <c r="F77" s="111">
        <f>E77+E$4</f>
        <v>33.417940160430945</v>
      </c>
      <c r="G77" s="195">
        <f t="shared" si="5"/>
        <v>0.0028299768518518518</v>
      </c>
    </row>
    <row r="78" spans="2:4" ht="12.75">
      <c r="B78" s="63"/>
      <c r="C78" s="63"/>
      <c r="D78" s="261"/>
    </row>
    <row r="79" spans="2:4" ht="12.75">
      <c r="B79" s="63"/>
      <c r="C79" s="63"/>
      <c r="D79" s="261"/>
    </row>
    <row r="80" spans="2:4" ht="12.75">
      <c r="B80" s="63"/>
      <c r="C80" s="63"/>
      <c r="D80" s="261"/>
    </row>
    <row r="81" spans="2:4" ht="12.75">
      <c r="B81" s="63"/>
      <c r="C81" s="63"/>
      <c r="D81" s="261"/>
    </row>
    <row r="82" spans="2:4" ht="12.75">
      <c r="B82" s="63"/>
      <c r="C82" s="63"/>
      <c r="D82" s="261"/>
    </row>
    <row r="83" ht="12.75">
      <c r="D83" s="261"/>
    </row>
    <row r="84" ht="12.75">
      <c r="D84" s="261"/>
    </row>
    <row r="85" ht="12.75">
      <c r="D85" s="261"/>
    </row>
    <row r="86" ht="12.75">
      <c r="D86" s="261"/>
    </row>
    <row r="87" ht="12.75">
      <c r="D87" s="261"/>
    </row>
    <row r="88" ht="12.75">
      <c r="D88" s="261"/>
    </row>
    <row r="89" ht="12.75">
      <c r="D89" s="261"/>
    </row>
    <row r="90" ht="12.75">
      <c r="D90" s="261"/>
    </row>
    <row r="91" ht="12.75">
      <c r="D91" s="261"/>
    </row>
    <row r="92" ht="12.75">
      <c r="D92" s="261"/>
    </row>
    <row r="93" ht="12.75">
      <c r="D93" s="261"/>
    </row>
    <row r="94" ht="12.75">
      <c r="D94" s="261"/>
    </row>
    <row r="95" ht="12.75">
      <c r="D95" s="261"/>
    </row>
    <row r="96" ht="12.75">
      <c r="D96" s="261"/>
    </row>
    <row r="97" ht="12.75">
      <c r="D97" s="261"/>
    </row>
    <row r="98" ht="12.75">
      <c r="D98" s="32"/>
    </row>
    <row r="99" ht="12.75">
      <c r="D99" s="32"/>
    </row>
    <row r="100" ht="12.75">
      <c r="D100" s="32"/>
    </row>
    <row r="101" ht="12.75">
      <c r="D101" s="32"/>
    </row>
    <row r="102" ht="12.75">
      <c r="D102" s="32"/>
    </row>
    <row r="103" ht="12.75">
      <c r="D103" s="32"/>
    </row>
    <row r="104" ht="12.75">
      <c r="D104" s="32"/>
    </row>
    <row r="105" ht="12.75">
      <c r="D105" s="32"/>
    </row>
    <row r="106" ht="12.75">
      <c r="D106" s="32"/>
    </row>
    <row r="107" ht="12.75">
      <c r="D107" s="32"/>
    </row>
    <row r="108" ht="12.75">
      <c r="D108" s="32"/>
    </row>
    <row r="109" ht="12.75">
      <c r="D109" s="32"/>
    </row>
    <row r="110" ht="12.75">
      <c r="D110" s="32"/>
    </row>
    <row r="111" ht="12.75">
      <c r="D111" s="32"/>
    </row>
    <row r="112" ht="12.75">
      <c r="D112" s="32"/>
    </row>
    <row r="113" ht="12.75">
      <c r="D113" s="32"/>
    </row>
    <row r="114" ht="12.75">
      <c r="D114" s="32"/>
    </row>
    <row r="115" ht="12.75">
      <c r="D115" s="32"/>
    </row>
    <row r="116" ht="12.75">
      <c r="D116" s="32"/>
    </row>
    <row r="117" ht="12.75">
      <c r="D117" s="32"/>
    </row>
    <row r="118" ht="12.75">
      <c r="D118" s="32"/>
    </row>
    <row r="119" ht="12.75">
      <c r="D119" s="32"/>
    </row>
    <row r="120" ht="12.75">
      <c r="D120" s="32"/>
    </row>
    <row r="121" ht="12.75">
      <c r="D121" s="32"/>
    </row>
    <row r="122" ht="12.75">
      <c r="D122" s="32"/>
    </row>
    <row r="123" ht="12.75">
      <c r="D123" s="32"/>
    </row>
    <row r="124" ht="12.75">
      <c r="D124" s="32"/>
    </row>
    <row r="125" ht="12.75">
      <c r="D125" s="32"/>
    </row>
    <row r="126" ht="12.75">
      <c r="D126" s="32"/>
    </row>
    <row r="127" ht="12.75">
      <c r="D127" s="32"/>
    </row>
  </sheetData>
  <sheetProtection selectLockedCells="1" selectUnlockedCells="1"/>
  <mergeCells count="6">
    <mergeCell ref="A6:B6"/>
    <mergeCell ref="A1:G1"/>
    <mergeCell ref="A3:B3"/>
    <mergeCell ref="A4:B4"/>
    <mergeCell ref="A5:B5"/>
    <mergeCell ref="C5:G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1.125" style="0" bestFit="1" customWidth="1"/>
    <col min="3" max="3" width="12.25390625" style="0" customWidth="1"/>
    <col min="5" max="5" width="7.375" style="0" customWidth="1"/>
    <col min="6" max="6" width="14.25390625" style="0" bestFit="1" customWidth="1"/>
    <col min="7" max="7" width="6.875" style="0" customWidth="1"/>
  </cols>
  <sheetData>
    <row r="1" spans="1:7" ht="27">
      <c r="A1" s="328" t="s">
        <v>276</v>
      </c>
      <c r="B1" s="328"/>
      <c r="C1" s="328"/>
      <c r="D1" s="328"/>
      <c r="E1" s="328"/>
      <c r="F1" s="328"/>
      <c r="G1" s="328"/>
    </row>
    <row r="2" spans="1:7" s="1" customFormat="1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160"/>
      <c r="B3" s="160"/>
      <c r="C3" s="160"/>
      <c r="D3" s="160"/>
      <c r="E3" s="19" t="s">
        <v>240</v>
      </c>
      <c r="F3" s="35"/>
      <c r="G3" s="35"/>
    </row>
    <row r="4" spans="1:7" ht="12.75" customHeight="1">
      <c r="A4" s="327" t="s">
        <v>241</v>
      </c>
      <c r="B4" s="327"/>
      <c r="C4" s="20" t="s">
        <v>242</v>
      </c>
      <c r="D4" s="20"/>
      <c r="E4" s="19">
        <v>10</v>
      </c>
      <c r="F4" s="35"/>
      <c r="G4" s="35"/>
    </row>
    <row r="5" spans="1:7" ht="12.75" customHeight="1">
      <c r="A5" s="327" t="s">
        <v>243</v>
      </c>
      <c r="B5" s="327"/>
      <c r="C5" s="68">
        <v>41448</v>
      </c>
      <c r="D5" s="20"/>
      <c r="E5" s="35"/>
      <c r="F5" s="35"/>
      <c r="G5" s="35"/>
    </row>
    <row r="6" spans="1:7" ht="12.75" customHeight="1">
      <c r="A6" s="327" t="s">
        <v>244</v>
      </c>
      <c r="B6" s="327"/>
      <c r="C6" s="330" t="s">
        <v>277</v>
      </c>
      <c r="D6" s="330"/>
      <c r="E6" s="330"/>
      <c r="F6" s="330"/>
      <c r="G6" s="330"/>
    </row>
    <row r="7" spans="1:7" ht="12.75" customHeight="1" thickBot="1">
      <c r="A7" s="327" t="s">
        <v>246</v>
      </c>
      <c r="B7" s="327"/>
      <c r="C7" s="23">
        <f>COUNTA(B9:B122)</f>
        <v>63</v>
      </c>
      <c r="D7" s="49"/>
      <c r="E7" s="35"/>
      <c r="F7" s="35"/>
      <c r="G7" s="35"/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9" ht="12.75">
      <c r="A9" s="107" t="s">
        <v>374</v>
      </c>
      <c r="B9" s="151" t="s">
        <v>35</v>
      </c>
      <c r="C9" s="151" t="s">
        <v>179</v>
      </c>
      <c r="D9" s="199">
        <v>0.010851967592592592</v>
      </c>
      <c r="E9" s="110">
        <f aca="true" t="shared" si="0" ref="E9:E40">(D$9/D9)*100</f>
        <v>100</v>
      </c>
      <c r="F9" s="111">
        <f aca="true" t="shared" si="1" ref="F9:F40">E9+E$4</f>
        <v>110</v>
      </c>
      <c r="G9" s="190">
        <f aca="true" t="shared" si="2" ref="G9:G40">D9-D$9</f>
        <v>0</v>
      </c>
      <c r="I9" s="69"/>
    </row>
    <row r="10" spans="1:7" ht="12.75">
      <c r="A10" s="107" t="s">
        <v>375</v>
      </c>
      <c r="B10" s="90" t="s">
        <v>26</v>
      </c>
      <c r="C10" s="90" t="s">
        <v>69</v>
      </c>
      <c r="D10" s="195">
        <v>0.011639467592592594</v>
      </c>
      <c r="E10" s="104">
        <f t="shared" si="0"/>
        <v>93.23422661959924</v>
      </c>
      <c r="F10" s="105">
        <f t="shared" si="1"/>
        <v>103.23422661959924</v>
      </c>
      <c r="G10" s="189">
        <f t="shared" si="2"/>
        <v>0.0007875000000000017</v>
      </c>
    </row>
    <row r="11" spans="1:7" ht="12.75">
      <c r="A11" s="107" t="s">
        <v>376</v>
      </c>
      <c r="B11" s="90" t="s">
        <v>750</v>
      </c>
      <c r="C11" s="90" t="s">
        <v>124</v>
      </c>
      <c r="D11" s="195">
        <v>0.011966319444444444</v>
      </c>
      <c r="E11" s="104">
        <f t="shared" si="0"/>
        <v>90.68759732660146</v>
      </c>
      <c r="F11" s="105">
        <f t="shared" si="1"/>
        <v>100.68759732660146</v>
      </c>
      <c r="G11" s="189">
        <f t="shared" si="2"/>
        <v>0.0011143518518518525</v>
      </c>
    </row>
    <row r="12" spans="1:7" ht="12.75">
      <c r="A12" s="107" t="s">
        <v>377</v>
      </c>
      <c r="B12" s="90" t="s">
        <v>751</v>
      </c>
      <c r="C12" s="90" t="s">
        <v>83</v>
      </c>
      <c r="D12" s="195">
        <v>0.012025462962962962</v>
      </c>
      <c r="E12" s="104">
        <f t="shared" si="0"/>
        <v>90.24157844080847</v>
      </c>
      <c r="F12" s="105">
        <f t="shared" si="1"/>
        <v>100.24157844080847</v>
      </c>
      <c r="G12" s="189">
        <f t="shared" si="2"/>
        <v>0.0011734953703703699</v>
      </c>
    </row>
    <row r="13" spans="1:7" ht="12.75">
      <c r="A13" s="107" t="s">
        <v>378</v>
      </c>
      <c r="B13" s="90" t="s">
        <v>96</v>
      </c>
      <c r="C13" s="90" t="s">
        <v>53</v>
      </c>
      <c r="D13" s="195">
        <v>0.012397453703703704</v>
      </c>
      <c r="E13" s="104">
        <f t="shared" si="0"/>
        <v>87.53384244823272</v>
      </c>
      <c r="F13" s="105">
        <f t="shared" si="1"/>
        <v>97.53384244823272</v>
      </c>
      <c r="G13" s="189">
        <f t="shared" si="2"/>
        <v>0.001545486111111112</v>
      </c>
    </row>
    <row r="14" spans="1:7" ht="12.75">
      <c r="A14" s="107" t="s">
        <v>379</v>
      </c>
      <c r="B14" s="90" t="s">
        <v>742</v>
      </c>
      <c r="C14" s="90" t="s">
        <v>60</v>
      </c>
      <c r="D14" s="195">
        <v>0.012475231481481481</v>
      </c>
      <c r="E14" s="104">
        <f t="shared" si="0"/>
        <v>86.98810606201177</v>
      </c>
      <c r="F14" s="105">
        <f t="shared" si="1"/>
        <v>96.98810606201177</v>
      </c>
      <c r="G14" s="189">
        <f t="shared" si="2"/>
        <v>0.0016232638888888894</v>
      </c>
    </row>
    <row r="15" spans="1:7" ht="12.75">
      <c r="A15" s="107" t="s">
        <v>380</v>
      </c>
      <c r="B15" s="90" t="s">
        <v>179</v>
      </c>
      <c r="C15" s="90" t="s">
        <v>306</v>
      </c>
      <c r="D15" s="195">
        <v>0.012476041666666667</v>
      </c>
      <c r="E15" s="104">
        <f t="shared" si="0"/>
        <v>86.98245711688143</v>
      </c>
      <c r="F15" s="105">
        <f t="shared" si="1"/>
        <v>96.98245711688143</v>
      </c>
      <c r="G15" s="189">
        <f t="shared" si="2"/>
        <v>0.0016240740740740747</v>
      </c>
    </row>
    <row r="16" spans="1:8" ht="12.75">
      <c r="A16" s="107" t="s">
        <v>381</v>
      </c>
      <c r="B16" s="90" t="s">
        <v>285</v>
      </c>
      <c r="C16" s="90" t="s">
        <v>604</v>
      </c>
      <c r="D16" s="195">
        <v>0.012672800925925926</v>
      </c>
      <c r="E16" s="104">
        <f t="shared" si="0"/>
        <v>85.63195820737398</v>
      </c>
      <c r="F16" s="105">
        <f t="shared" si="1"/>
        <v>95.63195820737398</v>
      </c>
      <c r="G16" s="189">
        <f t="shared" si="2"/>
        <v>0.001820833333333334</v>
      </c>
      <c r="H16" s="70"/>
    </row>
    <row r="17" spans="1:7" ht="12.75">
      <c r="A17" s="107" t="s">
        <v>382</v>
      </c>
      <c r="B17" s="90" t="s">
        <v>18</v>
      </c>
      <c r="C17" s="90" t="s">
        <v>19</v>
      </c>
      <c r="D17" s="195">
        <v>0.01273900462962963</v>
      </c>
      <c r="E17" s="104">
        <f t="shared" si="0"/>
        <v>85.1869349929587</v>
      </c>
      <c r="F17" s="105">
        <f t="shared" si="1"/>
        <v>95.1869349929587</v>
      </c>
      <c r="G17" s="189">
        <f t="shared" si="2"/>
        <v>0.0018870370370370378</v>
      </c>
    </row>
    <row r="18" spans="1:7" ht="12.75">
      <c r="A18" s="107" t="s">
        <v>383</v>
      </c>
      <c r="B18" s="90" t="s">
        <v>34</v>
      </c>
      <c r="C18" s="90" t="s">
        <v>35</v>
      </c>
      <c r="D18" s="195">
        <v>0.012829513888888889</v>
      </c>
      <c r="E18" s="104">
        <f t="shared" si="0"/>
        <v>84.58596082889028</v>
      </c>
      <c r="F18" s="105">
        <f t="shared" si="1"/>
        <v>94.58596082889028</v>
      </c>
      <c r="G18" s="189">
        <f t="shared" si="2"/>
        <v>0.0019775462962962967</v>
      </c>
    </row>
    <row r="19" spans="1:7" ht="12.75">
      <c r="A19" s="107" t="s">
        <v>384</v>
      </c>
      <c r="B19" s="90" t="s">
        <v>24</v>
      </c>
      <c r="C19" s="90" t="s">
        <v>83</v>
      </c>
      <c r="D19" s="195">
        <v>0.012923958333333334</v>
      </c>
      <c r="E19" s="104">
        <f t="shared" si="0"/>
        <v>83.96783177955096</v>
      </c>
      <c r="F19" s="105">
        <f t="shared" si="1"/>
        <v>93.96783177955096</v>
      </c>
      <c r="G19" s="189">
        <f t="shared" si="2"/>
        <v>0.0020719907407407423</v>
      </c>
    </row>
    <row r="20" spans="1:7" ht="12.75">
      <c r="A20" s="107" t="s">
        <v>385</v>
      </c>
      <c r="B20" s="90" t="s">
        <v>24</v>
      </c>
      <c r="C20" s="90" t="s">
        <v>25</v>
      </c>
      <c r="D20" s="195">
        <v>0.012946527777777779</v>
      </c>
      <c r="E20" s="104">
        <f t="shared" si="0"/>
        <v>83.82145219832286</v>
      </c>
      <c r="F20" s="105">
        <f t="shared" si="1"/>
        <v>93.82145219832286</v>
      </c>
      <c r="G20" s="189">
        <f t="shared" si="2"/>
        <v>0.002094560185185187</v>
      </c>
    </row>
    <row r="21" spans="1:7" ht="12.75">
      <c r="A21" s="107" t="s">
        <v>386</v>
      </c>
      <c r="B21" s="148" t="s">
        <v>70</v>
      </c>
      <c r="C21" s="148" t="s">
        <v>71</v>
      </c>
      <c r="D21" s="195">
        <v>0.013063888888888889</v>
      </c>
      <c r="E21" s="104">
        <f t="shared" si="0"/>
        <v>83.06843149762562</v>
      </c>
      <c r="F21" s="105">
        <f t="shared" si="1"/>
        <v>93.06843149762562</v>
      </c>
      <c r="G21" s="189">
        <f t="shared" si="2"/>
        <v>0.002211921296296297</v>
      </c>
    </row>
    <row r="22" spans="1:7" ht="12.75">
      <c r="A22" s="107" t="s">
        <v>387</v>
      </c>
      <c r="B22" s="148" t="s">
        <v>33</v>
      </c>
      <c r="C22" s="148" t="s">
        <v>19</v>
      </c>
      <c r="D22" s="195">
        <v>0.013273263888888888</v>
      </c>
      <c r="E22" s="104">
        <f t="shared" si="0"/>
        <v>81.7580941917144</v>
      </c>
      <c r="F22" s="105">
        <f t="shared" si="1"/>
        <v>91.7580941917144</v>
      </c>
      <c r="G22" s="189">
        <f t="shared" si="2"/>
        <v>0.0024212962962962964</v>
      </c>
    </row>
    <row r="23" spans="1:7" ht="12.75">
      <c r="A23" s="107" t="s">
        <v>388</v>
      </c>
      <c r="B23" s="148" t="s">
        <v>61</v>
      </c>
      <c r="C23" s="148" t="s">
        <v>35</v>
      </c>
      <c r="D23" s="195">
        <v>0.013275462962962963</v>
      </c>
      <c r="E23" s="104">
        <f t="shared" si="0"/>
        <v>81.74455100261552</v>
      </c>
      <c r="F23" s="105">
        <f t="shared" si="1"/>
        <v>91.74455100261552</v>
      </c>
      <c r="G23" s="189">
        <f t="shared" si="2"/>
        <v>0.002423495370370371</v>
      </c>
    </row>
    <row r="24" spans="1:7" ht="12.75">
      <c r="A24" s="107" t="s">
        <v>389</v>
      </c>
      <c r="B24" s="148" t="s">
        <v>38</v>
      </c>
      <c r="C24" s="148" t="s">
        <v>39</v>
      </c>
      <c r="D24" s="195">
        <v>0.013314236111111112</v>
      </c>
      <c r="E24" s="104">
        <f t="shared" si="0"/>
        <v>81.506498022341</v>
      </c>
      <c r="F24" s="105">
        <f t="shared" si="1"/>
        <v>91.506498022341</v>
      </c>
      <c r="G24" s="189">
        <f t="shared" si="2"/>
        <v>0.00246226851851852</v>
      </c>
    </row>
    <row r="25" spans="1:7" ht="12.75">
      <c r="A25" s="107" t="s">
        <v>390</v>
      </c>
      <c r="B25" s="148" t="s">
        <v>115</v>
      </c>
      <c r="C25" s="148" t="s">
        <v>116</v>
      </c>
      <c r="D25" s="195">
        <v>0.013351157407407407</v>
      </c>
      <c r="E25" s="104">
        <f t="shared" si="0"/>
        <v>81.28109991851171</v>
      </c>
      <c r="F25" s="105">
        <f t="shared" si="1"/>
        <v>91.28109991851171</v>
      </c>
      <c r="G25" s="189">
        <f t="shared" si="2"/>
        <v>0.002499189814814815</v>
      </c>
    </row>
    <row r="26" spans="1:7" ht="12.75">
      <c r="A26" s="107" t="s">
        <v>391</v>
      </c>
      <c r="B26" s="148" t="s">
        <v>26</v>
      </c>
      <c r="C26" s="148" t="s">
        <v>27</v>
      </c>
      <c r="D26" s="195">
        <v>0.013373032407407406</v>
      </c>
      <c r="E26" s="104">
        <f t="shared" si="0"/>
        <v>81.14814398102871</v>
      </c>
      <c r="F26" s="105">
        <f t="shared" si="1"/>
        <v>91.14814398102871</v>
      </c>
      <c r="G26" s="189">
        <f t="shared" si="2"/>
        <v>0.0025210648148148145</v>
      </c>
    </row>
    <row r="27" spans="1:7" ht="12.75">
      <c r="A27" s="107" t="s">
        <v>392</v>
      </c>
      <c r="B27" s="148" t="s">
        <v>96</v>
      </c>
      <c r="C27" s="148" t="s">
        <v>139</v>
      </c>
      <c r="D27" s="195">
        <v>0.013503703703703705</v>
      </c>
      <c r="E27" s="104">
        <f t="shared" si="0"/>
        <v>80.3628976961053</v>
      </c>
      <c r="F27" s="105">
        <f t="shared" si="1"/>
        <v>90.3628976961053</v>
      </c>
      <c r="G27" s="189">
        <f t="shared" si="2"/>
        <v>0.0026517361111111134</v>
      </c>
    </row>
    <row r="28" spans="1:7" ht="12.75">
      <c r="A28" s="107" t="s">
        <v>393</v>
      </c>
      <c r="B28" s="148" t="s">
        <v>117</v>
      </c>
      <c r="C28" s="148" t="s">
        <v>118</v>
      </c>
      <c r="D28" s="195">
        <v>0.013798495370370369</v>
      </c>
      <c r="E28" s="104">
        <f t="shared" si="0"/>
        <v>78.6460211878979</v>
      </c>
      <c r="F28" s="105">
        <f t="shared" si="1"/>
        <v>88.6460211878979</v>
      </c>
      <c r="G28" s="189">
        <f t="shared" si="2"/>
        <v>0.002946527777777777</v>
      </c>
    </row>
    <row r="29" spans="1:7" ht="12.75">
      <c r="A29" s="107" t="s">
        <v>394</v>
      </c>
      <c r="B29" s="148" t="s">
        <v>279</v>
      </c>
      <c r="C29" s="148" t="s">
        <v>138</v>
      </c>
      <c r="D29" s="195">
        <v>0.013820486111111112</v>
      </c>
      <c r="E29" s="104">
        <f t="shared" si="0"/>
        <v>78.52088201056871</v>
      </c>
      <c r="F29" s="105">
        <f t="shared" si="1"/>
        <v>88.52088201056871</v>
      </c>
      <c r="G29" s="189">
        <f t="shared" si="2"/>
        <v>0.0029685185185185196</v>
      </c>
    </row>
    <row r="30" spans="1:7" ht="12.75">
      <c r="A30" s="107" t="s">
        <v>395</v>
      </c>
      <c r="B30" s="148" t="s">
        <v>183</v>
      </c>
      <c r="C30" s="148" t="s">
        <v>50</v>
      </c>
      <c r="D30" s="195">
        <v>0.013836805555555555</v>
      </c>
      <c r="E30" s="196">
        <f t="shared" si="0"/>
        <v>78.42827268925136</v>
      </c>
      <c r="F30" s="197">
        <f t="shared" si="1"/>
        <v>88.42827268925136</v>
      </c>
      <c r="G30" s="200">
        <f t="shared" si="2"/>
        <v>0.0029848379629629634</v>
      </c>
    </row>
    <row r="31" spans="1:7" ht="12.75">
      <c r="A31" s="107" t="s">
        <v>396</v>
      </c>
      <c r="B31" s="148" t="s">
        <v>19</v>
      </c>
      <c r="C31" s="148" t="s">
        <v>53</v>
      </c>
      <c r="D31" s="195">
        <v>0.013966203703703705</v>
      </c>
      <c r="E31" s="104">
        <f t="shared" si="0"/>
        <v>77.70162760632479</v>
      </c>
      <c r="F31" s="105">
        <f t="shared" si="1"/>
        <v>87.70162760632479</v>
      </c>
      <c r="G31" s="189">
        <f t="shared" si="2"/>
        <v>0.0031142361111111128</v>
      </c>
    </row>
    <row r="32" spans="1:7" ht="12.75">
      <c r="A32" s="107" t="s">
        <v>397</v>
      </c>
      <c r="B32" s="148" t="s">
        <v>66</v>
      </c>
      <c r="C32" s="148" t="s">
        <v>53</v>
      </c>
      <c r="D32" s="195">
        <v>0.014039467592592593</v>
      </c>
      <c r="E32" s="104">
        <f t="shared" si="0"/>
        <v>77.29614759977245</v>
      </c>
      <c r="F32" s="105">
        <f t="shared" si="1"/>
        <v>87.29614759977245</v>
      </c>
      <c r="G32" s="189">
        <f t="shared" si="2"/>
        <v>0.003187500000000001</v>
      </c>
    </row>
    <row r="33" spans="1:7" ht="12.75">
      <c r="A33" s="107" t="s">
        <v>398</v>
      </c>
      <c r="B33" s="148" t="s">
        <v>148</v>
      </c>
      <c r="C33" s="148" t="s">
        <v>138</v>
      </c>
      <c r="D33" s="195">
        <v>0.014044675925925926</v>
      </c>
      <c r="E33" s="104">
        <f t="shared" si="0"/>
        <v>77.26748306495476</v>
      </c>
      <c r="F33" s="105">
        <f t="shared" si="1"/>
        <v>87.26748306495476</v>
      </c>
      <c r="G33" s="189">
        <f t="shared" si="2"/>
        <v>0.003192708333333334</v>
      </c>
    </row>
    <row r="34" spans="1:7" ht="12.75">
      <c r="A34" s="107" t="s">
        <v>399</v>
      </c>
      <c r="B34" s="148" t="s">
        <v>36</v>
      </c>
      <c r="C34" s="148" t="s">
        <v>37</v>
      </c>
      <c r="D34" s="195">
        <v>0.014117939814814816</v>
      </c>
      <c r="E34" s="196">
        <f t="shared" si="0"/>
        <v>76.86650980906549</v>
      </c>
      <c r="F34" s="197">
        <f t="shared" si="1"/>
        <v>86.86650980906549</v>
      </c>
      <c r="G34" s="200">
        <f t="shared" si="2"/>
        <v>0.003265972222222224</v>
      </c>
    </row>
    <row r="35" spans="1:7" ht="12.75">
      <c r="A35" s="107" t="s">
        <v>400</v>
      </c>
      <c r="B35" s="148" t="s">
        <v>40</v>
      </c>
      <c r="C35" s="148" t="s">
        <v>41</v>
      </c>
      <c r="D35" s="195">
        <v>0.014148032407407406</v>
      </c>
      <c r="E35" s="104">
        <f t="shared" si="0"/>
        <v>76.70301622231858</v>
      </c>
      <c r="F35" s="105">
        <f t="shared" si="1"/>
        <v>86.70301622231858</v>
      </c>
      <c r="G35" s="189">
        <f t="shared" si="2"/>
        <v>0.003296064814814814</v>
      </c>
    </row>
    <row r="36" spans="1:7" ht="12.75">
      <c r="A36" s="107" t="s">
        <v>401</v>
      </c>
      <c r="B36" s="148" t="s">
        <v>89</v>
      </c>
      <c r="C36" s="148" t="s">
        <v>60</v>
      </c>
      <c r="D36" s="195">
        <v>0.014305092592592593</v>
      </c>
      <c r="E36" s="196">
        <f t="shared" si="0"/>
        <v>75.86086928379558</v>
      </c>
      <c r="F36" s="197">
        <f t="shared" si="1"/>
        <v>85.86086928379558</v>
      </c>
      <c r="G36" s="200">
        <f t="shared" si="2"/>
        <v>0.0034531250000000013</v>
      </c>
    </row>
    <row r="37" spans="1:7" ht="12.75">
      <c r="A37" s="107" t="s">
        <v>402</v>
      </c>
      <c r="B37" s="148" t="s">
        <v>210</v>
      </c>
      <c r="C37" s="148" t="s">
        <v>53</v>
      </c>
      <c r="D37" s="195">
        <v>0.014353356481481479</v>
      </c>
      <c r="E37" s="104">
        <f t="shared" si="0"/>
        <v>75.60578326465775</v>
      </c>
      <c r="F37" s="105">
        <f t="shared" si="1"/>
        <v>85.60578326465775</v>
      </c>
      <c r="G37" s="189">
        <f t="shared" si="2"/>
        <v>0.0035013888888888872</v>
      </c>
    </row>
    <row r="38" spans="1:7" ht="12.75">
      <c r="A38" s="107" t="s">
        <v>403</v>
      </c>
      <c r="B38" s="148" t="s">
        <v>43</v>
      </c>
      <c r="C38" s="148" t="s">
        <v>30</v>
      </c>
      <c r="D38" s="195">
        <v>0.014409722222222221</v>
      </c>
      <c r="E38" s="104">
        <f t="shared" si="0"/>
        <v>75.31004016064257</v>
      </c>
      <c r="F38" s="105">
        <f t="shared" si="1"/>
        <v>85.31004016064257</v>
      </c>
      <c r="G38" s="189">
        <f t="shared" si="2"/>
        <v>0.0035577546296296295</v>
      </c>
    </row>
    <row r="39" spans="1:7" ht="12.75">
      <c r="A39" s="107" t="s">
        <v>404</v>
      </c>
      <c r="B39" s="148" t="s">
        <v>86</v>
      </c>
      <c r="C39" s="148" t="s">
        <v>30</v>
      </c>
      <c r="D39" s="195">
        <v>0.014509606481481481</v>
      </c>
      <c r="E39" s="104">
        <f t="shared" si="0"/>
        <v>74.79160517856145</v>
      </c>
      <c r="F39" s="105">
        <f t="shared" si="1"/>
        <v>84.79160517856145</v>
      </c>
      <c r="G39" s="189">
        <f t="shared" si="2"/>
        <v>0.003657638888888889</v>
      </c>
    </row>
    <row r="40" spans="1:7" ht="12.75">
      <c r="A40" s="107" t="s">
        <v>405</v>
      </c>
      <c r="B40" s="148" t="s">
        <v>20</v>
      </c>
      <c r="C40" s="148" t="s">
        <v>21</v>
      </c>
      <c r="D40" s="195">
        <v>0.01457962962962963</v>
      </c>
      <c r="E40" s="104">
        <f t="shared" si="0"/>
        <v>74.43239552902324</v>
      </c>
      <c r="F40" s="105">
        <f t="shared" si="1"/>
        <v>84.43239552902324</v>
      </c>
      <c r="G40" s="189">
        <f t="shared" si="2"/>
        <v>0.003727662037037038</v>
      </c>
    </row>
    <row r="41" spans="1:7" ht="12.75">
      <c r="A41" s="107" t="s">
        <v>406</v>
      </c>
      <c r="B41" s="148" t="s">
        <v>22</v>
      </c>
      <c r="C41" s="148" t="s">
        <v>23</v>
      </c>
      <c r="D41" s="195">
        <v>0.01460486111111111</v>
      </c>
      <c r="E41" s="104">
        <f aca="true" t="shared" si="3" ref="E41:E71">(D$9/D41)*100</f>
        <v>74.30380549347788</v>
      </c>
      <c r="F41" s="105">
        <f aca="true" t="shared" si="4" ref="F41:F71">E41+E$4</f>
        <v>84.30380549347788</v>
      </c>
      <c r="G41" s="189">
        <f aca="true" t="shared" si="5" ref="G41:G68">D41-D$9</f>
        <v>0.0037528935185185183</v>
      </c>
    </row>
    <row r="42" spans="1:7" ht="12.75">
      <c r="A42" s="107" t="s">
        <v>407</v>
      </c>
      <c r="B42" s="148" t="s">
        <v>20</v>
      </c>
      <c r="C42" s="148" t="s">
        <v>30</v>
      </c>
      <c r="D42" s="195">
        <v>0.014699074074074074</v>
      </c>
      <c r="E42" s="104">
        <f t="shared" si="3"/>
        <v>73.82755905511812</v>
      </c>
      <c r="F42" s="105">
        <f t="shared" si="4"/>
        <v>83.82755905511812</v>
      </c>
      <c r="G42" s="189">
        <f t="shared" si="5"/>
        <v>0.0038471064814814826</v>
      </c>
    </row>
    <row r="43" spans="1:7" ht="12.75">
      <c r="A43" s="107" t="s">
        <v>408</v>
      </c>
      <c r="B43" s="148" t="s">
        <v>74</v>
      </c>
      <c r="C43" s="148" t="s">
        <v>63</v>
      </c>
      <c r="D43" s="195">
        <v>0.014932291666666667</v>
      </c>
      <c r="E43" s="104">
        <f t="shared" si="3"/>
        <v>72.67449521373483</v>
      </c>
      <c r="F43" s="105">
        <f t="shared" si="4"/>
        <v>82.67449521373483</v>
      </c>
      <c r="G43" s="189">
        <f t="shared" si="5"/>
        <v>0.004080324074074075</v>
      </c>
    </row>
    <row r="44" spans="1:7" ht="12.75">
      <c r="A44" s="107" t="s">
        <v>409</v>
      </c>
      <c r="B44" s="148" t="s">
        <v>752</v>
      </c>
      <c r="C44" s="148" t="s">
        <v>60</v>
      </c>
      <c r="D44" s="195">
        <v>0.014943171296296296</v>
      </c>
      <c r="E44" s="104">
        <f t="shared" si="3"/>
        <v>72.62158331332441</v>
      </c>
      <c r="F44" s="105">
        <f t="shared" si="4"/>
        <v>82.62158331332441</v>
      </c>
      <c r="G44" s="189">
        <f t="shared" si="5"/>
        <v>0.0040912037037037045</v>
      </c>
    </row>
    <row r="45" spans="1:7" ht="12.75">
      <c r="A45" s="107" t="s">
        <v>410</v>
      </c>
      <c r="B45" s="148" t="s">
        <v>19</v>
      </c>
      <c r="C45" s="148" t="s">
        <v>50</v>
      </c>
      <c r="D45" s="195">
        <v>0.014982175925925925</v>
      </c>
      <c r="E45" s="104">
        <f t="shared" si="3"/>
        <v>72.43252012422168</v>
      </c>
      <c r="F45" s="105">
        <f t="shared" si="4"/>
        <v>82.43252012422168</v>
      </c>
      <c r="G45" s="189">
        <f t="shared" si="5"/>
        <v>0.004130208333333333</v>
      </c>
    </row>
    <row r="46" spans="1:7" ht="12.75">
      <c r="A46" s="107" t="s">
        <v>411</v>
      </c>
      <c r="B46" s="148" t="s">
        <v>322</v>
      </c>
      <c r="C46" s="148" t="s">
        <v>35</v>
      </c>
      <c r="D46" s="195">
        <v>0.01499548611111111</v>
      </c>
      <c r="E46" s="104">
        <f t="shared" si="3"/>
        <v>72.36822809333056</v>
      </c>
      <c r="F46" s="105">
        <f t="shared" si="4"/>
        <v>82.36822809333056</v>
      </c>
      <c r="G46" s="189">
        <f t="shared" si="5"/>
        <v>0.004143518518518519</v>
      </c>
    </row>
    <row r="47" spans="1:7" ht="12.75">
      <c r="A47" s="107" t="s">
        <v>412</v>
      </c>
      <c r="B47" s="148" t="s">
        <v>24</v>
      </c>
      <c r="C47" s="148" t="s">
        <v>65</v>
      </c>
      <c r="D47" s="195">
        <v>0.015067245370370371</v>
      </c>
      <c r="E47" s="104">
        <f t="shared" si="3"/>
        <v>72.02356718722393</v>
      </c>
      <c r="F47" s="105">
        <f t="shared" si="4"/>
        <v>82.02356718722393</v>
      </c>
      <c r="G47" s="189">
        <f t="shared" si="5"/>
        <v>0.00421527777777778</v>
      </c>
    </row>
    <row r="48" spans="1:7" ht="12.75">
      <c r="A48" s="107" t="s">
        <v>413</v>
      </c>
      <c r="B48" s="148" t="s">
        <v>196</v>
      </c>
      <c r="C48" s="148" t="s">
        <v>101</v>
      </c>
      <c r="D48" s="195">
        <v>0.01530763888888889</v>
      </c>
      <c r="E48" s="196">
        <f t="shared" si="3"/>
        <v>70.89249799634048</v>
      </c>
      <c r="F48" s="197">
        <f t="shared" si="4"/>
        <v>80.89249799634048</v>
      </c>
      <c r="G48" s="200">
        <f t="shared" si="5"/>
        <v>0.004455671296296298</v>
      </c>
    </row>
    <row r="49" spans="1:7" ht="12.75">
      <c r="A49" s="107" t="s">
        <v>414</v>
      </c>
      <c r="B49" s="148" t="s">
        <v>119</v>
      </c>
      <c r="C49" s="148" t="s">
        <v>30</v>
      </c>
      <c r="D49" s="195">
        <v>0.015391898148148148</v>
      </c>
      <c r="E49" s="104">
        <f t="shared" si="3"/>
        <v>70.50441399846599</v>
      </c>
      <c r="F49" s="105">
        <f t="shared" si="4"/>
        <v>80.50441399846599</v>
      </c>
      <c r="G49" s="189">
        <f t="shared" si="5"/>
        <v>0.004539930555555556</v>
      </c>
    </row>
    <row r="50" spans="1:7" ht="12.75">
      <c r="A50" s="107" t="s">
        <v>415</v>
      </c>
      <c r="B50" s="148" t="s">
        <v>56</v>
      </c>
      <c r="C50" s="148" t="s">
        <v>57</v>
      </c>
      <c r="D50" s="195">
        <v>0.01566423611111111</v>
      </c>
      <c r="E50" s="196">
        <f t="shared" si="3"/>
        <v>69.2786262644175</v>
      </c>
      <c r="F50" s="197">
        <f t="shared" si="4"/>
        <v>79.2786262644175</v>
      </c>
      <c r="G50" s="200">
        <f t="shared" si="5"/>
        <v>0.0048122685185185195</v>
      </c>
    </row>
    <row r="51" spans="1:7" ht="12.75">
      <c r="A51" s="107" t="s">
        <v>416</v>
      </c>
      <c r="B51" s="148" t="s">
        <v>58</v>
      </c>
      <c r="C51" s="148" t="s">
        <v>59</v>
      </c>
      <c r="D51" s="195">
        <v>0.015682986111111113</v>
      </c>
      <c r="E51" s="104">
        <f t="shared" si="3"/>
        <v>69.19579929299414</v>
      </c>
      <c r="F51" s="105">
        <f t="shared" si="4"/>
        <v>79.19579929299414</v>
      </c>
      <c r="G51" s="189">
        <f t="shared" si="5"/>
        <v>0.004831018518518521</v>
      </c>
    </row>
    <row r="52" spans="1:7" ht="12.75">
      <c r="A52" s="107" t="s">
        <v>417</v>
      </c>
      <c r="B52" s="148" t="s">
        <v>75</v>
      </c>
      <c r="C52" s="148" t="s">
        <v>76</v>
      </c>
      <c r="D52" s="195">
        <v>0.015941087962962962</v>
      </c>
      <c r="E52" s="104">
        <f t="shared" si="3"/>
        <v>68.07545142342683</v>
      </c>
      <c r="F52" s="105">
        <f t="shared" si="4"/>
        <v>78.07545142342683</v>
      </c>
      <c r="G52" s="189">
        <f t="shared" si="5"/>
        <v>0.005089120370370371</v>
      </c>
    </row>
    <row r="53" spans="1:7" ht="12.75">
      <c r="A53" s="107" t="s">
        <v>418</v>
      </c>
      <c r="B53" s="148" t="s">
        <v>327</v>
      </c>
      <c r="C53" s="148" t="s">
        <v>328</v>
      </c>
      <c r="D53" s="195">
        <v>0.01597002314814815</v>
      </c>
      <c r="E53" s="104">
        <f t="shared" si="3"/>
        <v>67.95210934838853</v>
      </c>
      <c r="F53" s="105">
        <f t="shared" si="4"/>
        <v>77.95210934838853</v>
      </c>
      <c r="G53" s="189">
        <f t="shared" si="5"/>
        <v>0.005118055555555558</v>
      </c>
    </row>
    <row r="54" spans="1:7" ht="12.75">
      <c r="A54" s="107" t="s">
        <v>419</v>
      </c>
      <c r="B54" s="148" t="s">
        <v>325</v>
      </c>
      <c r="C54" s="148" t="s">
        <v>326</v>
      </c>
      <c r="D54" s="195">
        <v>0.016351736111111112</v>
      </c>
      <c r="E54" s="104">
        <f t="shared" si="3"/>
        <v>66.36584347284452</v>
      </c>
      <c r="F54" s="105">
        <f t="shared" si="4"/>
        <v>76.36584347284452</v>
      </c>
      <c r="G54" s="189">
        <f t="shared" si="5"/>
        <v>0.00549976851851852</v>
      </c>
    </row>
    <row r="55" spans="1:7" ht="12.75">
      <c r="A55" s="107" t="s">
        <v>420</v>
      </c>
      <c r="B55" s="148" t="s">
        <v>80</v>
      </c>
      <c r="C55" s="148" t="s">
        <v>81</v>
      </c>
      <c r="D55" s="195">
        <v>0.01659375</v>
      </c>
      <c r="E55" s="104">
        <f t="shared" si="3"/>
        <v>65.3979214619516</v>
      </c>
      <c r="F55" s="105">
        <f t="shared" si="4"/>
        <v>75.3979214619516</v>
      </c>
      <c r="G55" s="189">
        <f t="shared" si="5"/>
        <v>0.005741782407407409</v>
      </c>
    </row>
    <row r="56" spans="1:7" ht="12.75">
      <c r="A56" s="107" t="s">
        <v>421</v>
      </c>
      <c r="B56" s="148" t="s">
        <v>752</v>
      </c>
      <c r="C56" s="148" t="s">
        <v>73</v>
      </c>
      <c r="D56" s="195">
        <v>0.01661585648148148</v>
      </c>
      <c r="E56" s="104">
        <f t="shared" si="3"/>
        <v>65.31091313100355</v>
      </c>
      <c r="F56" s="105">
        <f t="shared" si="4"/>
        <v>75.31091313100355</v>
      </c>
      <c r="G56" s="189">
        <f t="shared" si="5"/>
        <v>0.00576388888888889</v>
      </c>
    </row>
    <row r="57" spans="1:7" ht="12.75">
      <c r="A57" s="107" t="s">
        <v>422</v>
      </c>
      <c r="B57" s="148" t="s">
        <v>617</v>
      </c>
      <c r="C57" s="148" t="s">
        <v>35</v>
      </c>
      <c r="D57" s="195">
        <v>0.016796643518518516</v>
      </c>
      <c r="E57" s="104">
        <f t="shared" si="3"/>
        <v>64.60795325344708</v>
      </c>
      <c r="F57" s="105">
        <f t="shared" si="4"/>
        <v>74.60795325344708</v>
      </c>
      <c r="G57" s="189">
        <f t="shared" si="5"/>
        <v>0.0059446759259259244</v>
      </c>
    </row>
    <row r="58" spans="1:7" ht="12.75">
      <c r="A58" s="107" t="s">
        <v>423</v>
      </c>
      <c r="B58" s="148" t="s">
        <v>91</v>
      </c>
      <c r="C58" s="148" t="s">
        <v>59</v>
      </c>
      <c r="D58" s="195">
        <v>0.01696261574074074</v>
      </c>
      <c r="E58" s="104">
        <f t="shared" si="3"/>
        <v>63.97579098917144</v>
      </c>
      <c r="F58" s="105">
        <f t="shared" si="4"/>
        <v>73.97579098917144</v>
      </c>
      <c r="G58" s="189">
        <f t="shared" si="5"/>
        <v>0.006110648148148148</v>
      </c>
    </row>
    <row r="59" spans="1:7" ht="12.75">
      <c r="A59" s="107" t="s">
        <v>424</v>
      </c>
      <c r="B59" s="148" t="s">
        <v>52</v>
      </c>
      <c r="C59" s="148" t="s">
        <v>53</v>
      </c>
      <c r="D59" s="195">
        <v>0.01703773148148148</v>
      </c>
      <c r="E59" s="104">
        <f t="shared" si="3"/>
        <v>63.69373530970205</v>
      </c>
      <c r="F59" s="105">
        <f t="shared" si="4"/>
        <v>73.69373530970205</v>
      </c>
      <c r="G59" s="189">
        <f t="shared" si="5"/>
        <v>0.006185763888888888</v>
      </c>
    </row>
    <row r="60" spans="1:7" ht="12.75">
      <c r="A60" s="107" t="s">
        <v>425</v>
      </c>
      <c r="B60" s="148" t="s">
        <v>340</v>
      </c>
      <c r="C60" s="148" t="s">
        <v>69</v>
      </c>
      <c r="D60" s="195">
        <v>0.017161458333333334</v>
      </c>
      <c r="E60" s="104">
        <f t="shared" si="3"/>
        <v>63.23453043331646</v>
      </c>
      <c r="F60" s="105">
        <f t="shared" si="4"/>
        <v>73.23453043331645</v>
      </c>
      <c r="G60" s="189">
        <f t="shared" si="5"/>
        <v>0.006309490740740742</v>
      </c>
    </row>
    <row r="61" spans="1:7" ht="12.75">
      <c r="A61" s="107" t="s">
        <v>426</v>
      </c>
      <c r="B61" s="148" t="s">
        <v>92</v>
      </c>
      <c r="C61" s="148" t="s">
        <v>93</v>
      </c>
      <c r="D61" s="195">
        <v>0.017232175925925925</v>
      </c>
      <c r="E61" s="104">
        <f t="shared" si="3"/>
        <v>62.97502787367516</v>
      </c>
      <c r="F61" s="105">
        <f t="shared" si="4"/>
        <v>72.97502787367516</v>
      </c>
      <c r="G61" s="189">
        <f t="shared" si="5"/>
        <v>0.006380208333333333</v>
      </c>
    </row>
    <row r="62" spans="1:7" ht="12.75">
      <c r="A62" s="107" t="s">
        <v>427</v>
      </c>
      <c r="B62" s="148" t="s">
        <v>149</v>
      </c>
      <c r="C62" s="148" t="s">
        <v>150</v>
      </c>
      <c r="D62" s="195">
        <v>0.01824074074074074</v>
      </c>
      <c r="E62" s="196">
        <f t="shared" si="3"/>
        <v>59.493020304568525</v>
      </c>
      <c r="F62" s="197">
        <f t="shared" si="4"/>
        <v>69.49302030456852</v>
      </c>
      <c r="G62" s="200">
        <f t="shared" si="5"/>
        <v>0.0073887731481481495</v>
      </c>
    </row>
    <row r="63" spans="1:7" ht="12.75">
      <c r="A63" s="107" t="s">
        <v>428</v>
      </c>
      <c r="B63" s="148" t="s">
        <v>78</v>
      </c>
      <c r="C63" s="148" t="s">
        <v>79</v>
      </c>
      <c r="D63" s="195">
        <v>0.019190625</v>
      </c>
      <c r="E63" s="104">
        <f t="shared" si="3"/>
        <v>56.548276007647445</v>
      </c>
      <c r="F63" s="105">
        <f t="shared" si="4"/>
        <v>66.54827600764744</v>
      </c>
      <c r="G63" s="189">
        <f t="shared" si="5"/>
        <v>0.008338657407407407</v>
      </c>
    </row>
    <row r="64" spans="1:7" ht="12.75">
      <c r="A64" s="107" t="s">
        <v>429</v>
      </c>
      <c r="B64" s="148" t="s">
        <v>67</v>
      </c>
      <c r="C64" s="148" t="s">
        <v>68</v>
      </c>
      <c r="D64" s="195">
        <v>0.01923865740740741</v>
      </c>
      <c r="E64" s="104">
        <f t="shared" si="3"/>
        <v>56.407094127131174</v>
      </c>
      <c r="F64" s="105">
        <f t="shared" si="4"/>
        <v>66.40709412713117</v>
      </c>
      <c r="G64" s="189">
        <f t="shared" si="5"/>
        <v>0.008386689814814817</v>
      </c>
    </row>
    <row r="65" spans="1:7" ht="12.75">
      <c r="A65" s="107" t="s">
        <v>430</v>
      </c>
      <c r="B65" s="148" t="s">
        <v>208</v>
      </c>
      <c r="C65" s="148" t="s">
        <v>138</v>
      </c>
      <c r="D65" s="195">
        <v>0.020008564814814816</v>
      </c>
      <c r="E65" s="104">
        <f t="shared" si="3"/>
        <v>54.23661163622059</v>
      </c>
      <c r="F65" s="105">
        <f t="shared" si="4"/>
        <v>64.23661163622059</v>
      </c>
      <c r="G65" s="189">
        <f t="shared" si="5"/>
        <v>0.009156597222222224</v>
      </c>
    </row>
    <row r="66" spans="1:7" ht="12.75">
      <c r="A66" s="107" t="s">
        <v>431</v>
      </c>
      <c r="B66" s="148" t="s">
        <v>692</v>
      </c>
      <c r="C66" s="148" t="s">
        <v>169</v>
      </c>
      <c r="D66" s="195">
        <v>0.020273726851851852</v>
      </c>
      <c r="E66" s="104">
        <f t="shared" si="3"/>
        <v>53.527245739731114</v>
      </c>
      <c r="F66" s="105">
        <f t="shared" si="4"/>
        <v>63.527245739731114</v>
      </c>
      <c r="G66" s="189">
        <f t="shared" si="5"/>
        <v>0.00942175925925926</v>
      </c>
    </row>
    <row r="67" spans="1:7" ht="12.75">
      <c r="A67" s="107" t="s">
        <v>432</v>
      </c>
      <c r="B67" s="148" t="s">
        <v>78</v>
      </c>
      <c r="C67" s="148" t="s">
        <v>85</v>
      </c>
      <c r="D67" s="195">
        <v>0.021107754629629633</v>
      </c>
      <c r="E67" s="104">
        <f t="shared" si="3"/>
        <v>51.41223111130606</v>
      </c>
      <c r="F67" s="105">
        <f t="shared" si="4"/>
        <v>61.41223111130606</v>
      </c>
      <c r="G67" s="189">
        <f t="shared" si="5"/>
        <v>0.01025578703703704</v>
      </c>
    </row>
    <row r="68" spans="1:7" ht="12.75">
      <c r="A68" s="107" t="s">
        <v>433</v>
      </c>
      <c r="B68" s="148" t="s">
        <v>125</v>
      </c>
      <c r="C68" s="148" t="s">
        <v>153</v>
      </c>
      <c r="D68" s="195">
        <v>0.021565740740740743</v>
      </c>
      <c r="E68" s="104">
        <f t="shared" si="3"/>
        <v>50.32040273066849</v>
      </c>
      <c r="F68" s="105">
        <f t="shared" si="4"/>
        <v>60.32040273066849</v>
      </c>
      <c r="G68" s="189">
        <f t="shared" si="5"/>
        <v>0.010713773148148151</v>
      </c>
    </row>
    <row r="69" spans="1:7" ht="12.75">
      <c r="A69" s="107" t="s">
        <v>434</v>
      </c>
      <c r="B69" s="148" t="s">
        <v>325</v>
      </c>
      <c r="C69" s="148" t="s">
        <v>17</v>
      </c>
      <c r="D69" s="195">
        <v>0.021991898148148146</v>
      </c>
      <c r="E69" s="104">
        <f t="shared" si="3"/>
        <v>49.34529761591495</v>
      </c>
      <c r="F69" s="105">
        <f t="shared" si="4"/>
        <v>59.34529761591495</v>
      </c>
      <c r="G69" s="189">
        <f>D69-D$9</f>
        <v>0.011139930555555554</v>
      </c>
    </row>
    <row r="70" spans="1:7" ht="12.75">
      <c r="A70" s="107" t="s">
        <v>435</v>
      </c>
      <c r="B70" s="148" t="s">
        <v>129</v>
      </c>
      <c r="C70" s="148" t="s">
        <v>130</v>
      </c>
      <c r="D70" s="195">
        <v>0.022688078703703703</v>
      </c>
      <c r="E70" s="104">
        <f t="shared" si="3"/>
        <v>47.831143986736386</v>
      </c>
      <c r="F70" s="105">
        <f t="shared" si="4"/>
        <v>57.831143986736386</v>
      </c>
      <c r="G70" s="189">
        <f>D70-D$9</f>
        <v>0.011836111111111111</v>
      </c>
    </row>
    <row r="71" spans="1:7" ht="12.75">
      <c r="A71" s="107" t="s">
        <v>436</v>
      </c>
      <c r="B71" s="148" t="s">
        <v>66</v>
      </c>
      <c r="C71" s="148" t="s">
        <v>112</v>
      </c>
      <c r="D71" s="195">
        <v>0.025097916666666664</v>
      </c>
      <c r="E71" s="104">
        <f t="shared" si="3"/>
        <v>43.23851950231962</v>
      </c>
      <c r="F71" s="105">
        <f t="shared" si="4"/>
        <v>53.23851950231962</v>
      </c>
      <c r="G71" s="189">
        <f>D71-D$9</f>
        <v>0.014245949074074072</v>
      </c>
    </row>
    <row r="72" spans="2:3" ht="12.75">
      <c r="B72" s="63"/>
      <c r="C72" s="63"/>
    </row>
  </sheetData>
  <sheetProtection selectLockedCells="1" selectUnlockedCells="1"/>
  <mergeCells count="6">
    <mergeCell ref="A6:B6"/>
    <mergeCell ref="A7:B7"/>
    <mergeCell ref="A1:G1"/>
    <mergeCell ref="A4:B4"/>
    <mergeCell ref="A5:B5"/>
    <mergeCell ref="C6:G6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00390625" style="0" customWidth="1"/>
    <col min="2" max="2" width="10.625" style="0" bestFit="1" customWidth="1"/>
    <col min="3" max="3" width="14.00390625" style="0" bestFit="1" customWidth="1"/>
    <col min="4" max="5" width="9.375" style="0" customWidth="1"/>
    <col min="6" max="6" width="14.25390625" style="0" bestFit="1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328" t="s">
        <v>280</v>
      </c>
      <c r="B1" s="328"/>
      <c r="C1" s="328"/>
      <c r="D1" s="328"/>
      <c r="E1" s="328"/>
      <c r="F1" s="328"/>
      <c r="G1" s="328"/>
      <c r="H1" s="74"/>
      <c r="I1" s="74"/>
    </row>
    <row r="2" spans="1:9" s="1" customFormat="1" ht="12.75" customHeight="1">
      <c r="A2" s="173"/>
      <c r="B2" s="173"/>
      <c r="C2" s="173"/>
      <c r="D2" s="173"/>
      <c r="E2" s="173"/>
      <c r="F2" s="173"/>
      <c r="G2" s="179"/>
      <c r="H2" s="179"/>
      <c r="I2" s="179"/>
    </row>
    <row r="3" spans="1:9" ht="12.75" customHeight="1">
      <c r="A3" s="75"/>
      <c r="B3" s="75"/>
      <c r="C3" s="75"/>
      <c r="D3" s="75"/>
      <c r="E3" s="19" t="s">
        <v>240</v>
      </c>
      <c r="F3" s="75"/>
      <c r="H3" s="35"/>
      <c r="I3" s="35"/>
    </row>
    <row r="4" spans="1:9" ht="12.75" customHeight="1">
      <c r="A4" s="327" t="s">
        <v>241</v>
      </c>
      <c r="B4" s="327"/>
      <c r="C4" s="20" t="s">
        <v>242</v>
      </c>
      <c r="D4" s="20"/>
      <c r="E4" s="19">
        <v>20</v>
      </c>
      <c r="F4" s="20"/>
      <c r="H4" s="35"/>
      <c r="I4" s="35"/>
    </row>
    <row r="5" spans="1:9" ht="12.75" customHeight="1">
      <c r="A5" s="327" t="s">
        <v>243</v>
      </c>
      <c r="B5" s="327"/>
      <c r="C5" s="76">
        <v>41469</v>
      </c>
      <c r="D5" s="20"/>
      <c r="E5" s="20"/>
      <c r="F5" s="20"/>
      <c r="G5" s="35"/>
      <c r="H5" s="35"/>
      <c r="I5" s="35"/>
    </row>
    <row r="6" spans="1:9" ht="12.75" customHeight="1">
      <c r="A6" s="327" t="s">
        <v>244</v>
      </c>
      <c r="B6" s="327"/>
      <c r="C6" s="333" t="s">
        <v>301</v>
      </c>
      <c r="D6" s="333"/>
      <c r="E6" s="333"/>
      <c r="F6" s="333"/>
      <c r="G6" s="333"/>
      <c r="H6" s="35"/>
      <c r="I6" s="35"/>
    </row>
    <row r="7" spans="1:9" ht="12.75" customHeight="1" thickBot="1">
      <c r="A7" s="327" t="s">
        <v>246</v>
      </c>
      <c r="B7" s="327"/>
      <c r="C7" s="23">
        <f>COUNTA(B9:B93)</f>
        <v>41</v>
      </c>
      <c r="D7" s="186"/>
      <c r="E7" s="186"/>
      <c r="F7" s="49"/>
      <c r="G7" s="35"/>
      <c r="H7" s="35"/>
      <c r="I7" s="35"/>
    </row>
    <row r="8" spans="1:10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272</v>
      </c>
      <c r="F8" s="129" t="s">
        <v>252</v>
      </c>
      <c r="G8" s="178" t="s">
        <v>4</v>
      </c>
      <c r="H8" s="77"/>
      <c r="I8" s="78"/>
      <c r="J8" s="79"/>
    </row>
    <row r="9" spans="1:10" ht="15" customHeight="1">
      <c r="A9" s="187" t="s">
        <v>374</v>
      </c>
      <c r="B9" s="89" t="s">
        <v>26</v>
      </c>
      <c r="C9" s="89" t="s">
        <v>69</v>
      </c>
      <c r="D9" s="268">
        <v>0.01398611111111111</v>
      </c>
      <c r="E9" s="188">
        <f aca="true" t="shared" si="0" ref="E9:E48">(D$9/D9)*100</f>
        <v>100</v>
      </c>
      <c r="F9" s="88">
        <f aca="true" t="shared" si="1" ref="F9:F48">E$4+E9</f>
        <v>120</v>
      </c>
      <c r="G9" s="190">
        <f aca="true" t="shared" si="2" ref="G9:G48">D9-D$9</f>
        <v>0</v>
      </c>
      <c r="H9" s="80"/>
      <c r="I9" s="81"/>
      <c r="J9" s="79"/>
    </row>
    <row r="10" spans="1:10" ht="15" customHeight="1">
      <c r="A10" s="187" t="s">
        <v>375</v>
      </c>
      <c r="B10" s="90" t="s">
        <v>760</v>
      </c>
      <c r="C10" s="90" t="s">
        <v>27</v>
      </c>
      <c r="D10" s="267">
        <v>0.01666261574074074</v>
      </c>
      <c r="E10" s="86">
        <f t="shared" si="0"/>
        <v>83.93706803737018</v>
      </c>
      <c r="F10" s="87">
        <f t="shared" si="1"/>
        <v>103.93706803737018</v>
      </c>
      <c r="G10" s="190">
        <f t="shared" si="2"/>
        <v>0.002676504629629631</v>
      </c>
      <c r="H10" s="80"/>
      <c r="I10" s="82"/>
      <c r="J10" s="83"/>
    </row>
    <row r="11" spans="1:10" ht="15" customHeight="1">
      <c r="A11" s="187" t="s">
        <v>376</v>
      </c>
      <c r="B11" s="90" t="s">
        <v>61</v>
      </c>
      <c r="C11" s="90" t="s">
        <v>35</v>
      </c>
      <c r="D11" s="267">
        <v>0.016753935185185188</v>
      </c>
      <c r="E11" s="86">
        <f t="shared" si="0"/>
        <v>83.479558423256</v>
      </c>
      <c r="F11" s="87">
        <f t="shared" si="1"/>
        <v>103.479558423256</v>
      </c>
      <c r="G11" s="190">
        <f t="shared" si="2"/>
        <v>0.002767824074074077</v>
      </c>
      <c r="H11" s="80"/>
      <c r="I11" s="82"/>
      <c r="J11" s="83"/>
    </row>
    <row r="12" spans="1:10" ht="15" customHeight="1">
      <c r="A12" s="187" t="s">
        <v>377</v>
      </c>
      <c r="B12" s="90" t="s">
        <v>58</v>
      </c>
      <c r="C12" s="90" t="s">
        <v>59</v>
      </c>
      <c r="D12" s="267">
        <v>0.018578125</v>
      </c>
      <c r="E12" s="86">
        <f t="shared" si="0"/>
        <v>75.28268386132136</v>
      </c>
      <c r="F12" s="87">
        <f t="shared" si="1"/>
        <v>95.28268386132136</v>
      </c>
      <c r="G12" s="190">
        <f t="shared" si="2"/>
        <v>0.00459201388888889</v>
      </c>
      <c r="H12" s="80"/>
      <c r="I12" s="82"/>
      <c r="J12" s="83"/>
    </row>
    <row r="13" spans="1:10" ht="15" customHeight="1">
      <c r="A13" s="187" t="s">
        <v>378</v>
      </c>
      <c r="B13" s="90" t="s">
        <v>31</v>
      </c>
      <c r="C13" s="90" t="s">
        <v>32</v>
      </c>
      <c r="D13" s="267">
        <v>0.01898113425925926</v>
      </c>
      <c r="E13" s="86">
        <f t="shared" si="0"/>
        <v>73.68427471234229</v>
      </c>
      <c r="F13" s="87">
        <f t="shared" si="1"/>
        <v>93.68427471234229</v>
      </c>
      <c r="G13" s="190">
        <f t="shared" si="2"/>
        <v>0.0049950231481481495</v>
      </c>
      <c r="H13" s="80"/>
      <c r="I13" s="82"/>
      <c r="J13" s="83"/>
    </row>
    <row r="14" spans="1:10" ht="15" customHeight="1">
      <c r="A14" s="187" t="s">
        <v>379</v>
      </c>
      <c r="B14" s="90" t="s">
        <v>24</v>
      </c>
      <c r="C14" s="90" t="s">
        <v>25</v>
      </c>
      <c r="D14" s="267">
        <v>0.019004282407407407</v>
      </c>
      <c r="E14" s="86">
        <f t="shared" si="0"/>
        <v>73.59452365146744</v>
      </c>
      <c r="F14" s="87">
        <f t="shared" si="1"/>
        <v>93.59452365146744</v>
      </c>
      <c r="G14" s="190">
        <f t="shared" si="2"/>
        <v>0.005018171296296297</v>
      </c>
      <c r="H14" s="80"/>
      <c r="I14" s="82"/>
      <c r="J14" s="83"/>
    </row>
    <row r="15" spans="1:10" ht="15" customHeight="1">
      <c r="A15" s="187" t="s">
        <v>380</v>
      </c>
      <c r="B15" s="90" t="s">
        <v>18</v>
      </c>
      <c r="C15" s="90" t="s">
        <v>19</v>
      </c>
      <c r="D15" s="267">
        <v>0.019367939814814814</v>
      </c>
      <c r="E15" s="86">
        <f t="shared" si="0"/>
        <v>72.21269399243452</v>
      </c>
      <c r="F15" s="87">
        <f t="shared" si="1"/>
        <v>92.21269399243452</v>
      </c>
      <c r="G15" s="190">
        <f t="shared" si="2"/>
        <v>0.005381828703703703</v>
      </c>
      <c r="H15" s="80"/>
      <c r="I15" s="82"/>
      <c r="J15" s="83"/>
    </row>
    <row r="16" spans="1:10" ht="15" customHeight="1">
      <c r="A16" s="187" t="s">
        <v>381</v>
      </c>
      <c r="B16" s="90" t="s">
        <v>34</v>
      </c>
      <c r="C16" s="90" t="s">
        <v>35</v>
      </c>
      <c r="D16" s="267">
        <v>0.01941712962962963</v>
      </c>
      <c r="E16" s="86">
        <f t="shared" si="0"/>
        <v>72.02975608593023</v>
      </c>
      <c r="F16" s="87">
        <f t="shared" si="1"/>
        <v>92.02975608593023</v>
      </c>
      <c r="G16" s="190">
        <f t="shared" si="2"/>
        <v>0.005431018518518521</v>
      </c>
      <c r="H16" s="80"/>
      <c r="I16" s="82"/>
      <c r="J16" s="83"/>
    </row>
    <row r="17" spans="1:10" ht="15" customHeight="1">
      <c r="A17" s="187" t="s">
        <v>382</v>
      </c>
      <c r="B17" s="90" t="s">
        <v>20</v>
      </c>
      <c r="C17" s="90" t="s">
        <v>21</v>
      </c>
      <c r="D17" s="267">
        <v>0.019635995370370373</v>
      </c>
      <c r="E17" s="86">
        <f t="shared" si="0"/>
        <v>71.22690165335533</v>
      </c>
      <c r="F17" s="87">
        <f t="shared" si="1"/>
        <v>91.22690165335533</v>
      </c>
      <c r="G17" s="190">
        <f t="shared" si="2"/>
        <v>0.0056498842592592625</v>
      </c>
      <c r="H17" s="80"/>
      <c r="I17" s="82"/>
      <c r="J17" s="83"/>
    </row>
    <row r="18" spans="1:10" ht="15" customHeight="1">
      <c r="A18" s="187" t="s">
        <v>383</v>
      </c>
      <c r="B18" s="90" t="s">
        <v>148</v>
      </c>
      <c r="C18" s="90" t="s">
        <v>138</v>
      </c>
      <c r="D18" s="267">
        <v>0.01988136574074074</v>
      </c>
      <c r="E18" s="86">
        <f t="shared" si="0"/>
        <v>70.34783874254111</v>
      </c>
      <c r="F18" s="87">
        <f t="shared" si="1"/>
        <v>90.34783874254111</v>
      </c>
      <c r="G18" s="190">
        <f t="shared" si="2"/>
        <v>0.0058952546296296305</v>
      </c>
      <c r="H18" s="80"/>
      <c r="I18" s="82"/>
      <c r="J18" s="83"/>
    </row>
    <row r="19" spans="1:10" ht="15" customHeight="1">
      <c r="A19" s="187" t="s">
        <v>384</v>
      </c>
      <c r="B19" s="90" t="s">
        <v>19</v>
      </c>
      <c r="C19" s="90" t="s">
        <v>50</v>
      </c>
      <c r="D19" s="267">
        <v>0.02034085648148148</v>
      </c>
      <c r="E19" s="86">
        <f t="shared" si="0"/>
        <v>68.75871290790634</v>
      </c>
      <c r="F19" s="87">
        <f t="shared" si="1"/>
        <v>88.75871290790634</v>
      </c>
      <c r="G19" s="190">
        <f t="shared" si="2"/>
        <v>0.00635474537037037</v>
      </c>
      <c r="H19" s="80"/>
      <c r="I19" s="82"/>
      <c r="J19" s="83"/>
    </row>
    <row r="20" spans="1:10" ht="15" customHeight="1">
      <c r="A20" s="187" t="s">
        <v>385</v>
      </c>
      <c r="B20" s="90" t="s">
        <v>115</v>
      </c>
      <c r="C20" s="90" t="s">
        <v>116</v>
      </c>
      <c r="D20" s="267">
        <v>0.02050300925925926</v>
      </c>
      <c r="E20" s="86">
        <f t="shared" si="0"/>
        <v>68.21491876757025</v>
      </c>
      <c r="F20" s="87">
        <f t="shared" si="1"/>
        <v>88.21491876757025</v>
      </c>
      <c r="G20" s="190">
        <f t="shared" si="2"/>
        <v>0.006516898148148148</v>
      </c>
      <c r="H20" s="80"/>
      <c r="I20" s="82"/>
      <c r="J20" s="83"/>
    </row>
    <row r="21" spans="1:10" ht="15" customHeight="1">
      <c r="A21" s="187" t="s">
        <v>386</v>
      </c>
      <c r="B21" s="85" t="s">
        <v>74</v>
      </c>
      <c r="C21" s="85" t="s">
        <v>30</v>
      </c>
      <c r="D21" s="267">
        <v>0.02058611111111111</v>
      </c>
      <c r="E21" s="86">
        <f t="shared" si="0"/>
        <v>67.93954931858049</v>
      </c>
      <c r="F21" s="87">
        <f t="shared" si="1"/>
        <v>87.93954931858049</v>
      </c>
      <c r="G21" s="190">
        <f t="shared" si="2"/>
        <v>0.0066</v>
      </c>
      <c r="H21" s="80"/>
      <c r="I21" s="82"/>
      <c r="J21" s="83"/>
    </row>
    <row r="22" spans="1:10" ht="15" customHeight="1">
      <c r="A22" s="187" t="s">
        <v>387</v>
      </c>
      <c r="B22" s="85" t="s">
        <v>40</v>
      </c>
      <c r="C22" s="85" t="s">
        <v>41</v>
      </c>
      <c r="D22" s="267">
        <v>0.02122708333333333</v>
      </c>
      <c r="E22" s="86">
        <f t="shared" si="0"/>
        <v>65.88804920338929</v>
      </c>
      <c r="F22" s="87">
        <f t="shared" si="1"/>
        <v>85.88804920338929</v>
      </c>
      <c r="G22" s="190">
        <f t="shared" si="2"/>
        <v>0.00724097222222222</v>
      </c>
      <c r="H22" s="80"/>
      <c r="I22" s="82"/>
      <c r="J22" s="83"/>
    </row>
    <row r="23" spans="1:10" ht="15" customHeight="1">
      <c r="A23" s="187" t="s">
        <v>388</v>
      </c>
      <c r="B23" s="85" t="s">
        <v>761</v>
      </c>
      <c r="C23" s="85" t="s">
        <v>69</v>
      </c>
      <c r="D23" s="267">
        <v>0.02178703703703704</v>
      </c>
      <c r="E23" s="86">
        <f t="shared" si="0"/>
        <v>64.19464513387165</v>
      </c>
      <c r="F23" s="87">
        <f t="shared" si="1"/>
        <v>84.19464513387165</v>
      </c>
      <c r="G23" s="190">
        <f t="shared" si="2"/>
        <v>0.007800925925925928</v>
      </c>
      <c r="H23" s="80"/>
      <c r="I23" s="82"/>
      <c r="J23" s="83"/>
    </row>
    <row r="24" spans="1:10" ht="15" customHeight="1">
      <c r="A24" s="187" t="s">
        <v>389</v>
      </c>
      <c r="B24" s="85" t="s">
        <v>361</v>
      </c>
      <c r="C24" s="85" t="s">
        <v>215</v>
      </c>
      <c r="D24" s="267">
        <v>0.022242361111111112</v>
      </c>
      <c r="E24" s="86">
        <f t="shared" si="0"/>
        <v>62.880514533703824</v>
      </c>
      <c r="F24" s="87">
        <f t="shared" si="1"/>
        <v>82.88051453370383</v>
      </c>
      <c r="G24" s="190">
        <f t="shared" si="2"/>
        <v>0.008256250000000001</v>
      </c>
      <c r="H24" s="80"/>
      <c r="I24" s="82"/>
      <c r="J24" s="83"/>
    </row>
    <row r="25" spans="1:10" ht="15" customHeight="1">
      <c r="A25" s="187" t="s">
        <v>390</v>
      </c>
      <c r="B25" s="85" t="s">
        <v>207</v>
      </c>
      <c r="C25" s="85" t="s">
        <v>116</v>
      </c>
      <c r="D25" s="267">
        <v>0.022424768518518517</v>
      </c>
      <c r="E25" s="86">
        <f t="shared" si="0"/>
        <v>62.369032258064514</v>
      </c>
      <c r="F25" s="87">
        <f t="shared" si="1"/>
        <v>82.36903225806452</v>
      </c>
      <c r="G25" s="190">
        <f t="shared" si="2"/>
        <v>0.008438657407407407</v>
      </c>
      <c r="H25" s="80"/>
      <c r="I25" s="82"/>
      <c r="J25" s="83"/>
    </row>
    <row r="26" spans="1:10" ht="15" customHeight="1">
      <c r="A26" s="187" t="s">
        <v>391</v>
      </c>
      <c r="B26" s="85" t="s">
        <v>26</v>
      </c>
      <c r="C26" s="85" t="s">
        <v>27</v>
      </c>
      <c r="D26" s="267">
        <v>0.022540509259259264</v>
      </c>
      <c r="E26" s="86">
        <f t="shared" si="0"/>
        <v>62.04878048780487</v>
      </c>
      <c r="F26" s="87">
        <f t="shared" si="1"/>
        <v>82.04878048780486</v>
      </c>
      <c r="G26" s="190">
        <f t="shared" si="2"/>
        <v>0.008554398148148153</v>
      </c>
      <c r="H26" s="80"/>
      <c r="I26" s="82"/>
      <c r="J26" s="83"/>
    </row>
    <row r="27" spans="1:10" ht="15" customHeight="1">
      <c r="A27" s="187" t="s">
        <v>392</v>
      </c>
      <c r="B27" s="85" t="s">
        <v>89</v>
      </c>
      <c r="C27" s="85" t="s">
        <v>60</v>
      </c>
      <c r="D27" s="267">
        <v>0.02256689814814815</v>
      </c>
      <c r="E27" s="86">
        <f t="shared" si="0"/>
        <v>61.976222958487625</v>
      </c>
      <c r="F27" s="87">
        <f t="shared" si="1"/>
        <v>81.97622295848763</v>
      </c>
      <c r="G27" s="190">
        <f t="shared" si="2"/>
        <v>0.008580787037037038</v>
      </c>
      <c r="H27" s="80"/>
      <c r="I27" s="82"/>
      <c r="J27" s="83"/>
    </row>
    <row r="28" spans="1:10" ht="15" customHeight="1">
      <c r="A28" s="187" t="s">
        <v>393</v>
      </c>
      <c r="B28" s="85" t="s">
        <v>24</v>
      </c>
      <c r="C28" s="85" t="s">
        <v>65</v>
      </c>
      <c r="D28" s="267">
        <v>0.022798148148148147</v>
      </c>
      <c r="E28" s="86">
        <f t="shared" si="0"/>
        <v>61.347575339127616</v>
      </c>
      <c r="F28" s="87">
        <f t="shared" si="1"/>
        <v>81.34757533912762</v>
      </c>
      <c r="G28" s="190">
        <f t="shared" si="2"/>
        <v>0.008812037037037037</v>
      </c>
      <c r="H28" s="80"/>
      <c r="I28" s="82"/>
      <c r="J28" s="83"/>
    </row>
    <row r="29" spans="1:10" ht="15" customHeight="1">
      <c r="A29" s="187" t="s">
        <v>394</v>
      </c>
      <c r="B29" s="85" t="s">
        <v>750</v>
      </c>
      <c r="C29" s="85" t="s">
        <v>124</v>
      </c>
      <c r="D29" s="267">
        <v>0.023693287037037037</v>
      </c>
      <c r="E29" s="86">
        <f t="shared" si="0"/>
        <v>59.02984710077671</v>
      </c>
      <c r="F29" s="87">
        <f t="shared" si="1"/>
        <v>79.02984710077672</v>
      </c>
      <c r="G29" s="190">
        <f t="shared" si="2"/>
        <v>0.009707175925925926</v>
      </c>
      <c r="H29" s="80"/>
      <c r="I29" s="82"/>
      <c r="J29" s="83"/>
    </row>
    <row r="30" spans="1:10" ht="15" customHeight="1">
      <c r="A30" s="187" t="s">
        <v>395</v>
      </c>
      <c r="B30" s="85" t="s">
        <v>126</v>
      </c>
      <c r="C30" s="85" t="s">
        <v>57</v>
      </c>
      <c r="D30" s="267">
        <v>0.02375115740740741</v>
      </c>
      <c r="E30" s="86">
        <f t="shared" si="0"/>
        <v>58.88601919984405</v>
      </c>
      <c r="F30" s="87">
        <f t="shared" si="1"/>
        <v>78.88601919984404</v>
      </c>
      <c r="G30" s="190">
        <f t="shared" si="2"/>
        <v>0.009765046296296298</v>
      </c>
      <c r="H30" s="80"/>
      <c r="I30" s="82"/>
      <c r="J30" s="83"/>
    </row>
    <row r="31" spans="1:10" ht="15" customHeight="1">
      <c r="A31" s="187" t="s">
        <v>396</v>
      </c>
      <c r="B31" s="85" t="s">
        <v>132</v>
      </c>
      <c r="C31" s="85" t="s">
        <v>133</v>
      </c>
      <c r="D31" s="267">
        <v>0.02415960648148148</v>
      </c>
      <c r="E31" s="86">
        <f t="shared" si="0"/>
        <v>57.89047566578359</v>
      </c>
      <c r="F31" s="87">
        <f t="shared" si="1"/>
        <v>77.89047566578358</v>
      </c>
      <c r="G31" s="190">
        <f t="shared" si="2"/>
        <v>0.01017349537037037</v>
      </c>
      <c r="H31" s="80"/>
      <c r="I31" s="82"/>
      <c r="J31" s="83"/>
    </row>
    <row r="32" spans="1:10" ht="15" customHeight="1">
      <c r="A32" s="187" t="s">
        <v>397</v>
      </c>
      <c r="B32" s="85" t="s">
        <v>38</v>
      </c>
      <c r="C32" s="85" t="s">
        <v>39</v>
      </c>
      <c r="D32" s="267">
        <v>0.0242494212962963</v>
      </c>
      <c r="E32" s="86">
        <f t="shared" si="0"/>
        <v>57.67606137985346</v>
      </c>
      <c r="F32" s="87">
        <f t="shared" si="1"/>
        <v>77.67606137985345</v>
      </c>
      <c r="G32" s="190">
        <f t="shared" si="2"/>
        <v>0.01026331018518519</v>
      </c>
      <c r="H32" s="80"/>
      <c r="I32" s="82"/>
      <c r="J32" s="83"/>
    </row>
    <row r="33" spans="1:10" ht="15" customHeight="1">
      <c r="A33" s="187" t="s">
        <v>398</v>
      </c>
      <c r="B33" s="85" t="s">
        <v>92</v>
      </c>
      <c r="C33" s="85" t="s">
        <v>93</v>
      </c>
      <c r="D33" s="267">
        <v>0.024327430555555557</v>
      </c>
      <c r="E33" s="86">
        <f t="shared" si="0"/>
        <v>57.49111513923183</v>
      </c>
      <c r="F33" s="87">
        <f t="shared" si="1"/>
        <v>77.49111513923182</v>
      </c>
      <c r="G33" s="190">
        <f t="shared" si="2"/>
        <v>0.010341319444444446</v>
      </c>
      <c r="H33" s="80"/>
      <c r="I33" s="82"/>
      <c r="J33" s="83"/>
    </row>
    <row r="34" spans="1:10" ht="15" customHeight="1">
      <c r="A34" s="187" t="s">
        <v>399</v>
      </c>
      <c r="B34" s="85" t="s">
        <v>340</v>
      </c>
      <c r="C34" s="85" t="s">
        <v>69</v>
      </c>
      <c r="D34" s="267">
        <v>0.02436655092592593</v>
      </c>
      <c r="E34" s="86">
        <f t="shared" si="0"/>
        <v>57.39881345385627</v>
      </c>
      <c r="F34" s="87">
        <f t="shared" si="1"/>
        <v>77.39881345385626</v>
      </c>
      <c r="G34" s="190">
        <f t="shared" si="2"/>
        <v>0.01038043981481482</v>
      </c>
      <c r="H34" s="80"/>
      <c r="I34" s="82"/>
      <c r="J34" s="83"/>
    </row>
    <row r="35" spans="1:10" ht="15" customHeight="1">
      <c r="A35" s="187" t="s">
        <v>400</v>
      </c>
      <c r="B35" s="85" t="s">
        <v>80</v>
      </c>
      <c r="C35" s="85" t="s">
        <v>81</v>
      </c>
      <c r="D35" s="267">
        <v>0.024913310185185184</v>
      </c>
      <c r="E35" s="86">
        <f t="shared" si="0"/>
        <v>56.13911201341689</v>
      </c>
      <c r="F35" s="87">
        <f t="shared" si="1"/>
        <v>76.13911201341689</v>
      </c>
      <c r="G35" s="190">
        <f t="shared" si="2"/>
        <v>0.010927199074074074</v>
      </c>
      <c r="H35" s="80"/>
      <c r="I35" s="82"/>
      <c r="J35" s="83"/>
    </row>
    <row r="36" spans="1:10" ht="15" customHeight="1">
      <c r="A36" s="187" t="s">
        <v>401</v>
      </c>
      <c r="B36" s="85" t="s">
        <v>43</v>
      </c>
      <c r="C36" s="85" t="s">
        <v>30</v>
      </c>
      <c r="D36" s="267">
        <v>0.025095949074074073</v>
      </c>
      <c r="E36" s="86">
        <f t="shared" si="0"/>
        <v>55.73055264747797</v>
      </c>
      <c r="F36" s="87">
        <f t="shared" si="1"/>
        <v>75.73055264747796</v>
      </c>
      <c r="G36" s="190">
        <f t="shared" si="2"/>
        <v>0.011109837962962962</v>
      </c>
      <c r="H36" s="80"/>
      <c r="I36" s="82"/>
      <c r="J36" s="83"/>
    </row>
    <row r="37" spans="1:10" ht="15" customHeight="1">
      <c r="A37" s="187" t="s">
        <v>402</v>
      </c>
      <c r="B37" s="85" t="s">
        <v>75</v>
      </c>
      <c r="C37" s="85" t="s">
        <v>76</v>
      </c>
      <c r="D37" s="267">
        <v>0.02520011574074074</v>
      </c>
      <c r="E37" s="86">
        <f t="shared" si="0"/>
        <v>55.50018601105043</v>
      </c>
      <c r="F37" s="87">
        <f t="shared" si="1"/>
        <v>75.50018601105043</v>
      </c>
      <c r="G37" s="190">
        <f t="shared" si="2"/>
        <v>0.011214004629629631</v>
      </c>
      <c r="H37" s="80"/>
      <c r="I37" s="82"/>
      <c r="J37" s="83"/>
    </row>
    <row r="38" spans="1:10" ht="15" customHeight="1">
      <c r="A38" s="187" t="s">
        <v>403</v>
      </c>
      <c r="B38" s="85" t="s">
        <v>56</v>
      </c>
      <c r="C38" s="85" t="s">
        <v>57</v>
      </c>
      <c r="D38" s="267">
        <v>0.025922685185185184</v>
      </c>
      <c r="E38" s="86">
        <f t="shared" si="0"/>
        <v>53.95317271801833</v>
      </c>
      <c r="F38" s="87">
        <f t="shared" si="1"/>
        <v>73.95317271801832</v>
      </c>
      <c r="G38" s="190">
        <f t="shared" si="2"/>
        <v>0.011936574074074073</v>
      </c>
      <c r="H38" s="80"/>
      <c r="I38" s="82"/>
      <c r="J38" s="83"/>
    </row>
    <row r="39" spans="1:10" ht="15" customHeight="1">
      <c r="A39" s="187" t="s">
        <v>404</v>
      </c>
      <c r="B39" s="85" t="s">
        <v>762</v>
      </c>
      <c r="C39" s="85" t="s">
        <v>53</v>
      </c>
      <c r="D39" s="267">
        <v>0.026155902777777778</v>
      </c>
      <c r="E39" s="86">
        <f t="shared" si="0"/>
        <v>53.47210237757039</v>
      </c>
      <c r="F39" s="87">
        <f t="shared" si="1"/>
        <v>73.4721023775704</v>
      </c>
      <c r="G39" s="190">
        <f t="shared" si="2"/>
        <v>0.012169791666666667</v>
      </c>
      <c r="H39" s="80"/>
      <c r="I39" s="82"/>
      <c r="J39" s="83"/>
    </row>
    <row r="40" spans="1:10" ht="15" customHeight="1">
      <c r="A40" s="187" t="s">
        <v>405</v>
      </c>
      <c r="B40" s="85" t="s">
        <v>325</v>
      </c>
      <c r="C40" s="85" t="s">
        <v>326</v>
      </c>
      <c r="D40" s="267">
        <v>0.028318981481481483</v>
      </c>
      <c r="E40" s="86">
        <f t="shared" si="0"/>
        <v>49.387761774755184</v>
      </c>
      <c r="F40" s="87">
        <f t="shared" si="1"/>
        <v>69.38776177475518</v>
      </c>
      <c r="G40" s="190">
        <f t="shared" si="2"/>
        <v>0.014332870370370373</v>
      </c>
      <c r="H40" s="80"/>
      <c r="I40" s="82"/>
      <c r="J40" s="83"/>
    </row>
    <row r="41" spans="1:10" ht="15" customHeight="1">
      <c r="A41" s="187" t="s">
        <v>406</v>
      </c>
      <c r="B41" s="85" t="s">
        <v>78</v>
      </c>
      <c r="C41" s="85" t="s">
        <v>79</v>
      </c>
      <c r="D41" s="267">
        <v>0.02894513888888889</v>
      </c>
      <c r="E41" s="86">
        <f t="shared" si="0"/>
        <v>48.31937813392193</v>
      </c>
      <c r="F41" s="87">
        <f t="shared" si="1"/>
        <v>68.31937813392193</v>
      </c>
      <c r="G41" s="190">
        <f t="shared" si="2"/>
        <v>0.014959027777777778</v>
      </c>
      <c r="H41" s="80"/>
      <c r="I41" s="82"/>
      <c r="J41" s="83"/>
    </row>
    <row r="42" spans="1:10" ht="15" customHeight="1">
      <c r="A42" s="187" t="s">
        <v>407</v>
      </c>
      <c r="B42" s="85" t="s">
        <v>46</v>
      </c>
      <c r="C42" s="85" t="s">
        <v>47</v>
      </c>
      <c r="D42" s="267">
        <v>0.029842245370370373</v>
      </c>
      <c r="E42" s="86">
        <f t="shared" si="0"/>
        <v>46.866818959264954</v>
      </c>
      <c r="F42" s="87">
        <f t="shared" si="1"/>
        <v>66.86681895926495</v>
      </c>
      <c r="G42" s="190">
        <f t="shared" si="2"/>
        <v>0.01585613425925926</v>
      </c>
      <c r="H42" s="80"/>
      <c r="I42" s="82"/>
      <c r="J42" s="83"/>
    </row>
    <row r="43" spans="1:10" ht="15" customHeight="1">
      <c r="A43" s="187" t="s">
        <v>408</v>
      </c>
      <c r="B43" s="85" t="s">
        <v>26</v>
      </c>
      <c r="C43" s="85" t="s">
        <v>48</v>
      </c>
      <c r="D43" s="267">
        <v>0.030684722222222224</v>
      </c>
      <c r="E43" s="86">
        <f t="shared" si="0"/>
        <v>45.58004797899787</v>
      </c>
      <c r="F43" s="87">
        <f t="shared" si="1"/>
        <v>65.58004797899787</v>
      </c>
      <c r="G43" s="190">
        <f t="shared" si="2"/>
        <v>0.016698611111111115</v>
      </c>
      <c r="H43" s="80"/>
      <c r="I43" s="82"/>
      <c r="J43" s="83"/>
    </row>
    <row r="44" spans="1:10" ht="15" customHeight="1">
      <c r="A44" s="187" t="s">
        <v>409</v>
      </c>
      <c r="B44" s="85" t="s">
        <v>67</v>
      </c>
      <c r="C44" s="85" t="s">
        <v>68</v>
      </c>
      <c r="D44" s="267">
        <v>0.03138194444444444</v>
      </c>
      <c r="E44" s="86">
        <f t="shared" si="0"/>
        <v>44.56738216419562</v>
      </c>
      <c r="F44" s="87">
        <f t="shared" si="1"/>
        <v>64.56738216419562</v>
      </c>
      <c r="G44" s="190">
        <f t="shared" si="2"/>
        <v>0.017395833333333333</v>
      </c>
      <c r="H44" s="80"/>
      <c r="I44" s="82"/>
      <c r="J44" s="83"/>
    </row>
    <row r="45" spans="1:10" ht="15" customHeight="1">
      <c r="A45" s="187" t="s">
        <v>410</v>
      </c>
      <c r="B45" s="85" t="s">
        <v>327</v>
      </c>
      <c r="C45" s="85" t="s">
        <v>328</v>
      </c>
      <c r="D45" s="267">
        <v>0.033842824074074074</v>
      </c>
      <c r="E45" s="86">
        <f t="shared" si="0"/>
        <v>41.32666671226599</v>
      </c>
      <c r="F45" s="87">
        <f t="shared" si="1"/>
        <v>61.32666671226599</v>
      </c>
      <c r="G45" s="190">
        <f t="shared" si="2"/>
        <v>0.019856712962962965</v>
      </c>
      <c r="H45" s="80"/>
      <c r="I45" s="82"/>
      <c r="J45" s="83"/>
    </row>
    <row r="46" spans="1:10" ht="15" customHeight="1">
      <c r="A46" s="187" t="s">
        <v>411</v>
      </c>
      <c r="B46" s="85" t="s">
        <v>91</v>
      </c>
      <c r="C46" s="85" t="s">
        <v>59</v>
      </c>
      <c r="D46" s="267">
        <v>0.0355587962962963</v>
      </c>
      <c r="E46" s="86">
        <f t="shared" si="0"/>
        <v>39.33235251995261</v>
      </c>
      <c r="F46" s="87">
        <f t="shared" si="1"/>
        <v>59.33235251995261</v>
      </c>
      <c r="G46" s="190">
        <f t="shared" si="2"/>
        <v>0.021572685185185188</v>
      </c>
      <c r="H46" s="80"/>
      <c r="I46" s="82"/>
      <c r="J46" s="83"/>
    </row>
    <row r="47" spans="1:10" ht="15" customHeight="1">
      <c r="A47" s="187" t="s">
        <v>412</v>
      </c>
      <c r="B47" s="85" t="s">
        <v>36</v>
      </c>
      <c r="C47" s="85" t="s">
        <v>37</v>
      </c>
      <c r="D47" s="267">
        <v>0.04023668981481481</v>
      </c>
      <c r="E47" s="86">
        <f t="shared" si="0"/>
        <v>34.75959671503977</v>
      </c>
      <c r="F47" s="87">
        <f t="shared" si="1"/>
        <v>54.75959671503977</v>
      </c>
      <c r="G47" s="190">
        <f t="shared" si="2"/>
        <v>0.026250578703703703</v>
      </c>
      <c r="H47" s="80"/>
      <c r="I47" s="82"/>
      <c r="J47" s="83"/>
    </row>
    <row r="48" spans="1:10" ht="15" customHeight="1">
      <c r="A48" s="187" t="s">
        <v>413</v>
      </c>
      <c r="B48" s="85" t="s">
        <v>196</v>
      </c>
      <c r="C48" s="85" t="s">
        <v>101</v>
      </c>
      <c r="D48" s="269">
        <v>0.04486631944444444</v>
      </c>
      <c r="E48" s="86">
        <f t="shared" si="0"/>
        <v>31.172851449135162</v>
      </c>
      <c r="F48" s="87">
        <f t="shared" si="1"/>
        <v>51.172851449135166</v>
      </c>
      <c r="G48" s="190">
        <f t="shared" si="2"/>
        <v>0.030880208333333332</v>
      </c>
      <c r="H48" s="80"/>
      <c r="I48" s="82"/>
      <c r="J48" s="83"/>
    </row>
    <row r="49" spans="1:10" ht="15" customHeight="1">
      <c r="A49" s="187" t="s">
        <v>414</v>
      </c>
      <c r="B49" s="85" t="s">
        <v>325</v>
      </c>
      <c r="C49" s="85" t="s">
        <v>17</v>
      </c>
      <c r="D49" s="267" t="s">
        <v>266</v>
      </c>
      <c r="E49" s="86">
        <v>0</v>
      </c>
      <c r="F49" s="87">
        <v>0</v>
      </c>
      <c r="G49" s="190">
        <v>0</v>
      </c>
      <c r="H49" s="80"/>
      <c r="I49" s="82"/>
      <c r="J49" s="83"/>
    </row>
  </sheetData>
  <sheetProtection selectLockedCells="1" selectUnlockedCells="1"/>
  <mergeCells count="6">
    <mergeCell ref="A1:G1"/>
    <mergeCell ref="C6:G6"/>
    <mergeCell ref="A7:B7"/>
    <mergeCell ref="A4:B4"/>
    <mergeCell ref="A5:B5"/>
    <mergeCell ref="A6:B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17.625" style="0" bestFit="1" customWidth="1"/>
    <col min="3" max="3" width="16.00390625" style="0" customWidth="1"/>
    <col min="4" max="4" width="10.375" style="35" bestFit="1" customWidth="1"/>
    <col min="5" max="5" width="7.75390625" style="0" bestFit="1" customWidth="1"/>
    <col min="6" max="6" width="14.25390625" style="0" customWidth="1"/>
    <col min="7" max="7" width="7.125" style="0" bestFit="1" customWidth="1"/>
  </cols>
  <sheetData>
    <row r="1" spans="1:7" ht="27">
      <c r="A1" s="328" t="s">
        <v>281</v>
      </c>
      <c r="B1" s="328"/>
      <c r="C1" s="328"/>
      <c r="D1" s="328"/>
      <c r="E1" s="328"/>
      <c r="F1" s="328"/>
      <c r="G1" s="328"/>
    </row>
    <row r="2" spans="1:7" s="1" customFormat="1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160"/>
      <c r="B3" s="160"/>
      <c r="C3" s="160"/>
      <c r="D3" s="22"/>
      <c r="E3" s="19" t="s">
        <v>240</v>
      </c>
      <c r="F3" s="35"/>
      <c r="G3" s="35"/>
    </row>
    <row r="4" spans="1:7" ht="12.75" customHeight="1">
      <c r="A4" s="327" t="s">
        <v>241</v>
      </c>
      <c r="B4" s="327"/>
      <c r="C4" s="20" t="s">
        <v>242</v>
      </c>
      <c r="D4" s="159"/>
      <c r="E4" s="19">
        <v>33</v>
      </c>
      <c r="F4" s="35"/>
      <c r="G4" s="35"/>
    </row>
    <row r="5" spans="1:7" ht="12.75" customHeight="1">
      <c r="A5" s="327" t="s">
        <v>243</v>
      </c>
      <c r="B5" s="327"/>
      <c r="C5" s="68">
        <v>41497</v>
      </c>
      <c r="D5" s="159"/>
      <c r="E5" s="35"/>
      <c r="F5" s="35"/>
      <c r="G5" s="35"/>
    </row>
    <row r="6" spans="1:7" ht="12.75" customHeight="1">
      <c r="A6" s="327" t="s">
        <v>244</v>
      </c>
      <c r="B6" s="327"/>
      <c r="C6" s="334" t="s">
        <v>282</v>
      </c>
      <c r="D6" s="334"/>
      <c r="E6" s="334"/>
      <c r="F6" s="334"/>
      <c r="G6" s="334"/>
    </row>
    <row r="7" spans="1:7" ht="12.75" customHeight="1" thickBot="1">
      <c r="A7" s="327" t="s">
        <v>246</v>
      </c>
      <c r="B7" s="327"/>
      <c r="C7" s="23">
        <f>COUNTA(B9:B66)</f>
        <v>58</v>
      </c>
      <c r="D7" s="75" t="s">
        <v>782</v>
      </c>
      <c r="E7" s="35"/>
      <c r="F7" s="35"/>
      <c r="G7" s="35"/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280" t="s">
        <v>252</v>
      </c>
      <c r="G8" s="178" t="s">
        <v>4</v>
      </c>
    </row>
    <row r="9" spans="1:7" ht="12.75">
      <c r="A9" s="107" t="s">
        <v>374</v>
      </c>
      <c r="B9" s="89" t="s">
        <v>26</v>
      </c>
      <c r="C9" s="281" t="s">
        <v>69</v>
      </c>
      <c r="D9" s="274">
        <v>0.08358796296296296</v>
      </c>
      <c r="E9" s="275">
        <f aca="true" t="shared" si="0" ref="E9:E41">(D$9/D9)*100</f>
        <v>100</v>
      </c>
      <c r="F9" s="111">
        <f aca="true" t="shared" si="1" ref="F9:F40">E9+E$4</f>
        <v>133</v>
      </c>
      <c r="G9" s="276">
        <f aca="true" t="shared" si="2" ref="G9:G41">D9-D$9</f>
        <v>0</v>
      </c>
    </row>
    <row r="10" spans="1:7" ht="12.75">
      <c r="A10" s="107" t="s">
        <v>375</v>
      </c>
      <c r="B10" s="90" t="s">
        <v>18</v>
      </c>
      <c r="C10" s="282" t="s">
        <v>19</v>
      </c>
      <c r="D10" s="273">
        <v>0.09393518518518518</v>
      </c>
      <c r="E10" s="272">
        <f t="shared" si="0"/>
        <v>88.98472153770331</v>
      </c>
      <c r="F10" s="105">
        <f t="shared" si="1"/>
        <v>121.98472153770331</v>
      </c>
      <c r="G10" s="276">
        <f t="shared" si="2"/>
        <v>0.010347222222222216</v>
      </c>
    </row>
    <row r="11" spans="1:7" ht="12.75">
      <c r="A11" s="107" t="s">
        <v>376</v>
      </c>
      <c r="B11" s="90" t="s">
        <v>61</v>
      </c>
      <c r="C11" s="282" t="s">
        <v>35</v>
      </c>
      <c r="D11" s="273">
        <v>0.0958449074074074</v>
      </c>
      <c r="E11" s="272">
        <f t="shared" si="0"/>
        <v>87.21168940949161</v>
      </c>
      <c r="F11" s="105">
        <f t="shared" si="1"/>
        <v>120.21168940949161</v>
      </c>
      <c r="G11" s="276">
        <f t="shared" si="2"/>
        <v>0.012256944444444445</v>
      </c>
    </row>
    <row r="12" spans="1:7" ht="12.75">
      <c r="A12" s="107" t="s">
        <v>377</v>
      </c>
      <c r="B12" s="90" t="s">
        <v>193</v>
      </c>
      <c r="C12" s="282" t="s">
        <v>19</v>
      </c>
      <c r="D12" s="273">
        <v>0.0961689814814815</v>
      </c>
      <c r="E12" s="272">
        <f t="shared" si="0"/>
        <v>86.9177999759297</v>
      </c>
      <c r="F12" s="105">
        <f t="shared" si="1"/>
        <v>119.9177999759297</v>
      </c>
      <c r="G12" s="276">
        <f t="shared" si="2"/>
        <v>0.012581018518518533</v>
      </c>
    </row>
    <row r="13" spans="1:7" ht="12.75">
      <c r="A13" s="107" t="s">
        <v>378</v>
      </c>
      <c r="B13" s="90" t="s">
        <v>24</v>
      </c>
      <c r="C13" s="282" t="s">
        <v>25</v>
      </c>
      <c r="D13" s="273">
        <v>0.09657407407407408</v>
      </c>
      <c r="E13" s="272">
        <f t="shared" si="0"/>
        <v>86.55321188878236</v>
      </c>
      <c r="F13" s="105">
        <f t="shared" si="1"/>
        <v>119.55321188878236</v>
      </c>
      <c r="G13" s="276">
        <f t="shared" si="2"/>
        <v>0.012986111111111115</v>
      </c>
    </row>
    <row r="14" spans="1:7" ht="12.75">
      <c r="A14" s="107" t="s">
        <v>379</v>
      </c>
      <c r="B14" s="90" t="s">
        <v>34</v>
      </c>
      <c r="C14" s="282" t="s">
        <v>35</v>
      </c>
      <c r="D14" s="273">
        <v>0.09878472222222223</v>
      </c>
      <c r="E14" s="272">
        <f t="shared" si="0"/>
        <v>84.61628588166373</v>
      </c>
      <c r="F14" s="105">
        <f t="shared" si="1"/>
        <v>117.61628588166373</v>
      </c>
      <c r="G14" s="276">
        <f t="shared" si="2"/>
        <v>0.015196759259259271</v>
      </c>
    </row>
    <row r="15" spans="1:7" ht="12.75">
      <c r="A15" s="107" t="s">
        <v>380</v>
      </c>
      <c r="B15" s="90" t="s">
        <v>26</v>
      </c>
      <c r="C15" s="282" t="s">
        <v>27</v>
      </c>
      <c r="D15" s="273">
        <v>0.09930555555555555</v>
      </c>
      <c r="E15" s="272">
        <f t="shared" si="0"/>
        <v>84.17249417249417</v>
      </c>
      <c r="F15" s="105">
        <f t="shared" si="1"/>
        <v>117.17249417249417</v>
      </c>
      <c r="G15" s="276">
        <f t="shared" si="2"/>
        <v>0.01571759259259259</v>
      </c>
    </row>
    <row r="16" spans="1:7" ht="12.75">
      <c r="A16" s="107" t="s">
        <v>381</v>
      </c>
      <c r="B16" s="90" t="s">
        <v>767</v>
      </c>
      <c r="C16" s="282" t="s">
        <v>35</v>
      </c>
      <c r="D16" s="273">
        <v>0.09971064814814816</v>
      </c>
      <c r="E16" s="272">
        <f t="shared" si="0"/>
        <v>83.83052814857805</v>
      </c>
      <c r="F16" s="105">
        <f t="shared" si="1"/>
        <v>116.83052814857805</v>
      </c>
      <c r="G16" s="276">
        <f t="shared" si="2"/>
        <v>0.016122685185185198</v>
      </c>
    </row>
    <row r="17" spans="1:7" ht="12.75">
      <c r="A17" s="107" t="s">
        <v>382</v>
      </c>
      <c r="B17" s="90" t="s">
        <v>766</v>
      </c>
      <c r="C17" s="282" t="s">
        <v>179</v>
      </c>
      <c r="D17" s="273">
        <v>0.1013425925925926</v>
      </c>
      <c r="E17" s="272">
        <f t="shared" si="0"/>
        <v>82.48058474189128</v>
      </c>
      <c r="F17" s="105">
        <f t="shared" si="1"/>
        <v>115.48058474189128</v>
      </c>
      <c r="G17" s="276">
        <f t="shared" si="2"/>
        <v>0.017754629629629634</v>
      </c>
    </row>
    <row r="18" spans="1:7" ht="12.75">
      <c r="A18" s="107" t="s">
        <v>383</v>
      </c>
      <c r="B18" s="90" t="s">
        <v>115</v>
      </c>
      <c r="C18" s="282" t="s">
        <v>116</v>
      </c>
      <c r="D18" s="273">
        <v>0.10246527777777777</v>
      </c>
      <c r="E18" s="272">
        <f t="shared" si="0"/>
        <v>81.57686659889303</v>
      </c>
      <c r="F18" s="105">
        <f t="shared" si="1"/>
        <v>114.57686659889303</v>
      </c>
      <c r="G18" s="276">
        <f t="shared" si="2"/>
        <v>0.018877314814814805</v>
      </c>
    </row>
    <row r="19" spans="1:7" ht="12.75">
      <c r="A19" s="107" t="s">
        <v>384</v>
      </c>
      <c r="B19" s="90" t="s">
        <v>16</v>
      </c>
      <c r="C19" s="282" t="s">
        <v>17</v>
      </c>
      <c r="D19" s="273">
        <v>0.1025</v>
      </c>
      <c r="E19" s="272">
        <f t="shared" si="0"/>
        <v>81.54923215898826</v>
      </c>
      <c r="F19" s="105">
        <f t="shared" si="1"/>
        <v>114.54923215898826</v>
      </c>
      <c r="G19" s="276">
        <f t="shared" si="2"/>
        <v>0.018912037037037033</v>
      </c>
    </row>
    <row r="20" spans="1:7" ht="12.75">
      <c r="A20" s="107" t="s">
        <v>385</v>
      </c>
      <c r="B20" s="90" t="s">
        <v>148</v>
      </c>
      <c r="C20" s="282" t="s">
        <v>138</v>
      </c>
      <c r="D20" s="273">
        <v>0.10357638888888888</v>
      </c>
      <c r="E20" s="272">
        <f t="shared" si="0"/>
        <v>80.70175438596492</v>
      </c>
      <c r="F20" s="105">
        <f t="shared" si="1"/>
        <v>113.70175438596492</v>
      </c>
      <c r="G20" s="276">
        <f t="shared" si="2"/>
        <v>0.019988425925925923</v>
      </c>
    </row>
    <row r="21" spans="1:7" ht="12.75">
      <c r="A21" s="107" t="s">
        <v>386</v>
      </c>
      <c r="B21" s="85" t="s">
        <v>775</v>
      </c>
      <c r="C21" s="271" t="s">
        <v>201</v>
      </c>
      <c r="D21" s="273">
        <v>0.1038425925925926</v>
      </c>
      <c r="E21" s="272">
        <f t="shared" si="0"/>
        <v>80.49487293802942</v>
      </c>
      <c r="F21" s="105">
        <f t="shared" si="1"/>
        <v>113.49487293802942</v>
      </c>
      <c r="G21" s="276">
        <f t="shared" si="2"/>
        <v>0.020254629629629636</v>
      </c>
    </row>
    <row r="22" spans="1:7" ht="12.75">
      <c r="A22" s="107" t="s">
        <v>387</v>
      </c>
      <c r="B22" s="85" t="s">
        <v>40</v>
      </c>
      <c r="C22" s="271" t="s">
        <v>41</v>
      </c>
      <c r="D22" s="273">
        <v>0.10394675925925927</v>
      </c>
      <c r="E22" s="272">
        <f t="shared" si="0"/>
        <v>80.41420777196304</v>
      </c>
      <c r="F22" s="105">
        <f t="shared" si="1"/>
        <v>113.41420777196304</v>
      </c>
      <c r="G22" s="276">
        <f t="shared" si="2"/>
        <v>0.020358796296296305</v>
      </c>
    </row>
    <row r="23" spans="1:7" ht="12.75">
      <c r="A23" s="107" t="s">
        <v>388</v>
      </c>
      <c r="B23" s="85" t="s">
        <v>227</v>
      </c>
      <c r="C23" s="271" t="s">
        <v>60</v>
      </c>
      <c r="D23" s="273">
        <v>0.10435185185185185</v>
      </c>
      <c r="E23" s="272">
        <f t="shared" si="0"/>
        <v>80.10204081632654</v>
      </c>
      <c r="F23" s="105">
        <f t="shared" si="1"/>
        <v>113.10204081632654</v>
      </c>
      <c r="G23" s="276">
        <f t="shared" si="2"/>
        <v>0.020763888888888887</v>
      </c>
    </row>
    <row r="24" spans="1:7" ht="12.75">
      <c r="A24" s="107" t="s">
        <v>389</v>
      </c>
      <c r="B24" s="148" t="s">
        <v>144</v>
      </c>
      <c r="C24" s="270" t="s">
        <v>71</v>
      </c>
      <c r="D24" s="273">
        <v>0.10489583333333334</v>
      </c>
      <c r="E24" s="272">
        <f t="shared" si="0"/>
        <v>79.68663797859428</v>
      </c>
      <c r="F24" s="105">
        <f t="shared" si="1"/>
        <v>112.68663797859428</v>
      </c>
      <c r="G24" s="276">
        <f t="shared" si="2"/>
        <v>0.02130787037037038</v>
      </c>
    </row>
    <row r="25" spans="1:7" ht="12.75">
      <c r="A25" s="107" t="s">
        <v>390</v>
      </c>
      <c r="B25" s="85" t="s">
        <v>38</v>
      </c>
      <c r="C25" s="271" t="s">
        <v>39</v>
      </c>
      <c r="D25" s="273">
        <v>0.10556712962962962</v>
      </c>
      <c r="E25" s="272">
        <f t="shared" si="0"/>
        <v>79.17991448306108</v>
      </c>
      <c r="F25" s="105">
        <f t="shared" si="1"/>
        <v>112.17991448306108</v>
      </c>
      <c r="G25" s="276">
        <f t="shared" si="2"/>
        <v>0.02197916666666666</v>
      </c>
    </row>
    <row r="26" spans="1:7" ht="12.75">
      <c r="A26" s="107" t="s">
        <v>391</v>
      </c>
      <c r="B26" s="85" t="s">
        <v>776</v>
      </c>
      <c r="C26" s="271" t="s">
        <v>73</v>
      </c>
      <c r="D26" s="273">
        <v>0.10579861111111111</v>
      </c>
      <c r="E26" s="272">
        <f t="shared" si="0"/>
        <v>79.00667323049994</v>
      </c>
      <c r="F26" s="105">
        <f t="shared" si="1"/>
        <v>112.00667323049994</v>
      </c>
      <c r="G26" s="276">
        <f t="shared" si="2"/>
        <v>0.022210648148148146</v>
      </c>
    </row>
    <row r="27" spans="1:7" ht="12.75">
      <c r="A27" s="107" t="s">
        <v>392</v>
      </c>
      <c r="B27" s="85" t="s">
        <v>179</v>
      </c>
      <c r="C27" s="271" t="s">
        <v>306</v>
      </c>
      <c r="D27" s="273">
        <v>0.10608796296296297</v>
      </c>
      <c r="E27" s="272">
        <f t="shared" si="0"/>
        <v>78.79118481344098</v>
      </c>
      <c r="F27" s="105">
        <f t="shared" si="1"/>
        <v>111.79118481344098</v>
      </c>
      <c r="G27" s="276">
        <f t="shared" si="2"/>
        <v>0.022500000000000006</v>
      </c>
    </row>
    <row r="28" spans="1:7" ht="12.75">
      <c r="A28" s="107" t="s">
        <v>393</v>
      </c>
      <c r="B28" s="85" t="s">
        <v>769</v>
      </c>
      <c r="C28" s="271" t="s">
        <v>770</v>
      </c>
      <c r="D28" s="273">
        <v>0.10631944444444445</v>
      </c>
      <c r="E28" s="272">
        <f t="shared" si="0"/>
        <v>78.61963858044851</v>
      </c>
      <c r="F28" s="105">
        <f t="shared" si="1"/>
        <v>111.61963858044851</v>
      </c>
      <c r="G28" s="276">
        <f t="shared" si="2"/>
        <v>0.02273148148148149</v>
      </c>
    </row>
    <row r="29" spans="1:7" ht="12.75">
      <c r="A29" s="107" t="s">
        <v>394</v>
      </c>
      <c r="B29" s="85" t="s">
        <v>89</v>
      </c>
      <c r="C29" s="271" t="s">
        <v>60</v>
      </c>
      <c r="D29" s="273">
        <v>0.106875</v>
      </c>
      <c r="E29" s="272">
        <f t="shared" si="0"/>
        <v>78.21095949750921</v>
      </c>
      <c r="F29" s="105">
        <f t="shared" si="1"/>
        <v>111.21095949750921</v>
      </c>
      <c r="G29" s="276">
        <f t="shared" si="2"/>
        <v>0.023287037037037037</v>
      </c>
    </row>
    <row r="30" spans="1:7" ht="12.75">
      <c r="A30" s="107" t="s">
        <v>395</v>
      </c>
      <c r="B30" s="85" t="s">
        <v>768</v>
      </c>
      <c r="C30" s="271" t="s">
        <v>35</v>
      </c>
      <c r="D30" s="273">
        <v>0.10787037037037038</v>
      </c>
      <c r="E30" s="272">
        <f t="shared" si="0"/>
        <v>77.48927038626609</v>
      </c>
      <c r="F30" s="105">
        <f t="shared" si="1"/>
        <v>110.48927038626609</v>
      </c>
      <c r="G30" s="276">
        <f t="shared" si="2"/>
        <v>0.02428240740740742</v>
      </c>
    </row>
    <row r="31" spans="1:7" ht="12.75">
      <c r="A31" s="107" t="s">
        <v>396</v>
      </c>
      <c r="B31" s="85" t="s">
        <v>24</v>
      </c>
      <c r="C31" s="271" t="s">
        <v>83</v>
      </c>
      <c r="D31" s="273">
        <v>0.10866898148148148</v>
      </c>
      <c r="E31" s="272">
        <f t="shared" si="0"/>
        <v>76.91979976568325</v>
      </c>
      <c r="F31" s="105">
        <f t="shared" si="1"/>
        <v>109.91979976568325</v>
      </c>
      <c r="G31" s="276">
        <f t="shared" si="2"/>
        <v>0.025081018518518516</v>
      </c>
    </row>
    <row r="32" spans="1:7" ht="12.75">
      <c r="A32" s="107" t="s">
        <v>397</v>
      </c>
      <c r="B32" s="85" t="s">
        <v>33</v>
      </c>
      <c r="C32" s="271" t="s">
        <v>19</v>
      </c>
      <c r="D32" s="273">
        <v>0.10900462962962963</v>
      </c>
      <c r="E32" s="272">
        <f t="shared" si="0"/>
        <v>76.68294754724995</v>
      </c>
      <c r="F32" s="105">
        <f t="shared" si="1"/>
        <v>109.68294754724995</v>
      </c>
      <c r="G32" s="276">
        <f t="shared" si="2"/>
        <v>0.02541666666666667</v>
      </c>
    </row>
    <row r="33" spans="1:7" ht="12.75">
      <c r="A33" s="107" t="s">
        <v>398</v>
      </c>
      <c r="B33" s="85" t="s">
        <v>183</v>
      </c>
      <c r="C33" s="271" t="s">
        <v>50</v>
      </c>
      <c r="D33" s="273">
        <v>0.10942129629629631</v>
      </c>
      <c r="E33" s="272">
        <f t="shared" si="0"/>
        <v>76.39094563147873</v>
      </c>
      <c r="F33" s="105">
        <f t="shared" si="1"/>
        <v>109.39094563147873</v>
      </c>
      <c r="G33" s="276">
        <f t="shared" si="2"/>
        <v>0.025833333333333347</v>
      </c>
    </row>
    <row r="34" spans="1:7" ht="12.75">
      <c r="A34" s="107" t="s">
        <v>399</v>
      </c>
      <c r="B34" s="85" t="s">
        <v>31</v>
      </c>
      <c r="C34" s="271" t="s">
        <v>32</v>
      </c>
      <c r="D34" s="273">
        <v>0.10989583333333335</v>
      </c>
      <c r="E34" s="272">
        <f t="shared" si="0"/>
        <v>76.06108478146392</v>
      </c>
      <c r="F34" s="105">
        <f t="shared" si="1"/>
        <v>109.06108478146392</v>
      </c>
      <c r="G34" s="276">
        <f t="shared" si="2"/>
        <v>0.026307870370370384</v>
      </c>
    </row>
    <row r="35" spans="1:7" ht="12.75">
      <c r="A35" s="107" t="s">
        <v>400</v>
      </c>
      <c r="B35" s="148" t="s">
        <v>19</v>
      </c>
      <c r="C35" s="270" t="s">
        <v>50</v>
      </c>
      <c r="D35" s="273">
        <v>0.11018518518518518</v>
      </c>
      <c r="E35" s="272">
        <f t="shared" si="0"/>
        <v>75.86134453781513</v>
      </c>
      <c r="F35" s="105">
        <f t="shared" si="1"/>
        <v>108.86134453781513</v>
      </c>
      <c r="G35" s="276">
        <f t="shared" si="2"/>
        <v>0.026597222222222217</v>
      </c>
    </row>
    <row r="36" spans="1:7" ht="12.75">
      <c r="A36" s="107" t="s">
        <v>401</v>
      </c>
      <c r="B36" s="148" t="s">
        <v>75</v>
      </c>
      <c r="C36" s="270" t="s">
        <v>76</v>
      </c>
      <c r="D36" s="273">
        <v>0.11202546296296297</v>
      </c>
      <c r="E36" s="272">
        <f t="shared" si="0"/>
        <v>74.6151461927885</v>
      </c>
      <c r="F36" s="105">
        <f t="shared" si="1"/>
        <v>107.6151461927885</v>
      </c>
      <c r="G36" s="276">
        <f t="shared" si="2"/>
        <v>0.028437500000000004</v>
      </c>
    </row>
    <row r="37" spans="1:7" ht="12.75">
      <c r="A37" s="107" t="s">
        <v>402</v>
      </c>
      <c r="B37" s="85" t="s">
        <v>210</v>
      </c>
      <c r="C37" s="271" t="s">
        <v>53</v>
      </c>
      <c r="D37" s="273">
        <v>0.1125462962962963</v>
      </c>
      <c r="E37" s="272">
        <f t="shared" si="0"/>
        <v>74.26984779925957</v>
      </c>
      <c r="F37" s="105">
        <f t="shared" si="1"/>
        <v>107.26984779925957</v>
      </c>
      <c r="G37" s="276">
        <f t="shared" si="2"/>
        <v>0.028958333333333336</v>
      </c>
    </row>
    <row r="38" spans="1:7" ht="12.75">
      <c r="A38" s="107" t="s">
        <v>403</v>
      </c>
      <c r="B38" s="85" t="s">
        <v>771</v>
      </c>
      <c r="C38" s="271" t="s">
        <v>101</v>
      </c>
      <c r="D38" s="273">
        <v>0.11400462962962964</v>
      </c>
      <c r="E38" s="272">
        <f t="shared" si="0"/>
        <v>73.31979695431473</v>
      </c>
      <c r="F38" s="105">
        <f t="shared" si="1"/>
        <v>106.31979695431473</v>
      </c>
      <c r="G38" s="276">
        <f t="shared" si="2"/>
        <v>0.030416666666666675</v>
      </c>
    </row>
    <row r="39" spans="1:7" ht="12.75">
      <c r="A39" s="107" t="s">
        <v>404</v>
      </c>
      <c r="B39" s="148" t="s">
        <v>96</v>
      </c>
      <c r="C39" s="270" t="s">
        <v>53</v>
      </c>
      <c r="D39" s="273">
        <v>0.11413194444444445</v>
      </c>
      <c r="E39" s="272">
        <f t="shared" si="0"/>
        <v>73.23800831558664</v>
      </c>
      <c r="F39" s="105">
        <f t="shared" si="1"/>
        <v>106.23800831558664</v>
      </c>
      <c r="G39" s="276">
        <f t="shared" si="2"/>
        <v>0.03054398148148149</v>
      </c>
    </row>
    <row r="40" spans="1:7" ht="12.75">
      <c r="A40" s="107" t="s">
        <v>405</v>
      </c>
      <c r="B40" s="148" t="s">
        <v>92</v>
      </c>
      <c r="C40" s="270" t="s">
        <v>93</v>
      </c>
      <c r="D40" s="273">
        <v>0.11574074074074074</v>
      </c>
      <c r="E40" s="272">
        <f t="shared" si="0"/>
        <v>72.22</v>
      </c>
      <c r="F40" s="105">
        <f t="shared" si="1"/>
        <v>105.22</v>
      </c>
      <c r="G40" s="276">
        <f t="shared" si="2"/>
        <v>0.03215277777777778</v>
      </c>
    </row>
    <row r="41" spans="1:7" ht="12.75">
      <c r="A41" s="107" t="s">
        <v>406</v>
      </c>
      <c r="B41" s="85" t="s">
        <v>693</v>
      </c>
      <c r="C41" s="271" t="s">
        <v>39</v>
      </c>
      <c r="D41" s="273">
        <v>0.116875</v>
      </c>
      <c r="E41" s="272">
        <f t="shared" si="0"/>
        <v>71.51911269558327</v>
      </c>
      <c r="F41" s="105">
        <f aca="true" t="shared" si="3" ref="F41:F63">E41+E$4</f>
        <v>104.51911269558327</v>
      </c>
      <c r="G41" s="276">
        <f t="shared" si="2"/>
        <v>0.033287037037037046</v>
      </c>
    </row>
    <row r="42" spans="1:7" ht="12.75">
      <c r="A42" s="107" t="s">
        <v>407</v>
      </c>
      <c r="B42" s="85" t="s">
        <v>20</v>
      </c>
      <c r="C42" s="271" t="s">
        <v>21</v>
      </c>
      <c r="D42" s="273">
        <v>0.11729166666666667</v>
      </c>
      <c r="E42" s="272">
        <f>(D$9/D42)*100</f>
        <v>71.26504835208209</v>
      </c>
      <c r="F42" s="105">
        <f t="shared" si="3"/>
        <v>104.26504835208209</v>
      </c>
      <c r="G42" s="276">
        <f>D42-D$9</f>
        <v>0.03370370370370371</v>
      </c>
    </row>
    <row r="43" spans="1:7" ht="12.75">
      <c r="A43" s="107" t="s">
        <v>408</v>
      </c>
      <c r="B43" s="85" t="s">
        <v>20</v>
      </c>
      <c r="C43" s="271" t="s">
        <v>30</v>
      </c>
      <c r="D43" s="273">
        <v>0.11751157407407407</v>
      </c>
      <c r="E43" s="272">
        <f>(D$9/D43)*100</f>
        <v>71.13168521619225</v>
      </c>
      <c r="F43" s="105">
        <f t="shared" si="3"/>
        <v>104.13168521619225</v>
      </c>
      <c r="G43" s="276">
        <f>D43-D$9</f>
        <v>0.03392361111111111</v>
      </c>
    </row>
    <row r="44" spans="1:7" ht="12.75">
      <c r="A44" s="107" t="s">
        <v>409</v>
      </c>
      <c r="B44" s="85" t="s">
        <v>22</v>
      </c>
      <c r="C44" s="271" t="s">
        <v>83</v>
      </c>
      <c r="D44" s="273">
        <v>0.11818287037037038</v>
      </c>
      <c r="E44" s="272">
        <f>(D$9/D44)*100</f>
        <v>70.72764665556751</v>
      </c>
      <c r="F44" s="105">
        <f t="shared" si="3"/>
        <v>103.72764665556751</v>
      </c>
      <c r="G44" s="276">
        <f>D44-D$9</f>
        <v>0.03459490740740742</v>
      </c>
    </row>
    <row r="45" spans="1:7" ht="12.75">
      <c r="A45" s="107" t="s">
        <v>410</v>
      </c>
      <c r="B45" s="85" t="s">
        <v>132</v>
      </c>
      <c r="C45" s="271" t="s">
        <v>133</v>
      </c>
      <c r="D45" s="273">
        <v>0.12085648148148148</v>
      </c>
      <c r="E45" s="272">
        <f>(D$9/D45)*100</f>
        <v>69.16299559471365</v>
      </c>
      <c r="F45" s="105">
        <f t="shared" si="3"/>
        <v>102.16299559471365</v>
      </c>
      <c r="G45" s="276">
        <f>D45-D$9</f>
        <v>0.03726851851851852</v>
      </c>
    </row>
    <row r="46" spans="1:7" ht="12.75">
      <c r="A46" s="107" t="s">
        <v>411</v>
      </c>
      <c r="B46" s="85" t="s">
        <v>340</v>
      </c>
      <c r="C46" s="271" t="s">
        <v>69</v>
      </c>
      <c r="D46" s="273">
        <v>0.1212037037037037</v>
      </c>
      <c r="E46" s="272">
        <f>(D$9/D46)*100</f>
        <v>68.96485867074102</v>
      </c>
      <c r="F46" s="105">
        <f t="shared" si="3"/>
        <v>101.96485867074102</v>
      </c>
      <c r="G46" s="276">
        <f>D46-D$9</f>
        <v>0.03761574074074074</v>
      </c>
    </row>
    <row r="47" spans="1:7" ht="12.75">
      <c r="A47" s="107" t="s">
        <v>412</v>
      </c>
      <c r="B47" s="148" t="s">
        <v>103</v>
      </c>
      <c r="C47" s="148" t="s">
        <v>101</v>
      </c>
      <c r="D47" s="273">
        <v>0.12122685185185185</v>
      </c>
      <c r="E47" s="272">
        <f aca="true" t="shared" si="4" ref="E47:E63">(D$9/D47)*100</f>
        <v>68.95168989879701</v>
      </c>
      <c r="F47" s="105">
        <f t="shared" si="3"/>
        <v>101.95168989879701</v>
      </c>
      <c r="G47" s="276">
        <f aca="true" t="shared" si="5" ref="G47:G68">D47-D$9</f>
        <v>0.03763888888888889</v>
      </c>
    </row>
    <row r="48" spans="1:7" ht="12.75">
      <c r="A48" s="107" t="s">
        <v>413</v>
      </c>
      <c r="B48" s="148" t="s">
        <v>74</v>
      </c>
      <c r="C48" s="148" t="s">
        <v>63</v>
      </c>
      <c r="D48" s="273">
        <v>0.12152777777777778</v>
      </c>
      <c r="E48" s="272">
        <f t="shared" si="4"/>
        <v>68.78095238095237</v>
      </c>
      <c r="F48" s="105">
        <f t="shared" si="3"/>
        <v>101.78095238095237</v>
      </c>
      <c r="G48" s="276">
        <f t="shared" si="5"/>
        <v>0.037939814814814815</v>
      </c>
    </row>
    <row r="49" spans="1:7" ht="12.75">
      <c r="A49" s="107" t="s">
        <v>414</v>
      </c>
      <c r="B49" s="85" t="s">
        <v>772</v>
      </c>
      <c r="C49" s="85" t="s">
        <v>60</v>
      </c>
      <c r="D49" s="273">
        <v>0.12210648148148147</v>
      </c>
      <c r="E49" s="272">
        <f t="shared" si="4"/>
        <v>68.45497630331754</v>
      </c>
      <c r="F49" s="105">
        <f t="shared" si="3"/>
        <v>101.45497630331754</v>
      </c>
      <c r="G49" s="276">
        <f t="shared" si="5"/>
        <v>0.03851851851851851</v>
      </c>
    </row>
    <row r="50" spans="1:7" ht="12.75">
      <c r="A50" s="107" t="s">
        <v>415</v>
      </c>
      <c r="B50" s="85" t="s">
        <v>43</v>
      </c>
      <c r="C50" s="85" t="s">
        <v>30</v>
      </c>
      <c r="D50" s="273">
        <v>0.12309027777777777</v>
      </c>
      <c r="E50" s="272">
        <f t="shared" si="4"/>
        <v>67.90785143394451</v>
      </c>
      <c r="F50" s="105">
        <f t="shared" si="3"/>
        <v>100.90785143394451</v>
      </c>
      <c r="G50" s="276">
        <f t="shared" si="5"/>
        <v>0.03950231481481481</v>
      </c>
    </row>
    <row r="51" spans="1:7" ht="12.75">
      <c r="A51" s="107" t="s">
        <v>416</v>
      </c>
      <c r="B51" s="85" t="s">
        <v>36</v>
      </c>
      <c r="C51" s="85" t="s">
        <v>102</v>
      </c>
      <c r="D51" s="273">
        <v>0.12366898148148148</v>
      </c>
      <c r="E51" s="272">
        <f t="shared" si="4"/>
        <v>67.5900795507721</v>
      </c>
      <c r="F51" s="105">
        <f t="shared" si="3"/>
        <v>100.5900795507721</v>
      </c>
      <c r="G51" s="276">
        <f t="shared" si="5"/>
        <v>0.040081018518518516</v>
      </c>
    </row>
    <row r="52" spans="1:7" ht="12.75">
      <c r="A52" s="107" t="s">
        <v>417</v>
      </c>
      <c r="B52" s="85" t="s">
        <v>327</v>
      </c>
      <c r="C52" s="85" t="s">
        <v>328</v>
      </c>
      <c r="D52" s="273">
        <v>0.12422453703703702</v>
      </c>
      <c r="E52" s="272">
        <f t="shared" si="4"/>
        <v>67.28780396906737</v>
      </c>
      <c r="F52" s="105">
        <f t="shared" si="3"/>
        <v>100.28780396906737</v>
      </c>
      <c r="G52" s="276">
        <f t="shared" si="5"/>
        <v>0.04063657407407406</v>
      </c>
    </row>
    <row r="53" spans="1:7" ht="12.75">
      <c r="A53" s="107" t="s">
        <v>418</v>
      </c>
      <c r="B53" s="85" t="s">
        <v>24</v>
      </c>
      <c r="C53" s="85" t="s">
        <v>65</v>
      </c>
      <c r="D53" s="273">
        <v>0.1244212962962963</v>
      </c>
      <c r="E53" s="272">
        <f t="shared" si="4"/>
        <v>67.18139534883721</v>
      </c>
      <c r="F53" s="105">
        <f t="shared" si="3"/>
        <v>100.18139534883721</v>
      </c>
      <c r="G53" s="276">
        <f t="shared" si="5"/>
        <v>0.04083333333333333</v>
      </c>
    </row>
    <row r="54" spans="1:7" ht="12.75">
      <c r="A54" s="107" t="s">
        <v>419</v>
      </c>
      <c r="B54" s="85" t="s">
        <v>325</v>
      </c>
      <c r="C54" s="85" t="s">
        <v>774</v>
      </c>
      <c r="D54" s="273">
        <v>0.12685185185185185</v>
      </c>
      <c r="E54" s="272">
        <f t="shared" si="4"/>
        <v>65.89416058394161</v>
      </c>
      <c r="F54" s="105">
        <f t="shared" si="3"/>
        <v>98.89416058394161</v>
      </c>
      <c r="G54" s="276">
        <f t="shared" si="5"/>
        <v>0.04326388888888889</v>
      </c>
    </row>
    <row r="55" spans="1:7" ht="12.75">
      <c r="A55" s="107" t="s">
        <v>420</v>
      </c>
      <c r="B55" s="85" t="s">
        <v>36</v>
      </c>
      <c r="C55" s="85" t="s">
        <v>37</v>
      </c>
      <c r="D55" s="273">
        <v>0.1278587962962963</v>
      </c>
      <c r="E55" s="272">
        <f t="shared" si="4"/>
        <v>65.37521499049515</v>
      </c>
      <c r="F55" s="105">
        <f t="shared" si="3"/>
        <v>98.37521499049515</v>
      </c>
      <c r="G55" s="276">
        <f t="shared" si="5"/>
        <v>0.04427083333333333</v>
      </c>
    </row>
    <row r="56" spans="1:7" ht="12.75">
      <c r="A56" s="107" t="s">
        <v>421</v>
      </c>
      <c r="B56" s="85" t="s">
        <v>773</v>
      </c>
      <c r="C56" s="85" t="s">
        <v>123</v>
      </c>
      <c r="D56" s="273">
        <v>0.12969907407407408</v>
      </c>
      <c r="E56" s="272">
        <f t="shared" si="4"/>
        <v>64.44761734784936</v>
      </c>
      <c r="F56" s="105">
        <f t="shared" si="3"/>
        <v>97.44761734784936</v>
      </c>
      <c r="G56" s="276">
        <f t="shared" si="5"/>
        <v>0.04611111111111112</v>
      </c>
    </row>
    <row r="57" spans="1:7" ht="12.75">
      <c r="A57" s="107" t="s">
        <v>422</v>
      </c>
      <c r="B57" s="85" t="s">
        <v>325</v>
      </c>
      <c r="C57" s="85" t="s">
        <v>326</v>
      </c>
      <c r="D57" s="273">
        <v>0.13166666666666668</v>
      </c>
      <c r="E57" s="272">
        <f t="shared" si="4"/>
        <v>63.48452883263009</v>
      </c>
      <c r="F57" s="105">
        <f t="shared" si="3"/>
        <v>96.48452883263009</v>
      </c>
      <c r="G57" s="276">
        <f t="shared" si="5"/>
        <v>0.04807870370370372</v>
      </c>
    </row>
    <row r="58" spans="1:7" ht="12.75">
      <c r="A58" s="107" t="s">
        <v>423</v>
      </c>
      <c r="B58" s="85" t="s">
        <v>119</v>
      </c>
      <c r="C58" s="85" t="s">
        <v>30</v>
      </c>
      <c r="D58" s="273">
        <v>0.13859953703703703</v>
      </c>
      <c r="E58" s="272">
        <f t="shared" si="4"/>
        <v>60.30897703549061</v>
      </c>
      <c r="F58" s="105">
        <f t="shared" si="3"/>
        <v>93.30897703549061</v>
      </c>
      <c r="G58" s="276">
        <f t="shared" si="5"/>
        <v>0.055011574074074074</v>
      </c>
    </row>
    <row r="59" spans="1:7" ht="12.75">
      <c r="A59" s="107" t="s">
        <v>424</v>
      </c>
      <c r="B59" s="85" t="s">
        <v>54</v>
      </c>
      <c r="C59" s="85" t="s">
        <v>55</v>
      </c>
      <c r="D59" s="273">
        <v>0.13859953703703703</v>
      </c>
      <c r="E59" s="272">
        <f t="shared" si="4"/>
        <v>60.30897703549061</v>
      </c>
      <c r="F59" s="105">
        <f t="shared" si="3"/>
        <v>93.30897703549061</v>
      </c>
      <c r="G59" s="276">
        <f t="shared" si="5"/>
        <v>0.055011574074074074</v>
      </c>
    </row>
    <row r="60" spans="1:7" ht="12.75">
      <c r="A60" s="107" t="s">
        <v>425</v>
      </c>
      <c r="B60" s="85" t="s">
        <v>46</v>
      </c>
      <c r="C60" s="85" t="s">
        <v>47</v>
      </c>
      <c r="D60" s="273">
        <v>0.14268518518518516</v>
      </c>
      <c r="E60" s="272">
        <f t="shared" si="4"/>
        <v>58.58208955223881</v>
      </c>
      <c r="F60" s="105">
        <f t="shared" si="3"/>
        <v>91.58208955223881</v>
      </c>
      <c r="G60" s="276">
        <f t="shared" si="5"/>
        <v>0.059097222222222204</v>
      </c>
    </row>
    <row r="61" spans="1:7" ht="12.75">
      <c r="A61" s="107" t="s">
        <v>426</v>
      </c>
      <c r="B61" s="85" t="s">
        <v>692</v>
      </c>
      <c r="C61" s="85" t="s">
        <v>169</v>
      </c>
      <c r="D61" s="273">
        <v>0.15427083333333333</v>
      </c>
      <c r="E61" s="272">
        <f t="shared" si="4"/>
        <v>54.18260934803811</v>
      </c>
      <c r="F61" s="105">
        <f t="shared" si="3"/>
        <v>87.18260934803811</v>
      </c>
      <c r="G61" s="276">
        <f t="shared" si="5"/>
        <v>0.07068287037037037</v>
      </c>
    </row>
    <row r="62" spans="1:7" ht="12.75">
      <c r="A62" s="107" t="s">
        <v>427</v>
      </c>
      <c r="B62" s="85" t="s">
        <v>325</v>
      </c>
      <c r="C62" s="85" t="s">
        <v>17</v>
      </c>
      <c r="D62" s="273">
        <v>0.16811342592592593</v>
      </c>
      <c r="E62" s="272">
        <f t="shared" si="4"/>
        <v>49.721170395869194</v>
      </c>
      <c r="F62" s="105">
        <f t="shared" si="3"/>
        <v>82.7211703958692</v>
      </c>
      <c r="G62" s="276">
        <f t="shared" si="5"/>
        <v>0.08452546296296297</v>
      </c>
    </row>
    <row r="63" spans="1:7" ht="12.75">
      <c r="A63" s="107" t="s">
        <v>428</v>
      </c>
      <c r="B63" s="85" t="s">
        <v>67</v>
      </c>
      <c r="C63" s="85" t="s">
        <v>68</v>
      </c>
      <c r="D63" s="273">
        <v>0.1758912037037037</v>
      </c>
      <c r="E63" s="272">
        <f t="shared" si="4"/>
        <v>47.52253734289663</v>
      </c>
      <c r="F63" s="105">
        <f t="shared" si="3"/>
        <v>80.52253734289663</v>
      </c>
      <c r="G63" s="276">
        <f t="shared" si="5"/>
        <v>0.09230324074074074</v>
      </c>
    </row>
    <row r="64" spans="1:7" ht="12.75">
      <c r="A64" s="107" t="s">
        <v>429</v>
      </c>
      <c r="B64" s="85" t="s">
        <v>203</v>
      </c>
      <c r="C64" s="85" t="s">
        <v>618</v>
      </c>
      <c r="D64" s="101" t="s">
        <v>777</v>
      </c>
      <c r="E64" s="272">
        <v>0</v>
      </c>
      <c r="F64" s="105">
        <v>0</v>
      </c>
      <c r="G64" s="276">
        <v>0</v>
      </c>
    </row>
    <row r="65" spans="1:7" ht="12.75">
      <c r="A65" s="107" t="s">
        <v>430</v>
      </c>
      <c r="B65" s="85" t="s">
        <v>70</v>
      </c>
      <c r="C65" s="85" t="s">
        <v>71</v>
      </c>
      <c r="D65" s="101" t="s">
        <v>778</v>
      </c>
      <c r="E65" s="272">
        <v>0</v>
      </c>
      <c r="F65" s="105">
        <v>0</v>
      </c>
      <c r="G65" s="276">
        <v>0</v>
      </c>
    </row>
    <row r="66" spans="1:7" ht="12.75">
      <c r="A66" s="107" t="s">
        <v>431</v>
      </c>
      <c r="B66" s="85" t="s">
        <v>143</v>
      </c>
      <c r="C66" s="85" t="s">
        <v>27</v>
      </c>
      <c r="D66" s="101" t="s">
        <v>266</v>
      </c>
      <c r="E66" s="272">
        <v>0</v>
      </c>
      <c r="F66" s="105">
        <v>0</v>
      </c>
      <c r="G66" s="276">
        <v>0</v>
      </c>
    </row>
    <row r="67" spans="1:7" ht="38.25">
      <c r="A67" s="187" t="s">
        <v>432</v>
      </c>
      <c r="B67" s="249" t="s">
        <v>779</v>
      </c>
      <c r="C67" s="279" t="s">
        <v>780</v>
      </c>
      <c r="D67" s="277">
        <v>0.09686342592592594</v>
      </c>
      <c r="E67" s="249"/>
      <c r="F67" s="249"/>
      <c r="G67" s="278">
        <f t="shared" si="5"/>
        <v>0.013275462962962975</v>
      </c>
    </row>
    <row r="68" spans="1:7" ht="38.25">
      <c r="A68" s="187" t="s">
        <v>433</v>
      </c>
      <c r="B68" s="249" t="s">
        <v>779</v>
      </c>
      <c r="C68" s="279" t="s">
        <v>781</v>
      </c>
      <c r="D68" s="277">
        <v>0.10574074074074075</v>
      </c>
      <c r="E68" s="249"/>
      <c r="F68" s="249"/>
      <c r="G68" s="278">
        <f t="shared" si="5"/>
        <v>0.022152777777777785</v>
      </c>
    </row>
  </sheetData>
  <sheetProtection selectLockedCells="1" selectUnlockedCells="1"/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3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75390625" style="0" bestFit="1" customWidth="1"/>
    <col min="6" max="6" width="14.25390625" style="0" bestFit="1" customWidth="1"/>
    <col min="7" max="7" width="8.125" style="0" bestFit="1" customWidth="1"/>
  </cols>
  <sheetData>
    <row r="1" spans="1:7" ht="27">
      <c r="A1" s="328" t="s">
        <v>283</v>
      </c>
      <c r="B1" s="328"/>
      <c r="C1" s="328"/>
      <c r="D1" s="328"/>
      <c r="E1" s="328"/>
      <c r="F1" s="328"/>
      <c r="G1" s="328"/>
    </row>
    <row r="2" spans="1:7" s="1" customFormat="1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160"/>
      <c r="B3" s="160"/>
      <c r="C3" s="160"/>
      <c r="D3" s="160"/>
      <c r="E3" s="19" t="s">
        <v>240</v>
      </c>
      <c r="F3" s="162"/>
      <c r="G3" s="162"/>
    </row>
    <row r="4" spans="1:7" ht="12.75" customHeight="1">
      <c r="A4" s="327" t="s">
        <v>241</v>
      </c>
      <c r="B4" s="327"/>
      <c r="C4" s="20">
        <v>38599</v>
      </c>
      <c r="D4" s="164"/>
      <c r="E4" s="19">
        <v>25</v>
      </c>
      <c r="F4" s="162"/>
      <c r="G4" s="162"/>
    </row>
    <row r="5" spans="1:7" ht="12.75" customHeight="1">
      <c r="A5" s="327" t="s">
        <v>243</v>
      </c>
      <c r="B5" s="327"/>
      <c r="C5" s="68">
        <v>41518</v>
      </c>
      <c r="D5" s="164"/>
      <c r="E5" s="35"/>
      <c r="F5" s="35"/>
      <c r="G5" s="35"/>
    </row>
    <row r="6" spans="1:7" ht="12.75" customHeight="1">
      <c r="A6" s="327" t="s">
        <v>244</v>
      </c>
      <c r="B6" s="327"/>
      <c r="C6" s="335" t="s">
        <v>284</v>
      </c>
      <c r="D6" s="335"/>
      <c r="E6" s="335"/>
      <c r="F6" s="335"/>
      <c r="G6" s="335"/>
    </row>
    <row r="7" spans="1:7" ht="12.75" customHeight="1" thickBot="1">
      <c r="A7" s="327" t="s">
        <v>246</v>
      </c>
      <c r="B7" s="327"/>
      <c r="C7" s="23">
        <f>COUNTA(B9:B131)</f>
        <v>75</v>
      </c>
      <c r="D7" s="49"/>
      <c r="E7" s="35"/>
      <c r="F7" s="35"/>
      <c r="G7" s="35"/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7" ht="12.75">
      <c r="A9" s="107" t="s">
        <v>374</v>
      </c>
      <c r="B9" s="108" t="s">
        <v>794</v>
      </c>
      <c r="C9" s="108" t="s">
        <v>63</v>
      </c>
      <c r="D9" s="230">
        <v>0.07085648148148148</v>
      </c>
      <c r="E9" s="104">
        <f aca="true" t="shared" si="0" ref="E9:E41">(D$9/D9)*100</f>
        <v>100</v>
      </c>
      <c r="F9" s="201">
        <f aca="true" t="shared" si="1" ref="F9:F40">E9+E$4</f>
        <v>125</v>
      </c>
      <c r="G9" s="291">
        <f aca="true" t="shared" si="2" ref="G9:G72">D9-D$9</f>
        <v>0</v>
      </c>
    </row>
    <row r="10" spans="1:7" ht="12.75">
      <c r="A10" s="107" t="s">
        <v>375</v>
      </c>
      <c r="B10" s="103" t="s">
        <v>35</v>
      </c>
      <c r="C10" s="103" t="s">
        <v>179</v>
      </c>
      <c r="D10" s="229">
        <v>0.07086805555555555</v>
      </c>
      <c r="E10" s="104">
        <f t="shared" si="0"/>
        <v>99.98366813653439</v>
      </c>
      <c r="F10" s="105">
        <f t="shared" si="1"/>
        <v>124.98366813653439</v>
      </c>
      <c r="G10" s="291">
        <f t="shared" si="2"/>
        <v>1.1574074074066631E-05</v>
      </c>
    </row>
    <row r="11" spans="1:7" ht="12.75">
      <c r="A11" s="107" t="s">
        <v>376</v>
      </c>
      <c r="B11" s="103" t="s">
        <v>795</v>
      </c>
      <c r="C11" s="103" t="s">
        <v>796</v>
      </c>
      <c r="D11" s="229">
        <v>0.07087962962962963</v>
      </c>
      <c r="E11" s="104">
        <f t="shared" si="0"/>
        <v>99.96734160679294</v>
      </c>
      <c r="F11" s="105">
        <f t="shared" si="1"/>
        <v>124.96734160679294</v>
      </c>
      <c r="G11" s="291">
        <f t="shared" si="2"/>
        <v>2.314814814814714E-05</v>
      </c>
    </row>
    <row r="12" spans="1:7" ht="12.75">
      <c r="A12" s="107" t="s">
        <v>377</v>
      </c>
      <c r="B12" s="103" t="s">
        <v>768</v>
      </c>
      <c r="C12" s="103" t="s">
        <v>797</v>
      </c>
      <c r="D12" s="229">
        <v>0.07097222222222223</v>
      </c>
      <c r="E12" s="104">
        <f t="shared" si="0"/>
        <v>99.83692106979777</v>
      </c>
      <c r="F12" s="105">
        <f t="shared" si="1"/>
        <v>124.83692106979777</v>
      </c>
      <c r="G12" s="291">
        <f t="shared" si="2"/>
        <v>0.00011574074074074958</v>
      </c>
    </row>
    <row r="13" spans="1:7" ht="12.75">
      <c r="A13" s="107" t="s">
        <v>378</v>
      </c>
      <c r="B13" s="103" t="s">
        <v>798</v>
      </c>
      <c r="C13" s="103" t="s">
        <v>83</v>
      </c>
      <c r="D13" s="229">
        <v>0.07118055555555557</v>
      </c>
      <c r="E13" s="104">
        <f t="shared" si="0"/>
        <v>99.54471544715446</v>
      </c>
      <c r="F13" s="105">
        <f t="shared" si="1"/>
        <v>124.54471544715446</v>
      </c>
      <c r="G13" s="291">
        <f t="shared" si="2"/>
        <v>0.0003240740740740877</v>
      </c>
    </row>
    <row r="14" spans="1:7" ht="12.75">
      <c r="A14" s="107" t="s">
        <v>379</v>
      </c>
      <c r="B14" s="103" t="s">
        <v>799</v>
      </c>
      <c r="C14" s="103" t="s">
        <v>83</v>
      </c>
      <c r="D14" s="229">
        <v>0.07148148148148148</v>
      </c>
      <c r="E14" s="104">
        <f t="shared" si="0"/>
        <v>99.12564766839378</v>
      </c>
      <c r="F14" s="105">
        <f t="shared" si="1"/>
        <v>124.12564766839378</v>
      </c>
      <c r="G14" s="291">
        <f t="shared" si="2"/>
        <v>0.0006250000000000006</v>
      </c>
    </row>
    <row r="15" spans="1:7" ht="12.75">
      <c r="A15" s="107" t="s">
        <v>380</v>
      </c>
      <c r="B15" s="103" t="s">
        <v>800</v>
      </c>
      <c r="C15" s="103" t="s">
        <v>65</v>
      </c>
      <c r="D15" s="229">
        <v>0.07162037037037038</v>
      </c>
      <c r="E15" s="104">
        <f t="shared" si="0"/>
        <v>98.93341952165481</v>
      </c>
      <c r="F15" s="105">
        <f t="shared" si="1"/>
        <v>123.93341952165481</v>
      </c>
      <c r="G15" s="291">
        <f t="shared" si="2"/>
        <v>0.0007638888888888973</v>
      </c>
    </row>
    <row r="16" spans="1:7" ht="12.75">
      <c r="A16" s="107" t="s">
        <v>381</v>
      </c>
      <c r="B16" s="103" t="s">
        <v>801</v>
      </c>
      <c r="C16" s="103" t="s">
        <v>365</v>
      </c>
      <c r="D16" s="229">
        <v>0.07168981481481482</v>
      </c>
      <c r="E16" s="104">
        <f t="shared" si="0"/>
        <v>98.83758475944462</v>
      </c>
      <c r="F16" s="105">
        <f t="shared" si="1"/>
        <v>123.83758475944462</v>
      </c>
      <c r="G16" s="291">
        <f t="shared" si="2"/>
        <v>0.0008333333333333387</v>
      </c>
    </row>
    <row r="17" spans="1:7" ht="12.75">
      <c r="A17" s="107" t="s">
        <v>382</v>
      </c>
      <c r="B17" s="103" t="s">
        <v>751</v>
      </c>
      <c r="C17" s="103" t="s">
        <v>83</v>
      </c>
      <c r="D17" s="229">
        <v>0.0755787037037037</v>
      </c>
      <c r="E17" s="104">
        <f t="shared" si="0"/>
        <v>93.75191424196018</v>
      </c>
      <c r="F17" s="105">
        <f t="shared" si="1"/>
        <v>118.75191424196018</v>
      </c>
      <c r="G17" s="291">
        <f t="shared" si="2"/>
        <v>0.004722222222222225</v>
      </c>
    </row>
    <row r="18" spans="1:7" ht="12.75">
      <c r="A18" s="107" t="s">
        <v>383</v>
      </c>
      <c r="B18" s="103" t="s">
        <v>802</v>
      </c>
      <c r="C18" s="103" t="s">
        <v>206</v>
      </c>
      <c r="D18" s="229">
        <v>0.0755787037037037</v>
      </c>
      <c r="E18" s="104">
        <f t="shared" si="0"/>
        <v>93.75191424196018</v>
      </c>
      <c r="F18" s="105">
        <f t="shared" si="1"/>
        <v>118.75191424196018</v>
      </c>
      <c r="G18" s="291">
        <f t="shared" si="2"/>
        <v>0.004722222222222225</v>
      </c>
    </row>
    <row r="19" spans="1:7" ht="12.75">
      <c r="A19" s="107" t="s">
        <v>384</v>
      </c>
      <c r="B19" s="103" t="s">
        <v>799</v>
      </c>
      <c r="C19" s="103" t="s">
        <v>59</v>
      </c>
      <c r="D19" s="229">
        <v>0.07605324074074074</v>
      </c>
      <c r="E19" s="104">
        <f t="shared" si="0"/>
        <v>93.1669456703698</v>
      </c>
      <c r="F19" s="105">
        <f t="shared" si="1"/>
        <v>118.1669456703698</v>
      </c>
      <c r="G19" s="291">
        <f t="shared" si="2"/>
        <v>0.005196759259259262</v>
      </c>
    </row>
    <row r="20" spans="1:7" ht="12.75">
      <c r="A20" s="107" t="s">
        <v>385</v>
      </c>
      <c r="B20" s="103" t="s">
        <v>750</v>
      </c>
      <c r="C20" s="103" t="s">
        <v>124</v>
      </c>
      <c r="D20" s="229">
        <v>0.07614583333333334</v>
      </c>
      <c r="E20" s="104">
        <f t="shared" si="0"/>
        <v>93.05365557075542</v>
      </c>
      <c r="F20" s="105">
        <f t="shared" si="1"/>
        <v>118.05365557075542</v>
      </c>
      <c r="G20" s="291">
        <f t="shared" si="2"/>
        <v>0.0052893518518518645</v>
      </c>
    </row>
    <row r="21" spans="1:7" ht="12.75">
      <c r="A21" s="107" t="s">
        <v>386</v>
      </c>
      <c r="B21" s="106" t="s">
        <v>97</v>
      </c>
      <c r="C21" s="106" t="s">
        <v>102</v>
      </c>
      <c r="D21" s="229">
        <v>0.07621527777777777</v>
      </c>
      <c r="E21" s="104">
        <f t="shared" si="0"/>
        <v>92.96886864085042</v>
      </c>
      <c r="F21" s="105">
        <f t="shared" si="1"/>
        <v>117.96886864085042</v>
      </c>
      <c r="G21" s="291">
        <f t="shared" si="2"/>
        <v>0.005358796296296292</v>
      </c>
    </row>
    <row r="22" spans="1:7" ht="12.75">
      <c r="A22" s="107" t="s">
        <v>387</v>
      </c>
      <c r="B22" s="106" t="s">
        <v>803</v>
      </c>
      <c r="C22" s="106" t="s">
        <v>53</v>
      </c>
      <c r="D22" s="229">
        <v>0.07622685185185185</v>
      </c>
      <c r="E22" s="104">
        <f t="shared" si="0"/>
        <v>92.9547525053143</v>
      </c>
      <c r="F22" s="105">
        <f t="shared" si="1"/>
        <v>117.9547525053143</v>
      </c>
      <c r="G22" s="291">
        <f t="shared" si="2"/>
        <v>0.005370370370370373</v>
      </c>
    </row>
    <row r="23" spans="1:7" ht="12.75">
      <c r="A23" s="107" t="s">
        <v>388</v>
      </c>
      <c r="B23" s="106" t="s">
        <v>804</v>
      </c>
      <c r="C23" s="106" t="s">
        <v>805</v>
      </c>
      <c r="D23" s="229">
        <v>0.07861111111111112</v>
      </c>
      <c r="E23" s="104">
        <f t="shared" si="0"/>
        <v>90.13545347467607</v>
      </c>
      <c r="F23" s="105">
        <f t="shared" si="1"/>
        <v>115.13545347467607</v>
      </c>
      <c r="G23" s="291">
        <f t="shared" si="2"/>
        <v>0.007754629629629639</v>
      </c>
    </row>
    <row r="24" spans="1:7" ht="12.75">
      <c r="A24" s="107" t="s">
        <v>389</v>
      </c>
      <c r="B24" s="106" t="s">
        <v>806</v>
      </c>
      <c r="C24" s="106" t="s">
        <v>30</v>
      </c>
      <c r="D24" s="229">
        <v>0.07862268518518518</v>
      </c>
      <c r="E24" s="104">
        <f t="shared" si="0"/>
        <v>90.12218460179596</v>
      </c>
      <c r="F24" s="105">
        <f t="shared" si="1"/>
        <v>115.12218460179596</v>
      </c>
      <c r="G24" s="291">
        <f t="shared" si="2"/>
        <v>0.007766203703703706</v>
      </c>
    </row>
    <row r="25" spans="1:7" ht="12.75">
      <c r="A25" s="107" t="s">
        <v>390</v>
      </c>
      <c r="B25" s="106" t="s">
        <v>96</v>
      </c>
      <c r="C25" s="106" t="s">
        <v>73</v>
      </c>
      <c r="D25" s="229">
        <v>0.07980324074074074</v>
      </c>
      <c r="E25" s="104">
        <f t="shared" si="0"/>
        <v>88.78897751994198</v>
      </c>
      <c r="F25" s="105">
        <f t="shared" si="1"/>
        <v>113.78897751994198</v>
      </c>
      <c r="G25" s="291">
        <f t="shared" si="2"/>
        <v>0.008946759259259265</v>
      </c>
    </row>
    <row r="26" spans="1:7" ht="12.75">
      <c r="A26" s="107" t="s">
        <v>391</v>
      </c>
      <c r="B26" s="106" t="s">
        <v>807</v>
      </c>
      <c r="C26" s="106" t="s">
        <v>50</v>
      </c>
      <c r="D26" s="229">
        <v>0.07981481481481481</v>
      </c>
      <c r="E26" s="104">
        <f t="shared" si="0"/>
        <v>88.77610208816705</v>
      </c>
      <c r="F26" s="105">
        <f t="shared" si="1"/>
        <v>113.77610208816705</v>
      </c>
      <c r="G26" s="291">
        <f t="shared" si="2"/>
        <v>0.008958333333333332</v>
      </c>
    </row>
    <row r="27" spans="1:7" ht="12.75">
      <c r="A27" s="107" t="s">
        <v>392</v>
      </c>
      <c r="B27" s="106" t="s">
        <v>196</v>
      </c>
      <c r="C27" s="106" t="s">
        <v>808</v>
      </c>
      <c r="D27" s="229">
        <v>0.07982638888888889</v>
      </c>
      <c r="E27" s="104">
        <f t="shared" si="0"/>
        <v>88.76323039002465</v>
      </c>
      <c r="F27" s="105">
        <f t="shared" si="1"/>
        <v>113.76323039002465</v>
      </c>
      <c r="G27" s="291">
        <f t="shared" si="2"/>
        <v>0.008969907407407413</v>
      </c>
    </row>
    <row r="28" spans="1:7" ht="12.75">
      <c r="A28" s="107" t="s">
        <v>393</v>
      </c>
      <c r="B28" s="106" t="s">
        <v>809</v>
      </c>
      <c r="C28" s="106" t="s">
        <v>35</v>
      </c>
      <c r="D28" s="229">
        <v>0.07988425925925925</v>
      </c>
      <c r="E28" s="104">
        <f t="shared" si="0"/>
        <v>88.69892784700087</v>
      </c>
      <c r="F28" s="105">
        <f t="shared" si="1"/>
        <v>113.69892784700087</v>
      </c>
      <c r="G28" s="291">
        <f t="shared" si="2"/>
        <v>0.009027777777777773</v>
      </c>
    </row>
    <row r="29" spans="1:7" ht="12.75">
      <c r="A29" s="107" t="s">
        <v>394</v>
      </c>
      <c r="B29" s="106" t="s">
        <v>18</v>
      </c>
      <c r="C29" s="106" t="s">
        <v>19</v>
      </c>
      <c r="D29" s="229">
        <v>0.07994212962962964</v>
      </c>
      <c r="E29" s="104">
        <f t="shared" si="0"/>
        <v>88.63471840162153</v>
      </c>
      <c r="F29" s="105">
        <f t="shared" si="1"/>
        <v>113.63471840162153</v>
      </c>
      <c r="G29" s="291">
        <f t="shared" si="2"/>
        <v>0.009085648148148162</v>
      </c>
    </row>
    <row r="30" spans="1:7" ht="12.75">
      <c r="A30" s="107" t="s">
        <v>395</v>
      </c>
      <c r="B30" s="106" t="s">
        <v>285</v>
      </c>
      <c r="C30" s="106" t="s">
        <v>604</v>
      </c>
      <c r="D30" s="229">
        <v>0.08005787037037036</v>
      </c>
      <c r="E30" s="104">
        <f t="shared" si="0"/>
        <v>88.50657799624115</v>
      </c>
      <c r="F30" s="105">
        <f t="shared" si="1"/>
        <v>113.50657799624115</v>
      </c>
      <c r="G30" s="291">
        <f t="shared" si="2"/>
        <v>0.009201388888888884</v>
      </c>
    </row>
    <row r="31" spans="1:7" ht="12.75">
      <c r="A31" s="107" t="s">
        <v>396</v>
      </c>
      <c r="B31" s="106" t="s">
        <v>742</v>
      </c>
      <c r="C31" s="106" t="s">
        <v>60</v>
      </c>
      <c r="D31" s="229">
        <v>0.08104166666666666</v>
      </c>
      <c r="E31" s="104">
        <f t="shared" si="0"/>
        <v>87.43216223936018</v>
      </c>
      <c r="F31" s="105">
        <f t="shared" si="1"/>
        <v>112.43216223936018</v>
      </c>
      <c r="G31" s="291">
        <f t="shared" si="2"/>
        <v>0.010185185185185186</v>
      </c>
    </row>
    <row r="32" spans="1:7" ht="12.75">
      <c r="A32" s="107" t="s">
        <v>397</v>
      </c>
      <c r="B32" s="106" t="s">
        <v>810</v>
      </c>
      <c r="C32" s="106" t="s">
        <v>35</v>
      </c>
      <c r="D32" s="229">
        <v>0.08136574074074074</v>
      </c>
      <c r="E32" s="104">
        <f t="shared" si="0"/>
        <v>87.08392603129445</v>
      </c>
      <c r="F32" s="105">
        <f t="shared" si="1"/>
        <v>112.08392603129445</v>
      </c>
      <c r="G32" s="291">
        <f t="shared" si="2"/>
        <v>0.01050925925925926</v>
      </c>
    </row>
    <row r="33" spans="1:7" ht="12.75">
      <c r="A33" s="107" t="s">
        <v>398</v>
      </c>
      <c r="B33" s="106" t="s">
        <v>218</v>
      </c>
      <c r="C33" s="106" t="s">
        <v>109</v>
      </c>
      <c r="D33" s="229">
        <v>0.08175925925925925</v>
      </c>
      <c r="E33" s="104">
        <f t="shared" si="0"/>
        <v>86.6647791619479</v>
      </c>
      <c r="F33" s="105">
        <f t="shared" si="1"/>
        <v>111.6647791619479</v>
      </c>
      <c r="G33" s="291">
        <f t="shared" si="2"/>
        <v>0.010902777777777775</v>
      </c>
    </row>
    <row r="34" spans="1:7" ht="12.75">
      <c r="A34" s="107" t="s">
        <v>399</v>
      </c>
      <c r="B34" s="106" t="s">
        <v>19</v>
      </c>
      <c r="C34" s="106" t="s">
        <v>811</v>
      </c>
      <c r="D34" s="229">
        <v>0.0844212962962963</v>
      </c>
      <c r="E34" s="104">
        <f t="shared" si="0"/>
        <v>83.93199890320811</v>
      </c>
      <c r="F34" s="105">
        <f t="shared" si="1"/>
        <v>108.93199890320811</v>
      </c>
      <c r="G34" s="291">
        <f t="shared" si="2"/>
        <v>0.013564814814814821</v>
      </c>
    </row>
    <row r="35" spans="1:7" ht="12.75">
      <c r="A35" s="107" t="s">
        <v>400</v>
      </c>
      <c r="B35" s="106" t="s">
        <v>72</v>
      </c>
      <c r="C35" s="106" t="s">
        <v>73</v>
      </c>
      <c r="D35" s="229">
        <v>0.0846875</v>
      </c>
      <c r="E35" s="104">
        <f t="shared" si="0"/>
        <v>83.66817001503348</v>
      </c>
      <c r="F35" s="105">
        <f t="shared" si="1"/>
        <v>108.66817001503348</v>
      </c>
      <c r="G35" s="291">
        <f t="shared" si="2"/>
        <v>0.01383101851851852</v>
      </c>
    </row>
    <row r="36" spans="1:7" ht="12.75">
      <c r="A36" s="107" t="s">
        <v>401</v>
      </c>
      <c r="B36" s="106" t="s">
        <v>812</v>
      </c>
      <c r="C36" s="106" t="s">
        <v>206</v>
      </c>
      <c r="D36" s="229">
        <v>0.0847800925925926</v>
      </c>
      <c r="E36" s="104">
        <f t="shared" si="0"/>
        <v>83.57679180887371</v>
      </c>
      <c r="F36" s="105">
        <f t="shared" si="1"/>
        <v>108.57679180887371</v>
      </c>
      <c r="G36" s="291">
        <f t="shared" si="2"/>
        <v>0.013923611111111123</v>
      </c>
    </row>
    <row r="37" spans="1:7" ht="12.75">
      <c r="A37" s="107" t="s">
        <v>402</v>
      </c>
      <c r="B37" s="106" t="s">
        <v>813</v>
      </c>
      <c r="C37" s="106" t="s">
        <v>814</v>
      </c>
      <c r="D37" s="229">
        <v>0.08480324074074075</v>
      </c>
      <c r="E37" s="104">
        <f t="shared" si="0"/>
        <v>83.55397843592192</v>
      </c>
      <c r="F37" s="105">
        <f t="shared" si="1"/>
        <v>108.55397843592192</v>
      </c>
      <c r="G37" s="291">
        <f t="shared" si="2"/>
        <v>0.01394675925925927</v>
      </c>
    </row>
    <row r="38" spans="1:7" ht="12.75">
      <c r="A38" s="107" t="s">
        <v>403</v>
      </c>
      <c r="B38" s="106" t="s">
        <v>183</v>
      </c>
      <c r="C38" s="106" t="s">
        <v>50</v>
      </c>
      <c r="D38" s="229">
        <v>0.08482638888888888</v>
      </c>
      <c r="E38" s="104">
        <f t="shared" si="0"/>
        <v>83.53117751398554</v>
      </c>
      <c r="F38" s="105">
        <f t="shared" si="1"/>
        <v>108.53117751398554</v>
      </c>
      <c r="G38" s="291">
        <f t="shared" si="2"/>
        <v>0.013969907407407403</v>
      </c>
    </row>
    <row r="39" spans="1:7" ht="12.75">
      <c r="A39" s="107" t="s">
        <v>404</v>
      </c>
      <c r="B39" s="106" t="s">
        <v>279</v>
      </c>
      <c r="C39" s="106" t="s">
        <v>138</v>
      </c>
      <c r="D39" s="229">
        <v>0.08494212962962962</v>
      </c>
      <c r="E39" s="104">
        <f t="shared" si="0"/>
        <v>83.41735931325795</v>
      </c>
      <c r="F39" s="105">
        <f t="shared" si="1"/>
        <v>108.41735931325795</v>
      </c>
      <c r="G39" s="291">
        <f t="shared" si="2"/>
        <v>0.014085648148148139</v>
      </c>
    </row>
    <row r="40" spans="1:7" ht="12.75">
      <c r="A40" s="107" t="s">
        <v>405</v>
      </c>
      <c r="B40" s="106" t="s">
        <v>815</v>
      </c>
      <c r="C40" s="106" t="s">
        <v>816</v>
      </c>
      <c r="D40" s="229">
        <v>0.08511574074074074</v>
      </c>
      <c r="E40" s="104">
        <f t="shared" si="0"/>
        <v>83.24721240141419</v>
      </c>
      <c r="F40" s="105">
        <f t="shared" si="1"/>
        <v>108.24721240141419</v>
      </c>
      <c r="G40" s="291">
        <f t="shared" si="2"/>
        <v>0.014259259259259263</v>
      </c>
    </row>
    <row r="41" spans="1:7" ht="12.75">
      <c r="A41" s="107" t="s">
        <v>406</v>
      </c>
      <c r="B41" s="106" t="s">
        <v>179</v>
      </c>
      <c r="C41" s="106" t="s">
        <v>306</v>
      </c>
      <c r="D41" s="229">
        <v>0.0863425925925926</v>
      </c>
      <c r="E41" s="104">
        <f t="shared" si="0"/>
        <v>82.06434316353887</v>
      </c>
      <c r="F41" s="105">
        <f aca="true" t="shared" si="3" ref="F41:F72">E41+E$4</f>
        <v>107.06434316353887</v>
      </c>
      <c r="G41" s="291">
        <f t="shared" si="2"/>
        <v>0.015486111111111117</v>
      </c>
    </row>
    <row r="42" spans="1:7" ht="12.75">
      <c r="A42" s="107" t="s">
        <v>407</v>
      </c>
      <c r="B42" s="106" t="s">
        <v>24</v>
      </c>
      <c r="C42" s="106" t="s">
        <v>83</v>
      </c>
      <c r="D42" s="229">
        <v>0.08638888888888889</v>
      </c>
      <c r="E42" s="104">
        <f aca="true" t="shared" si="4" ref="E42:E73">(D$9/D42)*100</f>
        <v>82.0203644158628</v>
      </c>
      <c r="F42" s="105">
        <f t="shared" si="3"/>
        <v>107.0203644158628</v>
      </c>
      <c r="G42" s="291">
        <f t="shared" si="2"/>
        <v>0.015532407407407411</v>
      </c>
    </row>
    <row r="43" spans="1:7" ht="12.75">
      <c r="A43" s="107" t="s">
        <v>408</v>
      </c>
      <c r="B43" s="106" t="s">
        <v>817</v>
      </c>
      <c r="C43" s="106" t="s">
        <v>59</v>
      </c>
      <c r="D43" s="229">
        <v>0.08650462962962963</v>
      </c>
      <c r="E43" s="104">
        <f t="shared" si="4"/>
        <v>81.9106234947819</v>
      </c>
      <c r="F43" s="105">
        <f t="shared" si="3"/>
        <v>106.9106234947819</v>
      </c>
      <c r="G43" s="291">
        <f t="shared" si="2"/>
        <v>0.015648148148148147</v>
      </c>
    </row>
    <row r="44" spans="1:7" ht="12.75">
      <c r="A44" s="107" t="s">
        <v>409</v>
      </c>
      <c r="B44" s="106" t="s">
        <v>818</v>
      </c>
      <c r="C44" s="106" t="s">
        <v>48</v>
      </c>
      <c r="D44" s="229">
        <v>0.08664351851851852</v>
      </c>
      <c r="E44" s="104">
        <f t="shared" si="4"/>
        <v>81.77932139994655</v>
      </c>
      <c r="F44" s="105">
        <f t="shared" si="3"/>
        <v>106.77932139994655</v>
      </c>
      <c r="G44" s="291">
        <f t="shared" si="2"/>
        <v>0.015787037037037044</v>
      </c>
    </row>
    <row r="45" spans="1:7" ht="12.75">
      <c r="A45" s="107" t="s">
        <v>410</v>
      </c>
      <c r="B45" s="106" t="s">
        <v>36</v>
      </c>
      <c r="C45" s="106" t="s">
        <v>53</v>
      </c>
      <c r="D45" s="229">
        <v>0.0880324074074074</v>
      </c>
      <c r="E45" s="104">
        <f t="shared" si="4"/>
        <v>80.48908756245069</v>
      </c>
      <c r="F45" s="105">
        <f t="shared" si="3"/>
        <v>105.48908756245069</v>
      </c>
      <c r="G45" s="291">
        <f t="shared" si="2"/>
        <v>0.017175925925925928</v>
      </c>
    </row>
    <row r="46" spans="1:7" ht="12.75">
      <c r="A46" s="107" t="s">
        <v>411</v>
      </c>
      <c r="B46" s="106" t="s">
        <v>26</v>
      </c>
      <c r="C46" s="106" t="s">
        <v>27</v>
      </c>
      <c r="D46" s="229">
        <v>0.0886111111111111</v>
      </c>
      <c r="E46" s="104">
        <f t="shared" si="4"/>
        <v>79.96342737722048</v>
      </c>
      <c r="F46" s="105">
        <f t="shared" si="3"/>
        <v>104.96342737722048</v>
      </c>
      <c r="G46" s="291">
        <f t="shared" si="2"/>
        <v>0.01775462962962962</v>
      </c>
    </row>
    <row r="47" spans="1:7" ht="12.75">
      <c r="A47" s="107" t="s">
        <v>412</v>
      </c>
      <c r="B47" s="106" t="s">
        <v>210</v>
      </c>
      <c r="C47" s="106" t="s">
        <v>53</v>
      </c>
      <c r="D47" s="229">
        <v>0.08872685185185185</v>
      </c>
      <c r="E47" s="104">
        <f t="shared" si="4"/>
        <v>79.85911818418992</v>
      </c>
      <c r="F47" s="105">
        <f t="shared" si="3"/>
        <v>104.85911818418992</v>
      </c>
      <c r="G47" s="291">
        <f t="shared" si="2"/>
        <v>0.01787037037037037</v>
      </c>
    </row>
    <row r="48" spans="1:7" ht="12.75">
      <c r="A48" s="107" t="s">
        <v>413</v>
      </c>
      <c r="B48" s="106" t="s">
        <v>40</v>
      </c>
      <c r="C48" s="106" t="s">
        <v>41</v>
      </c>
      <c r="D48" s="229">
        <v>0.08881944444444445</v>
      </c>
      <c r="E48" s="104">
        <f t="shared" si="4"/>
        <v>79.77586656241856</v>
      </c>
      <c r="F48" s="105">
        <f t="shared" si="3"/>
        <v>104.77586656241856</v>
      </c>
      <c r="G48" s="291">
        <f t="shared" si="2"/>
        <v>0.017962962962962972</v>
      </c>
    </row>
    <row r="49" spans="1:7" ht="12.75">
      <c r="A49" s="107" t="s">
        <v>414</v>
      </c>
      <c r="B49" s="106" t="s">
        <v>36</v>
      </c>
      <c r="C49" s="106" t="s">
        <v>37</v>
      </c>
      <c r="D49" s="229">
        <v>0.08890046296296296</v>
      </c>
      <c r="E49" s="104">
        <f t="shared" si="4"/>
        <v>79.70316365056634</v>
      </c>
      <c r="F49" s="105">
        <f t="shared" si="3"/>
        <v>104.70316365056634</v>
      </c>
      <c r="G49" s="291">
        <f t="shared" si="2"/>
        <v>0.01804398148148148</v>
      </c>
    </row>
    <row r="50" spans="1:7" ht="12.75">
      <c r="A50" s="107" t="s">
        <v>415</v>
      </c>
      <c r="B50" s="106" t="s">
        <v>34</v>
      </c>
      <c r="C50" s="106" t="s">
        <v>35</v>
      </c>
      <c r="D50" s="229">
        <v>0.08900462962962963</v>
      </c>
      <c r="E50" s="104">
        <f t="shared" si="4"/>
        <v>79.60988296488947</v>
      </c>
      <c r="F50" s="105">
        <f t="shared" si="3"/>
        <v>104.60988296488947</v>
      </c>
      <c r="G50" s="291">
        <f t="shared" si="2"/>
        <v>0.01814814814814815</v>
      </c>
    </row>
    <row r="51" spans="1:7" ht="12.75">
      <c r="A51" s="107" t="s">
        <v>416</v>
      </c>
      <c r="B51" s="106" t="s">
        <v>22</v>
      </c>
      <c r="C51" s="106" t="s">
        <v>23</v>
      </c>
      <c r="D51" s="229">
        <v>0.08916666666666667</v>
      </c>
      <c r="E51" s="104">
        <f t="shared" si="4"/>
        <v>79.46521287642783</v>
      </c>
      <c r="F51" s="105">
        <f t="shared" si="3"/>
        <v>104.46521287642783</v>
      </c>
      <c r="G51" s="291">
        <f t="shared" si="2"/>
        <v>0.018310185185185193</v>
      </c>
    </row>
    <row r="52" spans="1:7" ht="12.75">
      <c r="A52" s="107" t="s">
        <v>417</v>
      </c>
      <c r="B52" s="106" t="s">
        <v>148</v>
      </c>
      <c r="C52" s="106" t="s">
        <v>138</v>
      </c>
      <c r="D52" s="229">
        <v>0.08940972222222222</v>
      </c>
      <c r="E52" s="104">
        <f t="shared" si="4"/>
        <v>79.24919093851133</v>
      </c>
      <c r="F52" s="105">
        <f t="shared" si="3"/>
        <v>104.24919093851133</v>
      </c>
      <c r="G52" s="291">
        <f t="shared" si="2"/>
        <v>0.018553240740740745</v>
      </c>
    </row>
    <row r="53" spans="1:7" ht="12.75">
      <c r="A53" s="107" t="s">
        <v>418</v>
      </c>
      <c r="B53" s="106" t="s">
        <v>89</v>
      </c>
      <c r="C53" s="106" t="s">
        <v>60</v>
      </c>
      <c r="D53" s="229">
        <v>0.09149305555555555</v>
      </c>
      <c r="E53" s="104">
        <f t="shared" si="4"/>
        <v>77.44465528146742</v>
      </c>
      <c r="F53" s="105">
        <f t="shared" si="3"/>
        <v>102.44465528146742</v>
      </c>
      <c r="G53" s="291">
        <f t="shared" si="2"/>
        <v>0.02063657407407407</v>
      </c>
    </row>
    <row r="54" spans="1:7" ht="12.75">
      <c r="A54" s="107" t="s">
        <v>419</v>
      </c>
      <c r="B54" s="106" t="s">
        <v>38</v>
      </c>
      <c r="C54" s="106" t="s">
        <v>39</v>
      </c>
      <c r="D54" s="229">
        <v>0.09190972222222223</v>
      </c>
      <c r="E54" s="104">
        <f t="shared" si="4"/>
        <v>77.09356504218611</v>
      </c>
      <c r="F54" s="105">
        <f t="shared" si="3"/>
        <v>102.09356504218611</v>
      </c>
      <c r="G54" s="291">
        <f t="shared" si="2"/>
        <v>0.021053240740740747</v>
      </c>
    </row>
    <row r="55" spans="1:7" ht="12.75">
      <c r="A55" s="107" t="s">
        <v>420</v>
      </c>
      <c r="B55" s="106" t="s">
        <v>103</v>
      </c>
      <c r="C55" s="106" t="s">
        <v>101</v>
      </c>
      <c r="D55" s="229">
        <v>0.09193287037037036</v>
      </c>
      <c r="E55" s="104">
        <f t="shared" si="4"/>
        <v>77.0741533425658</v>
      </c>
      <c r="F55" s="105">
        <f t="shared" si="3"/>
        <v>102.0741533425658</v>
      </c>
      <c r="G55" s="291">
        <f t="shared" si="2"/>
        <v>0.02107638888888888</v>
      </c>
    </row>
    <row r="56" spans="1:7" ht="12.75">
      <c r="A56" s="107" t="s">
        <v>421</v>
      </c>
      <c r="B56" s="106" t="s">
        <v>115</v>
      </c>
      <c r="C56" s="106" t="s">
        <v>116</v>
      </c>
      <c r="D56" s="229">
        <v>0.09282407407407407</v>
      </c>
      <c r="E56" s="104">
        <f t="shared" si="4"/>
        <v>76.33416458852868</v>
      </c>
      <c r="F56" s="105">
        <f t="shared" si="3"/>
        <v>101.33416458852868</v>
      </c>
      <c r="G56" s="291">
        <f t="shared" si="2"/>
        <v>0.021967592592592594</v>
      </c>
    </row>
    <row r="57" spans="1:7" ht="12.75">
      <c r="A57" s="107" t="s">
        <v>422</v>
      </c>
      <c r="B57" s="106" t="s">
        <v>43</v>
      </c>
      <c r="C57" s="106" t="s">
        <v>30</v>
      </c>
      <c r="D57" s="229">
        <v>0.09325231481481482</v>
      </c>
      <c r="E57" s="104">
        <f t="shared" si="4"/>
        <v>75.98361673079309</v>
      </c>
      <c r="F57" s="105">
        <f t="shared" si="3"/>
        <v>100.98361673079309</v>
      </c>
      <c r="G57" s="291">
        <f t="shared" si="2"/>
        <v>0.022395833333333337</v>
      </c>
    </row>
    <row r="58" spans="1:7" ht="12.75">
      <c r="A58" s="107" t="s">
        <v>423</v>
      </c>
      <c r="B58" s="106" t="s">
        <v>19</v>
      </c>
      <c r="C58" s="106" t="s">
        <v>50</v>
      </c>
      <c r="D58" s="229">
        <v>0.09325231481481482</v>
      </c>
      <c r="E58" s="104">
        <f t="shared" si="4"/>
        <v>75.98361673079309</v>
      </c>
      <c r="F58" s="105">
        <f t="shared" si="3"/>
        <v>100.98361673079309</v>
      </c>
      <c r="G58" s="291">
        <f t="shared" si="2"/>
        <v>0.022395833333333337</v>
      </c>
    </row>
    <row r="59" spans="1:7" ht="12.75">
      <c r="A59" s="107" t="s">
        <v>424</v>
      </c>
      <c r="B59" s="106" t="s">
        <v>75</v>
      </c>
      <c r="C59" s="106" t="s">
        <v>76</v>
      </c>
      <c r="D59" s="229">
        <v>0.0958449074074074</v>
      </c>
      <c r="E59" s="104">
        <f t="shared" si="4"/>
        <v>73.92826953266514</v>
      </c>
      <c r="F59" s="105">
        <f t="shared" si="3"/>
        <v>98.92826953266514</v>
      </c>
      <c r="G59" s="291">
        <f t="shared" si="2"/>
        <v>0.024988425925925928</v>
      </c>
    </row>
    <row r="60" spans="1:7" ht="12.75">
      <c r="A60" s="107" t="s">
        <v>425</v>
      </c>
      <c r="B60" s="106" t="s">
        <v>67</v>
      </c>
      <c r="C60" s="106" t="s">
        <v>819</v>
      </c>
      <c r="D60" s="229">
        <v>0.0963888888888889</v>
      </c>
      <c r="E60" s="104">
        <f t="shared" si="4"/>
        <v>73.51104707012487</v>
      </c>
      <c r="F60" s="105">
        <f t="shared" si="3"/>
        <v>98.51104707012487</v>
      </c>
      <c r="G60" s="291">
        <f t="shared" si="2"/>
        <v>0.02553240740740742</v>
      </c>
    </row>
    <row r="61" spans="1:7" ht="12.75">
      <c r="A61" s="107" t="s">
        <v>426</v>
      </c>
      <c r="B61" s="106" t="s">
        <v>322</v>
      </c>
      <c r="C61" s="106" t="s">
        <v>35</v>
      </c>
      <c r="D61" s="229">
        <v>0.09694444444444444</v>
      </c>
      <c r="E61" s="104">
        <f t="shared" si="4"/>
        <v>73.08978032473735</v>
      </c>
      <c r="F61" s="105">
        <f t="shared" si="3"/>
        <v>98.08978032473735</v>
      </c>
      <c r="G61" s="291">
        <f t="shared" si="2"/>
        <v>0.026087962962962966</v>
      </c>
    </row>
    <row r="62" spans="1:7" ht="12.75">
      <c r="A62" s="107" t="s">
        <v>427</v>
      </c>
      <c r="B62" s="106" t="s">
        <v>196</v>
      </c>
      <c r="C62" s="106" t="s">
        <v>101</v>
      </c>
      <c r="D62" s="229">
        <v>0.09778935185185185</v>
      </c>
      <c r="E62" s="104">
        <f t="shared" si="4"/>
        <v>72.4582790862824</v>
      </c>
      <c r="F62" s="105">
        <f t="shared" si="3"/>
        <v>97.4582790862824</v>
      </c>
      <c r="G62" s="291">
        <f t="shared" si="2"/>
        <v>0.02693287037037037</v>
      </c>
    </row>
    <row r="63" spans="1:7" ht="12.75">
      <c r="A63" s="107" t="s">
        <v>428</v>
      </c>
      <c r="B63" s="106" t="s">
        <v>24</v>
      </c>
      <c r="C63" s="106" t="s">
        <v>65</v>
      </c>
      <c r="D63" s="229">
        <v>0.09918981481481481</v>
      </c>
      <c r="E63" s="104">
        <f t="shared" si="4"/>
        <v>71.43523920653442</v>
      </c>
      <c r="F63" s="105">
        <f t="shared" si="3"/>
        <v>96.43523920653442</v>
      </c>
      <c r="G63" s="291">
        <f t="shared" si="2"/>
        <v>0.028333333333333335</v>
      </c>
    </row>
    <row r="64" spans="1:7" ht="12.75">
      <c r="A64" s="107" t="s">
        <v>429</v>
      </c>
      <c r="B64" s="106" t="s">
        <v>66</v>
      </c>
      <c r="C64" s="106" t="s">
        <v>53</v>
      </c>
      <c r="D64" s="229">
        <v>0.09938657407407407</v>
      </c>
      <c r="E64" s="104">
        <f t="shared" si="4"/>
        <v>71.29381623384185</v>
      </c>
      <c r="F64" s="105">
        <f t="shared" si="3"/>
        <v>96.29381623384185</v>
      </c>
      <c r="G64" s="291">
        <f t="shared" si="2"/>
        <v>0.028530092592592593</v>
      </c>
    </row>
    <row r="65" spans="1:7" ht="12.75">
      <c r="A65" s="107" t="s">
        <v>430</v>
      </c>
      <c r="B65" s="106" t="s">
        <v>183</v>
      </c>
      <c r="C65" s="106" t="s">
        <v>35</v>
      </c>
      <c r="D65" s="229">
        <v>0.10121527777777778</v>
      </c>
      <c r="E65" s="104">
        <f t="shared" si="4"/>
        <v>70.00571755288736</v>
      </c>
      <c r="F65" s="105">
        <f t="shared" si="3"/>
        <v>95.00571755288736</v>
      </c>
      <c r="G65" s="291">
        <f t="shared" si="2"/>
        <v>0.0303587962962963</v>
      </c>
    </row>
    <row r="66" spans="1:7" ht="12.75">
      <c r="A66" s="107" t="s">
        <v>431</v>
      </c>
      <c r="B66" s="106" t="s">
        <v>74</v>
      </c>
      <c r="C66" s="106" t="s">
        <v>63</v>
      </c>
      <c r="D66" s="229">
        <v>0.10155092592592592</v>
      </c>
      <c r="E66" s="104">
        <f t="shared" si="4"/>
        <v>69.77433325735126</v>
      </c>
      <c r="F66" s="105">
        <f t="shared" si="3"/>
        <v>94.77433325735126</v>
      </c>
      <c r="G66" s="291">
        <f t="shared" si="2"/>
        <v>0.03069444444444444</v>
      </c>
    </row>
    <row r="67" spans="1:7" ht="12.75">
      <c r="A67" s="107" t="s">
        <v>432</v>
      </c>
      <c r="B67" s="106" t="s">
        <v>132</v>
      </c>
      <c r="C67" s="106" t="s">
        <v>133</v>
      </c>
      <c r="D67" s="229">
        <v>0.10200231481481481</v>
      </c>
      <c r="E67" s="104">
        <f t="shared" si="4"/>
        <v>69.46556223760354</v>
      </c>
      <c r="F67" s="105">
        <f t="shared" si="3"/>
        <v>94.46556223760354</v>
      </c>
      <c r="G67" s="291">
        <f t="shared" si="2"/>
        <v>0.03114583333333333</v>
      </c>
    </row>
    <row r="68" spans="1:7" ht="12.75">
      <c r="A68" s="107" t="s">
        <v>433</v>
      </c>
      <c r="B68" s="106" t="s">
        <v>56</v>
      </c>
      <c r="C68" s="106" t="s">
        <v>57</v>
      </c>
      <c r="D68" s="229">
        <v>0.10265046296296297</v>
      </c>
      <c r="E68" s="104">
        <f t="shared" si="4"/>
        <v>69.02694779569285</v>
      </c>
      <c r="F68" s="105">
        <f t="shared" si="3"/>
        <v>94.02694779569285</v>
      </c>
      <c r="G68" s="291">
        <f t="shared" si="2"/>
        <v>0.03179398148148149</v>
      </c>
    </row>
    <row r="69" spans="1:7" ht="12.75">
      <c r="A69" s="107" t="s">
        <v>434</v>
      </c>
      <c r="B69" s="106" t="s">
        <v>58</v>
      </c>
      <c r="C69" s="106" t="s">
        <v>59</v>
      </c>
      <c r="D69" s="229">
        <v>0.10355324074074074</v>
      </c>
      <c r="E69" s="104">
        <f t="shared" si="4"/>
        <v>68.42517044819493</v>
      </c>
      <c r="F69" s="105">
        <f t="shared" si="3"/>
        <v>93.42517044819493</v>
      </c>
      <c r="G69" s="291">
        <f t="shared" si="2"/>
        <v>0.03269675925925926</v>
      </c>
    </row>
    <row r="70" spans="1:7" ht="12.75">
      <c r="A70" s="107" t="s">
        <v>435</v>
      </c>
      <c r="B70" s="106" t="s">
        <v>117</v>
      </c>
      <c r="C70" s="106" t="s">
        <v>118</v>
      </c>
      <c r="D70" s="229">
        <v>0.10429398148148149</v>
      </c>
      <c r="E70" s="104">
        <f t="shared" si="4"/>
        <v>67.93918544001775</v>
      </c>
      <c r="F70" s="105">
        <f t="shared" si="3"/>
        <v>92.93918544001775</v>
      </c>
      <c r="G70" s="291">
        <f t="shared" si="2"/>
        <v>0.03343750000000001</v>
      </c>
    </row>
    <row r="71" spans="1:7" ht="12.75">
      <c r="A71" s="107" t="s">
        <v>436</v>
      </c>
      <c r="B71" s="106" t="s">
        <v>80</v>
      </c>
      <c r="C71" s="106" t="s">
        <v>81</v>
      </c>
      <c r="D71" s="229">
        <v>0.10482638888888889</v>
      </c>
      <c r="E71" s="104">
        <f t="shared" si="4"/>
        <v>67.59412609031689</v>
      </c>
      <c r="F71" s="105">
        <f t="shared" si="3"/>
        <v>92.59412609031689</v>
      </c>
      <c r="G71" s="291">
        <f t="shared" si="2"/>
        <v>0.03396990740740741</v>
      </c>
    </row>
    <row r="72" spans="1:7" ht="12.75">
      <c r="A72" s="107" t="s">
        <v>437</v>
      </c>
      <c r="B72" s="106" t="s">
        <v>200</v>
      </c>
      <c r="C72" s="106" t="s">
        <v>73</v>
      </c>
      <c r="D72" s="229">
        <v>0.10706018518518519</v>
      </c>
      <c r="E72" s="104">
        <f t="shared" si="4"/>
        <v>66.18378378378378</v>
      </c>
      <c r="F72" s="105">
        <f t="shared" si="3"/>
        <v>91.18378378378378</v>
      </c>
      <c r="G72" s="291">
        <f t="shared" si="2"/>
        <v>0.03620370370370371</v>
      </c>
    </row>
    <row r="73" spans="1:7" ht="12.75">
      <c r="A73" s="107" t="s">
        <v>438</v>
      </c>
      <c r="B73" s="106" t="s">
        <v>820</v>
      </c>
      <c r="C73" s="106" t="s">
        <v>821</v>
      </c>
      <c r="D73" s="229">
        <v>0.10832175925925926</v>
      </c>
      <c r="E73" s="104">
        <f t="shared" si="4"/>
        <v>65.41297147131104</v>
      </c>
      <c r="F73" s="105">
        <f aca="true" t="shared" si="5" ref="F73:F82">E73+E$4</f>
        <v>90.41297147131104</v>
      </c>
      <c r="G73" s="291">
        <f aca="true" t="shared" si="6" ref="G73:G82">D73-D$9</f>
        <v>0.03746527777777778</v>
      </c>
    </row>
    <row r="74" spans="1:7" ht="12.75">
      <c r="A74" s="107" t="s">
        <v>439</v>
      </c>
      <c r="B74" s="106" t="s">
        <v>92</v>
      </c>
      <c r="C74" s="106" t="s">
        <v>93</v>
      </c>
      <c r="D74" s="229">
        <v>0.10875</v>
      </c>
      <c r="E74" s="104">
        <f aca="true" t="shared" si="7" ref="E74:E82">(D$9/D74)*100</f>
        <v>65.1553852703278</v>
      </c>
      <c r="F74" s="105">
        <f t="shared" si="5"/>
        <v>90.1553852703278</v>
      </c>
      <c r="G74" s="291">
        <f t="shared" si="6"/>
        <v>0.03789351851851852</v>
      </c>
    </row>
    <row r="75" spans="1:7" ht="12.75">
      <c r="A75" s="107" t="s">
        <v>440</v>
      </c>
      <c r="B75" s="106" t="s">
        <v>51</v>
      </c>
      <c r="C75" s="106" t="s">
        <v>50</v>
      </c>
      <c r="D75" s="229">
        <v>0.11290509259259258</v>
      </c>
      <c r="E75" s="104">
        <f t="shared" si="7"/>
        <v>62.757560225525374</v>
      </c>
      <c r="F75" s="105">
        <f t="shared" si="5"/>
        <v>87.75756022552537</v>
      </c>
      <c r="G75" s="291">
        <f t="shared" si="6"/>
        <v>0.042048611111111106</v>
      </c>
    </row>
    <row r="76" spans="1:7" ht="12.75">
      <c r="A76" s="107" t="s">
        <v>441</v>
      </c>
      <c r="B76" s="106" t="s">
        <v>46</v>
      </c>
      <c r="C76" s="106" t="s">
        <v>47</v>
      </c>
      <c r="D76" s="229">
        <v>0.12259259259259259</v>
      </c>
      <c r="E76" s="104">
        <f t="shared" si="7"/>
        <v>57.79833836858006</v>
      </c>
      <c r="F76" s="105">
        <f t="shared" si="5"/>
        <v>82.79833836858006</v>
      </c>
      <c r="G76" s="291">
        <f t="shared" si="6"/>
        <v>0.05173611111111111</v>
      </c>
    </row>
    <row r="77" spans="1:7" ht="12.75">
      <c r="A77" s="107" t="s">
        <v>442</v>
      </c>
      <c r="B77" s="106" t="s">
        <v>325</v>
      </c>
      <c r="C77" s="106" t="s">
        <v>326</v>
      </c>
      <c r="D77" s="229">
        <v>0.12652777777777777</v>
      </c>
      <c r="E77" s="104">
        <f t="shared" si="7"/>
        <v>56.00073179656056</v>
      </c>
      <c r="F77" s="105">
        <f t="shared" si="5"/>
        <v>81.00073179656056</v>
      </c>
      <c r="G77" s="291">
        <f t="shared" si="6"/>
        <v>0.05567129629629629</v>
      </c>
    </row>
    <row r="78" spans="1:7" ht="12.75">
      <c r="A78" s="107" t="s">
        <v>443</v>
      </c>
      <c r="B78" s="106" t="s">
        <v>822</v>
      </c>
      <c r="C78" s="106" t="s">
        <v>161</v>
      </c>
      <c r="D78" s="229">
        <v>0.12805555555555556</v>
      </c>
      <c r="E78" s="104">
        <f t="shared" si="7"/>
        <v>55.33261026753434</v>
      </c>
      <c r="F78" s="105">
        <f t="shared" si="5"/>
        <v>80.33261026753433</v>
      </c>
      <c r="G78" s="291">
        <f t="shared" si="6"/>
        <v>0.05719907407407408</v>
      </c>
    </row>
    <row r="79" spans="1:7" ht="12.75">
      <c r="A79" s="107" t="s">
        <v>444</v>
      </c>
      <c r="B79" s="106" t="s">
        <v>208</v>
      </c>
      <c r="C79" s="106" t="s">
        <v>138</v>
      </c>
      <c r="D79" s="229">
        <v>0.13971064814814815</v>
      </c>
      <c r="E79" s="104">
        <f t="shared" si="7"/>
        <v>50.716593488526215</v>
      </c>
      <c r="F79" s="105">
        <f t="shared" si="5"/>
        <v>75.71659348852621</v>
      </c>
      <c r="G79" s="291">
        <f t="shared" si="6"/>
        <v>0.06885416666666667</v>
      </c>
    </row>
    <row r="80" spans="1:7" ht="12.75">
      <c r="A80" s="107" t="s">
        <v>445</v>
      </c>
      <c r="B80" s="106" t="s">
        <v>67</v>
      </c>
      <c r="C80" s="106" t="s">
        <v>68</v>
      </c>
      <c r="D80" s="229">
        <v>0.1486574074074074</v>
      </c>
      <c r="E80" s="104">
        <f t="shared" si="7"/>
        <v>47.66427904079726</v>
      </c>
      <c r="F80" s="105">
        <f t="shared" si="5"/>
        <v>72.66427904079725</v>
      </c>
      <c r="G80" s="291">
        <f t="shared" si="6"/>
        <v>0.07780092592592593</v>
      </c>
    </row>
    <row r="81" spans="1:7" ht="12.75">
      <c r="A81" s="107" t="s">
        <v>446</v>
      </c>
      <c r="B81" s="106" t="s">
        <v>94</v>
      </c>
      <c r="C81" s="106" t="s">
        <v>69</v>
      </c>
      <c r="D81" s="229">
        <v>0.15836805555555555</v>
      </c>
      <c r="E81" s="104">
        <f t="shared" si="7"/>
        <v>44.74165022290433</v>
      </c>
      <c r="F81" s="105">
        <f t="shared" si="5"/>
        <v>69.74165022290433</v>
      </c>
      <c r="G81" s="291">
        <f t="shared" si="6"/>
        <v>0.08751157407407407</v>
      </c>
    </row>
    <row r="82" spans="1:7" ht="12.75">
      <c r="A82" s="107" t="s">
        <v>447</v>
      </c>
      <c r="B82" s="106" t="s">
        <v>151</v>
      </c>
      <c r="C82" s="106" t="s">
        <v>152</v>
      </c>
      <c r="D82" s="229">
        <v>0.15836805555555555</v>
      </c>
      <c r="E82" s="104">
        <f t="shared" si="7"/>
        <v>44.74165022290433</v>
      </c>
      <c r="F82" s="105">
        <f t="shared" si="5"/>
        <v>69.74165022290433</v>
      </c>
      <c r="G82" s="291">
        <f t="shared" si="6"/>
        <v>0.08751157407407407</v>
      </c>
    </row>
    <row r="83" spans="1:7" ht="12.75">
      <c r="A83" s="107" t="s">
        <v>448</v>
      </c>
      <c r="B83" s="106" t="s">
        <v>809</v>
      </c>
      <c r="C83" s="106" t="s">
        <v>69</v>
      </c>
      <c r="D83" s="290" t="s">
        <v>266</v>
      </c>
      <c r="E83" s="104">
        <v>0</v>
      </c>
      <c r="F83" s="105">
        <v>0</v>
      </c>
      <c r="G83" s="291">
        <v>0</v>
      </c>
    </row>
  </sheetData>
  <sheetProtection selectLockedCells="1" selectUnlockedCells="1"/>
  <mergeCells count="6">
    <mergeCell ref="A6:B6"/>
    <mergeCell ref="A7:B7"/>
    <mergeCell ref="A1:G1"/>
    <mergeCell ref="A4:B4"/>
    <mergeCell ref="A5:B5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zoomScale="130" zoomScaleNormal="130" zoomScalePageLayoutView="0" workbookViewId="0" topLeftCell="A55">
      <selection activeCell="A1" sqref="A1:G1"/>
    </sheetView>
  </sheetViews>
  <sheetFormatPr defaultColWidth="9.00390625" defaultRowHeight="12.75"/>
  <cols>
    <col min="1" max="1" width="3.625" style="0" customWidth="1"/>
    <col min="3" max="3" width="10.375" style="0" customWidth="1"/>
    <col min="4" max="4" width="9.125" style="35" bestFit="1" customWidth="1"/>
    <col min="5" max="5" width="7.75390625" style="0" bestFit="1" customWidth="1"/>
    <col min="6" max="6" width="14.25390625" style="0" bestFit="1" customWidth="1"/>
    <col min="7" max="7" width="6.875" style="0" customWidth="1"/>
  </cols>
  <sheetData>
    <row r="1" spans="1:7" ht="27">
      <c r="A1" s="328" t="s">
        <v>286</v>
      </c>
      <c r="B1" s="328"/>
      <c r="C1" s="328"/>
      <c r="D1" s="328"/>
      <c r="E1" s="328"/>
      <c r="F1" s="328"/>
      <c r="G1" s="328"/>
    </row>
    <row r="2" spans="1:7" s="1" customFormat="1" ht="12.75" customHeight="1">
      <c r="A2" s="173"/>
      <c r="B2" s="173"/>
      <c r="C2" s="173"/>
      <c r="D2" s="173"/>
      <c r="E2" s="173"/>
      <c r="F2" s="173"/>
      <c r="G2" s="173"/>
    </row>
    <row r="3" spans="1:7" ht="12.75" customHeight="1">
      <c r="A3" s="160"/>
      <c r="B3" s="160"/>
      <c r="C3" s="160"/>
      <c r="D3" s="22"/>
      <c r="E3" s="19" t="s">
        <v>240</v>
      </c>
      <c r="F3" s="162"/>
      <c r="G3" s="162"/>
    </row>
    <row r="4" spans="1:7" ht="12.75" customHeight="1">
      <c r="A4" s="327" t="s">
        <v>241</v>
      </c>
      <c r="B4" s="327"/>
      <c r="C4" s="20">
        <v>38599</v>
      </c>
      <c r="D4" s="159"/>
      <c r="E4" s="19">
        <v>30</v>
      </c>
      <c r="F4" s="162"/>
      <c r="G4" s="162"/>
    </row>
    <row r="5" spans="1:7" ht="12.75" customHeight="1">
      <c r="A5" s="327" t="s">
        <v>243</v>
      </c>
      <c r="B5" s="327"/>
      <c r="C5" s="68">
        <v>41532</v>
      </c>
      <c r="D5" s="159"/>
      <c r="E5" s="35"/>
      <c r="F5" s="35"/>
      <c r="G5" s="35"/>
    </row>
    <row r="6" spans="1:7" ht="12.75" customHeight="1">
      <c r="A6" s="327" t="s">
        <v>244</v>
      </c>
      <c r="B6" s="327"/>
      <c r="C6" s="335" t="s">
        <v>287</v>
      </c>
      <c r="D6" s="335"/>
      <c r="E6" s="335"/>
      <c r="F6" s="335"/>
      <c r="G6" s="335"/>
    </row>
    <row r="7" spans="1:7" ht="12.75" customHeight="1" thickBot="1">
      <c r="A7" s="327" t="s">
        <v>246</v>
      </c>
      <c r="B7" s="327"/>
      <c r="C7" s="23">
        <f>COUNTA(B9:B146)</f>
        <v>47</v>
      </c>
      <c r="D7" s="49"/>
      <c r="E7" s="35"/>
      <c r="F7" s="35"/>
      <c r="G7" s="35"/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7" ht="12.75">
      <c r="A9" s="107" t="s">
        <v>374</v>
      </c>
      <c r="B9" s="204" t="s">
        <v>751</v>
      </c>
      <c r="C9" s="204" t="s">
        <v>53</v>
      </c>
      <c r="D9" s="205">
        <v>0.04380787037037037</v>
      </c>
      <c r="E9" s="104">
        <f aca="true" t="shared" si="0" ref="E9:E54">(D$9/D9)*100</f>
        <v>100</v>
      </c>
      <c r="F9" s="201">
        <f aca="true" t="shared" si="1" ref="F9:F40">E9+E$4</f>
        <v>130</v>
      </c>
      <c r="G9" s="291">
        <f aca="true" t="shared" si="2" ref="G9:G54">D9-D$9</f>
        <v>0</v>
      </c>
    </row>
    <row r="10" spans="1:7" ht="12.75">
      <c r="A10" s="107" t="s">
        <v>375</v>
      </c>
      <c r="B10" s="202" t="s">
        <v>307</v>
      </c>
      <c r="C10" s="202" t="s">
        <v>206</v>
      </c>
      <c r="D10" s="206">
        <v>0.04497685185185185</v>
      </c>
      <c r="E10" s="104">
        <f t="shared" si="0"/>
        <v>97.40092640247042</v>
      </c>
      <c r="F10" s="105">
        <f t="shared" si="1"/>
        <v>127.40092640247042</v>
      </c>
      <c r="G10" s="291">
        <f t="shared" si="2"/>
        <v>0.0011689814814814792</v>
      </c>
    </row>
    <row r="11" spans="1:7" ht="12.75">
      <c r="A11" s="107" t="s">
        <v>376</v>
      </c>
      <c r="B11" s="202" t="s">
        <v>18</v>
      </c>
      <c r="C11" s="202" t="s">
        <v>19</v>
      </c>
      <c r="D11" s="206">
        <v>0.04506944444444445</v>
      </c>
      <c r="E11" s="104">
        <f t="shared" si="0"/>
        <v>97.20082177709295</v>
      </c>
      <c r="F11" s="105">
        <f t="shared" si="1"/>
        <v>127.20082177709295</v>
      </c>
      <c r="G11" s="291">
        <f t="shared" si="2"/>
        <v>0.0012615740740740747</v>
      </c>
    </row>
    <row r="12" spans="1:7" ht="12.75">
      <c r="A12" s="107" t="s">
        <v>377</v>
      </c>
      <c r="B12" s="202" t="s">
        <v>850</v>
      </c>
      <c r="C12" s="202" t="s">
        <v>808</v>
      </c>
      <c r="D12" s="206">
        <v>0.04607638888888888</v>
      </c>
      <c r="E12" s="104">
        <f t="shared" si="0"/>
        <v>95.07661391610151</v>
      </c>
      <c r="F12" s="105">
        <f t="shared" si="1"/>
        <v>125.07661391610151</v>
      </c>
      <c r="G12" s="291">
        <f t="shared" si="2"/>
        <v>0.00226851851851851</v>
      </c>
    </row>
    <row r="13" spans="1:7" ht="12.75">
      <c r="A13" s="107" t="s">
        <v>378</v>
      </c>
      <c r="B13" s="202" t="s">
        <v>179</v>
      </c>
      <c r="C13" s="202" t="s">
        <v>306</v>
      </c>
      <c r="D13" s="206">
        <v>0.047974537037037045</v>
      </c>
      <c r="E13" s="104">
        <f t="shared" si="0"/>
        <v>91.31483715319662</v>
      </c>
      <c r="F13" s="105">
        <f t="shared" si="1"/>
        <v>121.31483715319662</v>
      </c>
      <c r="G13" s="291">
        <f t="shared" si="2"/>
        <v>0.004166666666666673</v>
      </c>
    </row>
    <row r="14" spans="1:7" ht="12.75">
      <c r="A14" s="107" t="s">
        <v>379</v>
      </c>
      <c r="B14" s="202" t="s">
        <v>26</v>
      </c>
      <c r="C14" s="202" t="s">
        <v>27</v>
      </c>
      <c r="D14" s="206">
        <v>0.04820601851851852</v>
      </c>
      <c r="E14" s="104">
        <f t="shared" si="0"/>
        <v>90.87635054021608</v>
      </c>
      <c r="F14" s="105">
        <f t="shared" si="1"/>
        <v>120.87635054021608</v>
      </c>
      <c r="G14" s="291">
        <f t="shared" si="2"/>
        <v>0.004398148148148151</v>
      </c>
    </row>
    <row r="15" spans="1:7" ht="12.75">
      <c r="A15" s="107" t="s">
        <v>380</v>
      </c>
      <c r="B15" s="202" t="s">
        <v>851</v>
      </c>
      <c r="C15" s="202" t="s">
        <v>852</v>
      </c>
      <c r="D15" s="206">
        <v>0.04837962962962963</v>
      </c>
      <c r="E15" s="104">
        <f t="shared" si="0"/>
        <v>90.55023923444978</v>
      </c>
      <c r="F15" s="105">
        <f t="shared" si="1"/>
        <v>120.55023923444978</v>
      </c>
      <c r="G15" s="291">
        <f t="shared" si="2"/>
        <v>0.004571759259259255</v>
      </c>
    </row>
    <row r="16" spans="1:7" ht="12.75">
      <c r="A16" s="107" t="s">
        <v>381</v>
      </c>
      <c r="B16" s="202" t="s">
        <v>751</v>
      </c>
      <c r="C16" s="202" t="s">
        <v>83</v>
      </c>
      <c r="D16" s="206">
        <v>0.04969907407407407</v>
      </c>
      <c r="E16" s="104">
        <f t="shared" si="0"/>
        <v>88.14625058220774</v>
      </c>
      <c r="F16" s="105">
        <f t="shared" si="1"/>
        <v>118.14625058220774</v>
      </c>
      <c r="G16" s="291">
        <f t="shared" si="2"/>
        <v>0.005891203703703697</v>
      </c>
    </row>
    <row r="17" spans="1:7" ht="12.75">
      <c r="A17" s="107" t="s">
        <v>382</v>
      </c>
      <c r="B17" s="202" t="s">
        <v>24</v>
      </c>
      <c r="C17" s="202" t="s">
        <v>25</v>
      </c>
      <c r="D17" s="206">
        <v>0.0497337962962963</v>
      </c>
      <c r="E17" s="104">
        <f t="shared" si="0"/>
        <v>88.08471026297417</v>
      </c>
      <c r="F17" s="105">
        <f t="shared" si="1"/>
        <v>118.08471026297417</v>
      </c>
      <c r="G17" s="291">
        <f t="shared" si="2"/>
        <v>0.005925925925925925</v>
      </c>
    </row>
    <row r="18" spans="1:7" ht="12.75">
      <c r="A18" s="107" t="s">
        <v>383</v>
      </c>
      <c r="B18" s="202" t="s">
        <v>115</v>
      </c>
      <c r="C18" s="202" t="s">
        <v>116</v>
      </c>
      <c r="D18" s="206">
        <v>0.050219907407407414</v>
      </c>
      <c r="E18" s="104">
        <f t="shared" si="0"/>
        <v>87.2320811246831</v>
      </c>
      <c r="F18" s="105">
        <f t="shared" si="1"/>
        <v>117.2320811246831</v>
      </c>
      <c r="G18" s="291">
        <f t="shared" si="2"/>
        <v>0.0064120370370370425</v>
      </c>
    </row>
    <row r="19" spans="1:7" ht="12.75">
      <c r="A19" s="107" t="s">
        <v>384</v>
      </c>
      <c r="B19" s="202" t="s">
        <v>602</v>
      </c>
      <c r="C19" s="202" t="s">
        <v>60</v>
      </c>
      <c r="D19" s="206">
        <v>0.050729166666666665</v>
      </c>
      <c r="E19" s="104">
        <f t="shared" si="0"/>
        <v>86.3563769107917</v>
      </c>
      <c r="F19" s="105">
        <f t="shared" si="1"/>
        <v>116.3563769107917</v>
      </c>
      <c r="G19" s="291">
        <f t="shared" si="2"/>
        <v>0.0069212962962962934</v>
      </c>
    </row>
    <row r="20" spans="1:7" ht="12.75">
      <c r="A20" s="107" t="s">
        <v>385</v>
      </c>
      <c r="B20" s="202" t="s">
        <v>34</v>
      </c>
      <c r="C20" s="202" t="s">
        <v>35</v>
      </c>
      <c r="D20" s="206">
        <v>0.051319444444444445</v>
      </c>
      <c r="E20" s="104">
        <f t="shared" si="0"/>
        <v>85.36310329273795</v>
      </c>
      <c r="F20" s="105">
        <f t="shared" si="1"/>
        <v>115.36310329273795</v>
      </c>
      <c r="G20" s="291">
        <f t="shared" si="2"/>
        <v>0.007511574074074073</v>
      </c>
    </row>
    <row r="21" spans="1:7" ht="12.75">
      <c r="A21" s="107" t="s">
        <v>386</v>
      </c>
      <c r="B21" s="203" t="s">
        <v>89</v>
      </c>
      <c r="C21" s="203" t="s">
        <v>60</v>
      </c>
      <c r="D21" s="206">
        <v>0.05150462962962963</v>
      </c>
      <c r="E21" s="104">
        <f t="shared" si="0"/>
        <v>85.05617977528091</v>
      </c>
      <c r="F21" s="105">
        <f t="shared" si="1"/>
        <v>115.05617977528091</v>
      </c>
      <c r="G21" s="291">
        <f t="shared" si="2"/>
        <v>0.007696759259259257</v>
      </c>
    </row>
    <row r="22" spans="1:7" ht="12.75">
      <c r="A22" s="107" t="s">
        <v>387</v>
      </c>
      <c r="B22" s="203" t="s">
        <v>33</v>
      </c>
      <c r="C22" s="203" t="s">
        <v>19</v>
      </c>
      <c r="D22" s="206">
        <v>0.051585648148148144</v>
      </c>
      <c r="E22" s="104">
        <f t="shared" si="0"/>
        <v>84.92259367287414</v>
      </c>
      <c r="F22" s="105">
        <f t="shared" si="1"/>
        <v>114.92259367287414</v>
      </c>
      <c r="G22" s="291">
        <f t="shared" si="2"/>
        <v>0.007777777777777772</v>
      </c>
    </row>
    <row r="23" spans="1:7" ht="12.75">
      <c r="A23" s="107" t="s">
        <v>388</v>
      </c>
      <c r="B23" s="203" t="s">
        <v>183</v>
      </c>
      <c r="C23" s="203" t="s">
        <v>50</v>
      </c>
      <c r="D23" s="206">
        <v>0.053912037037037036</v>
      </c>
      <c r="E23" s="104">
        <f t="shared" si="0"/>
        <v>81.25805066552168</v>
      </c>
      <c r="F23" s="105">
        <f t="shared" si="1"/>
        <v>111.25805066552168</v>
      </c>
      <c r="G23" s="291">
        <f t="shared" si="2"/>
        <v>0.010104166666666664</v>
      </c>
    </row>
    <row r="24" spans="1:7" ht="12.75">
      <c r="A24" s="107" t="s">
        <v>389</v>
      </c>
      <c r="B24" s="203" t="s">
        <v>40</v>
      </c>
      <c r="C24" s="203" t="s">
        <v>41</v>
      </c>
      <c r="D24" s="206">
        <v>0.0541087962962963</v>
      </c>
      <c r="E24" s="104">
        <f t="shared" si="0"/>
        <v>80.96256684491978</v>
      </c>
      <c r="F24" s="105">
        <f t="shared" si="1"/>
        <v>110.96256684491978</v>
      </c>
      <c r="G24" s="291">
        <f t="shared" si="2"/>
        <v>0.010300925925925929</v>
      </c>
    </row>
    <row r="25" spans="1:7" ht="12.75">
      <c r="A25" s="107" t="s">
        <v>390</v>
      </c>
      <c r="B25" s="203" t="s">
        <v>22</v>
      </c>
      <c r="C25" s="203" t="s">
        <v>23</v>
      </c>
      <c r="D25" s="206">
        <v>0.05461805555555555</v>
      </c>
      <c r="E25" s="104">
        <f t="shared" si="0"/>
        <v>80.20767111676204</v>
      </c>
      <c r="F25" s="105">
        <f t="shared" si="1"/>
        <v>110.20767111676204</v>
      </c>
      <c r="G25" s="291">
        <f t="shared" si="2"/>
        <v>0.01081018518518518</v>
      </c>
    </row>
    <row r="26" spans="1:7" ht="12.75">
      <c r="A26" s="107" t="s">
        <v>391</v>
      </c>
      <c r="B26" s="203" t="s">
        <v>38</v>
      </c>
      <c r="C26" s="203" t="s">
        <v>39</v>
      </c>
      <c r="D26" s="206">
        <v>0.0546875</v>
      </c>
      <c r="E26" s="104">
        <f t="shared" si="0"/>
        <v>80.10582010582011</v>
      </c>
      <c r="F26" s="105">
        <f t="shared" si="1"/>
        <v>110.10582010582011</v>
      </c>
      <c r="G26" s="291">
        <f t="shared" si="2"/>
        <v>0.010879629629629628</v>
      </c>
    </row>
    <row r="27" spans="1:7" ht="12.75">
      <c r="A27" s="107" t="s">
        <v>392</v>
      </c>
      <c r="B27" s="203" t="s">
        <v>24</v>
      </c>
      <c r="C27" s="203" t="s">
        <v>83</v>
      </c>
      <c r="D27" s="206">
        <v>0.05516203703703704</v>
      </c>
      <c r="E27" s="104">
        <f t="shared" si="0"/>
        <v>79.41670163659253</v>
      </c>
      <c r="F27" s="105">
        <f t="shared" si="1"/>
        <v>109.41670163659253</v>
      </c>
      <c r="G27" s="291">
        <f t="shared" si="2"/>
        <v>0.011354166666666665</v>
      </c>
    </row>
    <row r="28" spans="1:7" ht="12.75">
      <c r="A28" s="107" t="s">
        <v>393</v>
      </c>
      <c r="B28" s="203" t="s">
        <v>66</v>
      </c>
      <c r="C28" s="203" t="s">
        <v>53</v>
      </c>
      <c r="D28" s="206">
        <v>0.055324074074074074</v>
      </c>
      <c r="E28" s="104">
        <f t="shared" si="0"/>
        <v>79.18410041841004</v>
      </c>
      <c r="F28" s="105">
        <f t="shared" si="1"/>
        <v>109.18410041841004</v>
      </c>
      <c r="G28" s="291">
        <f t="shared" si="2"/>
        <v>0.011516203703703702</v>
      </c>
    </row>
    <row r="29" spans="1:7" ht="12.75">
      <c r="A29" s="107" t="s">
        <v>394</v>
      </c>
      <c r="B29" s="203" t="s">
        <v>308</v>
      </c>
      <c r="C29" s="203" t="s">
        <v>50</v>
      </c>
      <c r="D29" s="206">
        <v>0.055636574074074074</v>
      </c>
      <c r="E29" s="104">
        <f t="shared" si="0"/>
        <v>78.73933846473892</v>
      </c>
      <c r="F29" s="105">
        <f t="shared" si="1"/>
        <v>108.73933846473892</v>
      </c>
      <c r="G29" s="291">
        <f t="shared" si="2"/>
        <v>0.011828703703703702</v>
      </c>
    </row>
    <row r="30" spans="1:7" ht="12.75">
      <c r="A30" s="107" t="s">
        <v>395</v>
      </c>
      <c r="B30" s="203" t="s">
        <v>776</v>
      </c>
      <c r="C30" s="203" t="s">
        <v>73</v>
      </c>
      <c r="D30" s="206">
        <v>0.05684027777777778</v>
      </c>
      <c r="E30" s="104">
        <f t="shared" si="0"/>
        <v>77.07187945428629</v>
      </c>
      <c r="F30" s="105">
        <f t="shared" si="1"/>
        <v>107.07187945428629</v>
      </c>
      <c r="G30" s="291">
        <f t="shared" si="2"/>
        <v>0.01303240740740741</v>
      </c>
    </row>
    <row r="31" spans="1:7" ht="12.75">
      <c r="A31" s="107" t="s">
        <v>396</v>
      </c>
      <c r="B31" s="203" t="s">
        <v>279</v>
      </c>
      <c r="C31" s="203" t="s">
        <v>138</v>
      </c>
      <c r="D31" s="206">
        <v>0.05702546296296296</v>
      </c>
      <c r="E31" s="104">
        <f t="shared" si="0"/>
        <v>76.8215952912523</v>
      </c>
      <c r="F31" s="105">
        <f t="shared" si="1"/>
        <v>106.8215952912523</v>
      </c>
      <c r="G31" s="291">
        <f t="shared" si="2"/>
        <v>0.013217592592592586</v>
      </c>
    </row>
    <row r="32" spans="1:7" ht="12.75">
      <c r="A32" s="107" t="s">
        <v>397</v>
      </c>
      <c r="B32" s="203" t="s">
        <v>74</v>
      </c>
      <c r="C32" s="203" t="s">
        <v>30</v>
      </c>
      <c r="D32" s="206">
        <v>0.05736111111111111</v>
      </c>
      <c r="E32" s="104">
        <f t="shared" si="0"/>
        <v>76.37207425343018</v>
      </c>
      <c r="F32" s="105">
        <f t="shared" si="1"/>
        <v>106.37207425343018</v>
      </c>
      <c r="G32" s="291">
        <f t="shared" si="2"/>
        <v>0.01355324074074074</v>
      </c>
    </row>
    <row r="33" spans="1:7" ht="12.75">
      <c r="A33" s="107" t="s">
        <v>398</v>
      </c>
      <c r="B33" s="203" t="s">
        <v>103</v>
      </c>
      <c r="C33" s="203" t="s">
        <v>101</v>
      </c>
      <c r="D33" s="206">
        <v>0.05775462962962963</v>
      </c>
      <c r="E33" s="104">
        <f t="shared" si="0"/>
        <v>75.85170340681363</v>
      </c>
      <c r="F33" s="105">
        <f t="shared" si="1"/>
        <v>105.85170340681363</v>
      </c>
      <c r="G33" s="291">
        <f t="shared" si="2"/>
        <v>0.013946759259259256</v>
      </c>
    </row>
    <row r="34" spans="1:7" ht="12.75">
      <c r="A34" s="107" t="s">
        <v>399</v>
      </c>
      <c r="B34" s="203" t="s">
        <v>115</v>
      </c>
      <c r="C34" s="203" t="s">
        <v>35</v>
      </c>
      <c r="D34" s="206">
        <v>0.057824074074074076</v>
      </c>
      <c r="E34" s="104">
        <f t="shared" si="0"/>
        <v>75.76060848678942</v>
      </c>
      <c r="F34" s="105">
        <f t="shared" si="1"/>
        <v>105.76060848678942</v>
      </c>
      <c r="G34" s="291">
        <f t="shared" si="2"/>
        <v>0.014016203703703704</v>
      </c>
    </row>
    <row r="35" spans="1:7" ht="12.75">
      <c r="A35" s="107" t="s">
        <v>400</v>
      </c>
      <c r="B35" s="203" t="s">
        <v>36</v>
      </c>
      <c r="C35" s="203" t="s">
        <v>37</v>
      </c>
      <c r="D35" s="206">
        <v>0.05826388888888889</v>
      </c>
      <c r="E35" s="104">
        <f t="shared" si="0"/>
        <v>75.18871672626142</v>
      </c>
      <c r="F35" s="105">
        <f t="shared" si="1"/>
        <v>105.18871672626142</v>
      </c>
      <c r="G35" s="291">
        <f t="shared" si="2"/>
        <v>0.01445601851851852</v>
      </c>
    </row>
    <row r="36" spans="1:7" ht="12.75">
      <c r="A36" s="107" t="s">
        <v>401</v>
      </c>
      <c r="B36" s="203" t="s">
        <v>24</v>
      </c>
      <c r="C36" s="203" t="s">
        <v>65</v>
      </c>
      <c r="D36" s="206">
        <v>0.058576388888888886</v>
      </c>
      <c r="E36" s="104">
        <f t="shared" si="0"/>
        <v>74.78759138510176</v>
      </c>
      <c r="F36" s="105">
        <f t="shared" si="1"/>
        <v>104.78759138510176</v>
      </c>
      <c r="G36" s="291">
        <f t="shared" si="2"/>
        <v>0.014768518518518514</v>
      </c>
    </row>
    <row r="37" spans="1:7" ht="12.75">
      <c r="A37" s="107" t="s">
        <v>402</v>
      </c>
      <c r="B37" s="203" t="s">
        <v>325</v>
      </c>
      <c r="C37" s="203" t="s">
        <v>326</v>
      </c>
      <c r="D37" s="206">
        <v>0.06004629629629629</v>
      </c>
      <c r="E37" s="104">
        <f t="shared" si="0"/>
        <v>72.9568234387047</v>
      </c>
      <c r="F37" s="105">
        <f t="shared" si="1"/>
        <v>102.9568234387047</v>
      </c>
      <c r="G37" s="291">
        <f t="shared" si="2"/>
        <v>0.01623842592592592</v>
      </c>
    </row>
    <row r="38" spans="1:7" ht="12.75">
      <c r="A38" s="107" t="s">
        <v>403</v>
      </c>
      <c r="B38" s="203" t="s">
        <v>853</v>
      </c>
      <c r="C38" s="203" t="s">
        <v>60</v>
      </c>
      <c r="D38" s="206">
        <v>0.06011574074074074</v>
      </c>
      <c r="E38" s="104">
        <f t="shared" si="0"/>
        <v>72.87254524451289</v>
      </c>
      <c r="F38" s="105">
        <f t="shared" si="1"/>
        <v>102.87254524451289</v>
      </c>
      <c r="G38" s="291">
        <f t="shared" si="2"/>
        <v>0.01630787037037037</v>
      </c>
    </row>
    <row r="39" spans="1:7" ht="12.75">
      <c r="A39" s="107" t="s">
        <v>404</v>
      </c>
      <c r="B39" s="203" t="s">
        <v>117</v>
      </c>
      <c r="C39" s="203" t="s">
        <v>118</v>
      </c>
      <c r="D39" s="206">
        <v>0.06055555555555556</v>
      </c>
      <c r="E39" s="104">
        <f t="shared" si="0"/>
        <v>72.34327217125383</v>
      </c>
      <c r="F39" s="105">
        <f t="shared" si="1"/>
        <v>102.34327217125383</v>
      </c>
      <c r="G39" s="291">
        <f t="shared" si="2"/>
        <v>0.016747685185185185</v>
      </c>
    </row>
    <row r="40" spans="1:7" ht="12.75">
      <c r="A40" s="107" t="s">
        <v>405</v>
      </c>
      <c r="B40" s="203" t="s">
        <v>75</v>
      </c>
      <c r="C40" s="203" t="s">
        <v>76</v>
      </c>
      <c r="D40" s="206">
        <v>0.06077546296296296</v>
      </c>
      <c r="E40" s="104">
        <f t="shared" si="0"/>
        <v>72.08150828413636</v>
      </c>
      <c r="F40" s="105">
        <f t="shared" si="1"/>
        <v>102.08150828413636</v>
      </c>
      <c r="G40" s="291">
        <f t="shared" si="2"/>
        <v>0.01696759259259259</v>
      </c>
    </row>
    <row r="41" spans="1:7" ht="12.75">
      <c r="A41" s="107" t="s">
        <v>406</v>
      </c>
      <c r="B41" s="203" t="s">
        <v>340</v>
      </c>
      <c r="C41" s="203" t="s">
        <v>69</v>
      </c>
      <c r="D41" s="206">
        <v>0.06166666666666667</v>
      </c>
      <c r="E41" s="104">
        <f t="shared" si="0"/>
        <v>71.0397897897898</v>
      </c>
      <c r="F41" s="105">
        <f aca="true" t="shared" si="3" ref="F41:F54">E41+E$4</f>
        <v>101.0397897897898</v>
      </c>
      <c r="G41" s="291">
        <f t="shared" si="2"/>
        <v>0.017858796296296296</v>
      </c>
    </row>
    <row r="42" spans="1:7" ht="12.75">
      <c r="A42" s="107" t="s">
        <v>407</v>
      </c>
      <c r="B42" s="203" t="s">
        <v>854</v>
      </c>
      <c r="C42" s="203" t="s">
        <v>19</v>
      </c>
      <c r="D42" s="206">
        <v>0.061875</v>
      </c>
      <c r="E42" s="104">
        <f t="shared" si="0"/>
        <v>70.80059857837637</v>
      </c>
      <c r="F42" s="105">
        <f t="shared" si="3"/>
        <v>100.80059857837637</v>
      </c>
      <c r="G42" s="291">
        <f t="shared" si="2"/>
        <v>0.018067129629629627</v>
      </c>
    </row>
    <row r="43" spans="1:7" ht="12.75">
      <c r="A43" s="107" t="s">
        <v>408</v>
      </c>
      <c r="B43" s="203" t="s">
        <v>19</v>
      </c>
      <c r="C43" s="203" t="s">
        <v>50</v>
      </c>
      <c r="D43" s="206">
        <v>0.06194444444444444</v>
      </c>
      <c r="E43" s="104">
        <f t="shared" si="0"/>
        <v>70.72122571001496</v>
      </c>
      <c r="F43" s="105">
        <f t="shared" si="3"/>
        <v>100.72122571001496</v>
      </c>
      <c r="G43" s="291">
        <f t="shared" si="2"/>
        <v>0.01813657407407407</v>
      </c>
    </row>
    <row r="44" spans="1:7" ht="12.75">
      <c r="A44" s="107" t="s">
        <v>409</v>
      </c>
      <c r="B44" s="203" t="s">
        <v>43</v>
      </c>
      <c r="C44" s="203" t="s">
        <v>30</v>
      </c>
      <c r="D44" s="206">
        <v>0.06309027777777777</v>
      </c>
      <c r="E44" s="104">
        <f t="shared" si="0"/>
        <v>69.43680058704825</v>
      </c>
      <c r="F44" s="105">
        <f t="shared" si="3"/>
        <v>99.43680058704825</v>
      </c>
      <c r="G44" s="291">
        <f t="shared" si="2"/>
        <v>0.0192824074074074</v>
      </c>
    </row>
    <row r="45" spans="1:7" ht="12.75">
      <c r="A45" s="107" t="s">
        <v>410</v>
      </c>
      <c r="B45" s="203" t="s">
        <v>92</v>
      </c>
      <c r="C45" s="203" t="s">
        <v>93</v>
      </c>
      <c r="D45" s="206">
        <v>0.06449074074074074</v>
      </c>
      <c r="E45" s="104">
        <f t="shared" si="0"/>
        <v>67.9289303661163</v>
      </c>
      <c r="F45" s="105">
        <f t="shared" si="3"/>
        <v>97.9289303661163</v>
      </c>
      <c r="G45" s="291">
        <f t="shared" si="2"/>
        <v>0.020682870370370365</v>
      </c>
    </row>
    <row r="46" spans="1:7" ht="12.75">
      <c r="A46" s="107" t="s">
        <v>411</v>
      </c>
      <c r="B46" s="203" t="s">
        <v>855</v>
      </c>
      <c r="C46" s="203" t="s">
        <v>177</v>
      </c>
      <c r="D46" s="206">
        <v>0.06457175925925926</v>
      </c>
      <c r="E46" s="104">
        <f t="shared" si="0"/>
        <v>67.84369958773974</v>
      </c>
      <c r="F46" s="105">
        <f t="shared" si="3"/>
        <v>97.84369958773974</v>
      </c>
      <c r="G46" s="291">
        <f t="shared" si="2"/>
        <v>0.020763888888888887</v>
      </c>
    </row>
    <row r="47" spans="1:7" ht="12.75">
      <c r="A47" s="107" t="s">
        <v>412</v>
      </c>
      <c r="B47" s="203" t="s">
        <v>145</v>
      </c>
      <c r="C47" s="203" t="s">
        <v>194</v>
      </c>
      <c r="D47" s="206">
        <v>0.0646412037037037</v>
      </c>
      <c r="E47" s="104">
        <f t="shared" si="0"/>
        <v>67.77081468218444</v>
      </c>
      <c r="F47" s="105">
        <f t="shared" si="3"/>
        <v>97.77081468218444</v>
      </c>
      <c r="G47" s="291">
        <f t="shared" si="2"/>
        <v>0.02083333333333333</v>
      </c>
    </row>
    <row r="48" spans="1:7" ht="12.75">
      <c r="A48" s="107" t="s">
        <v>413</v>
      </c>
      <c r="B48" s="203" t="s">
        <v>325</v>
      </c>
      <c r="C48" s="203" t="s">
        <v>17</v>
      </c>
      <c r="D48" s="206">
        <v>0.06684027777777778</v>
      </c>
      <c r="E48" s="104">
        <f t="shared" si="0"/>
        <v>65.54112554112554</v>
      </c>
      <c r="F48" s="105">
        <f t="shared" si="3"/>
        <v>95.54112554112554</v>
      </c>
      <c r="G48" s="291">
        <f t="shared" si="2"/>
        <v>0.023032407407407404</v>
      </c>
    </row>
    <row r="49" spans="1:7" ht="12.75">
      <c r="A49" s="107" t="s">
        <v>414</v>
      </c>
      <c r="B49" s="203" t="s">
        <v>78</v>
      </c>
      <c r="C49" s="203" t="s">
        <v>85</v>
      </c>
      <c r="D49" s="206">
        <v>0.07167824074074074</v>
      </c>
      <c r="E49" s="104">
        <f t="shared" si="0"/>
        <v>61.11739060229292</v>
      </c>
      <c r="F49" s="105">
        <f t="shared" si="3"/>
        <v>91.11739060229291</v>
      </c>
      <c r="G49" s="291">
        <f t="shared" si="2"/>
        <v>0.027870370370370365</v>
      </c>
    </row>
    <row r="50" spans="1:7" ht="12.75">
      <c r="A50" s="107" t="s">
        <v>415</v>
      </c>
      <c r="B50" s="203" t="s">
        <v>46</v>
      </c>
      <c r="C50" s="203" t="s">
        <v>47</v>
      </c>
      <c r="D50" s="206">
        <v>0.07214120370370371</v>
      </c>
      <c r="E50" s="104">
        <f t="shared" si="0"/>
        <v>60.725172469115996</v>
      </c>
      <c r="F50" s="105">
        <f t="shared" si="3"/>
        <v>90.72517246911599</v>
      </c>
      <c r="G50" s="291">
        <f t="shared" si="2"/>
        <v>0.028333333333333335</v>
      </c>
    </row>
    <row r="51" spans="1:7" ht="12.75">
      <c r="A51" s="107" t="s">
        <v>416</v>
      </c>
      <c r="B51" s="203" t="s">
        <v>208</v>
      </c>
      <c r="C51" s="203" t="s">
        <v>138</v>
      </c>
      <c r="D51" s="206">
        <v>0.07277777777777777</v>
      </c>
      <c r="E51" s="104">
        <f t="shared" si="0"/>
        <v>60.1940203562341</v>
      </c>
      <c r="F51" s="105">
        <f t="shared" si="3"/>
        <v>90.19402035623409</v>
      </c>
      <c r="G51" s="291">
        <f t="shared" si="2"/>
        <v>0.028969907407407403</v>
      </c>
    </row>
    <row r="52" spans="1:7" ht="12.75">
      <c r="A52" s="107" t="s">
        <v>417</v>
      </c>
      <c r="B52" s="203" t="s">
        <v>129</v>
      </c>
      <c r="C52" s="203" t="s">
        <v>130</v>
      </c>
      <c r="D52" s="206">
        <v>0.07327546296296296</v>
      </c>
      <c r="E52" s="104">
        <f t="shared" si="0"/>
        <v>59.78518401516348</v>
      </c>
      <c r="F52" s="105">
        <f t="shared" si="3"/>
        <v>89.78518401516348</v>
      </c>
      <c r="G52" s="291">
        <f t="shared" si="2"/>
        <v>0.029467592592592587</v>
      </c>
    </row>
    <row r="53" spans="1:7" ht="12.75">
      <c r="A53" s="107" t="s">
        <v>418</v>
      </c>
      <c r="B53" s="203" t="s">
        <v>148</v>
      </c>
      <c r="C53" s="203" t="s">
        <v>138</v>
      </c>
      <c r="D53" s="206">
        <v>0.07327546296296296</v>
      </c>
      <c r="E53" s="104">
        <f t="shared" si="0"/>
        <v>59.78518401516348</v>
      </c>
      <c r="F53" s="105">
        <f t="shared" si="3"/>
        <v>89.78518401516348</v>
      </c>
      <c r="G53" s="291">
        <f t="shared" si="2"/>
        <v>0.029467592592592587</v>
      </c>
    </row>
    <row r="54" spans="1:7" ht="12.75">
      <c r="A54" s="107" t="s">
        <v>419</v>
      </c>
      <c r="B54" s="203" t="s">
        <v>78</v>
      </c>
      <c r="C54" s="203" t="s">
        <v>79</v>
      </c>
      <c r="D54" s="206">
        <v>0.07498842592592593</v>
      </c>
      <c r="E54" s="104">
        <f t="shared" si="0"/>
        <v>58.41950918351597</v>
      </c>
      <c r="F54" s="105">
        <f t="shared" si="3"/>
        <v>88.41950918351597</v>
      </c>
      <c r="G54" s="291">
        <f t="shared" si="2"/>
        <v>0.03118055555555556</v>
      </c>
    </row>
    <row r="55" spans="1:7" ht="12.75">
      <c r="A55" s="107" t="s">
        <v>420</v>
      </c>
      <c r="B55" s="203" t="s">
        <v>155</v>
      </c>
      <c r="C55" s="203" t="s">
        <v>156</v>
      </c>
      <c r="D55" s="206" t="s">
        <v>856</v>
      </c>
      <c r="E55" s="104">
        <v>0</v>
      </c>
      <c r="F55" s="105">
        <v>0</v>
      </c>
      <c r="G55" s="291">
        <v>0</v>
      </c>
    </row>
  </sheetData>
  <sheetProtection selectLockedCells="1" selectUnlockedCells="1"/>
  <mergeCells count="6">
    <mergeCell ref="A6:B6"/>
    <mergeCell ref="A7:B7"/>
    <mergeCell ref="A1:G1"/>
    <mergeCell ref="A4:B4"/>
    <mergeCell ref="A5:B5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85">
      <selection activeCell="A1" sqref="A1:M1"/>
    </sheetView>
  </sheetViews>
  <sheetFormatPr defaultColWidth="9.00390625" defaultRowHeight="12.75"/>
  <cols>
    <col min="1" max="1" width="4.00390625" style="84" customWidth="1"/>
    <col min="2" max="2" width="11.625" style="84" bestFit="1" customWidth="1"/>
    <col min="3" max="3" width="10.25390625" style="84" bestFit="1" customWidth="1"/>
    <col min="4" max="6" width="7.75390625" style="84" customWidth="1"/>
    <col min="7" max="7" width="8.875" style="84" customWidth="1"/>
    <col min="8" max="9" width="7.75390625" style="84" customWidth="1"/>
    <col min="10" max="10" width="8.25390625" style="84" customWidth="1"/>
    <col min="11" max="11" width="8.375" style="84" customWidth="1"/>
    <col min="12" max="12" width="7.00390625" style="84" bestFit="1" customWidth="1"/>
    <col min="13" max="13" width="9.25390625" style="84" bestFit="1" customWidth="1"/>
    <col min="14" max="16384" width="9.125" style="84" customWidth="1"/>
  </cols>
  <sheetData>
    <row r="1" spans="1:13" ht="27">
      <c r="A1" s="328" t="s">
        <v>599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s="180" customFormat="1" ht="12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56" ht="12.75" customHeight="1">
      <c r="A3" s="337"/>
      <c r="B3" s="337"/>
      <c r="C3" s="337"/>
      <c r="D3" s="161"/>
      <c r="E3" s="19" t="s">
        <v>240</v>
      </c>
      <c r="F3" s="16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327" t="s">
        <v>241</v>
      </c>
      <c r="B4" s="327"/>
      <c r="C4" s="47" t="s">
        <v>288</v>
      </c>
      <c r="D4" s="161"/>
      <c r="E4" s="19">
        <v>3</v>
      </c>
      <c r="F4" s="16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327" t="s">
        <v>243</v>
      </c>
      <c r="B5" s="327"/>
      <c r="C5" s="21" t="s">
        <v>739</v>
      </c>
      <c r="D5" s="161"/>
      <c r="E5" s="35"/>
      <c r="F5" s="3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327" t="s">
        <v>244</v>
      </c>
      <c r="B6" s="327"/>
      <c r="C6" s="49" t="s">
        <v>888</v>
      </c>
      <c r="D6" s="48"/>
      <c r="E6" s="35"/>
      <c r="F6" s="3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thickBot="1">
      <c r="A7" s="327" t="s">
        <v>246</v>
      </c>
      <c r="B7" s="327"/>
      <c r="C7" s="23">
        <f>COUNTA(B9:B103)</f>
        <v>91</v>
      </c>
      <c r="D7" s="336"/>
      <c r="E7" s="336"/>
      <c r="F7" s="33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26.25" thickBot="1">
      <c r="A8" s="215" t="s">
        <v>247</v>
      </c>
      <c r="B8" s="216" t="s">
        <v>248</v>
      </c>
      <c r="C8" s="216" t="s">
        <v>249</v>
      </c>
      <c r="D8" s="301" t="s">
        <v>289</v>
      </c>
      <c r="E8" s="301" t="s">
        <v>290</v>
      </c>
      <c r="F8" s="301" t="s">
        <v>291</v>
      </c>
      <c r="G8" s="301" t="s">
        <v>292</v>
      </c>
      <c r="H8" s="301" t="s">
        <v>293</v>
      </c>
      <c r="I8" s="301" t="s">
        <v>294</v>
      </c>
      <c r="J8" s="301" t="s">
        <v>295</v>
      </c>
      <c r="K8" s="302" t="s">
        <v>2</v>
      </c>
      <c r="L8" s="303" t="s">
        <v>251</v>
      </c>
      <c r="M8" s="217" t="s">
        <v>252</v>
      </c>
    </row>
    <row r="9" spans="1:13" ht="12.75">
      <c r="A9" s="212" t="s">
        <v>374</v>
      </c>
      <c r="B9" s="297" t="s">
        <v>77</v>
      </c>
      <c r="C9" s="298" t="s">
        <v>53</v>
      </c>
      <c r="D9" s="213">
        <v>9.17</v>
      </c>
      <c r="E9" s="213">
        <v>8.4</v>
      </c>
      <c r="F9" s="213">
        <v>7.66</v>
      </c>
      <c r="G9" s="213">
        <v>10.36</v>
      </c>
      <c r="H9" s="213">
        <v>10.96</v>
      </c>
      <c r="I9" s="213">
        <v>7.29</v>
      </c>
      <c r="J9" s="213">
        <v>2.26</v>
      </c>
      <c r="K9" s="214">
        <f>SUM(D9:J9)</f>
        <v>56.1</v>
      </c>
      <c r="L9" s="209">
        <f aca="true" t="shared" si="0" ref="L9:L41">(K9/K$9)*100</f>
        <v>100</v>
      </c>
      <c r="M9" s="304">
        <f aca="true" t="shared" si="1" ref="M9:M40">L9+E$4</f>
        <v>103</v>
      </c>
    </row>
    <row r="10" spans="1:13" ht="12.75">
      <c r="A10" s="207" t="s">
        <v>375</v>
      </c>
      <c r="B10" s="299" t="s">
        <v>885</v>
      </c>
      <c r="C10" s="300" t="s">
        <v>886</v>
      </c>
      <c r="D10" s="208">
        <v>8.39</v>
      </c>
      <c r="E10" s="208">
        <v>7.8</v>
      </c>
      <c r="F10" s="208">
        <v>7.02</v>
      </c>
      <c r="G10" s="208">
        <v>8.07</v>
      </c>
      <c r="H10" s="208">
        <v>8.89</v>
      </c>
      <c r="I10" s="208">
        <v>8.07</v>
      </c>
      <c r="J10" s="208">
        <v>2.95</v>
      </c>
      <c r="K10" s="214">
        <f aca="true" t="shared" si="2" ref="K10:K73">SUM(D10:J10)</f>
        <v>51.190000000000005</v>
      </c>
      <c r="L10" s="209">
        <f t="shared" si="0"/>
        <v>91.24777183600715</v>
      </c>
      <c r="M10" s="191">
        <f t="shared" si="1"/>
        <v>94.24777183600715</v>
      </c>
    </row>
    <row r="11" spans="1:13" ht="12.75">
      <c r="A11" s="207" t="s">
        <v>376</v>
      </c>
      <c r="B11" s="299" t="s">
        <v>77</v>
      </c>
      <c r="C11" s="300" t="s">
        <v>30</v>
      </c>
      <c r="D11" s="208">
        <v>8.45</v>
      </c>
      <c r="E11" s="208">
        <v>7.49</v>
      </c>
      <c r="F11" s="208">
        <v>6.73</v>
      </c>
      <c r="G11" s="208">
        <v>8.88</v>
      </c>
      <c r="H11" s="208">
        <v>10.88</v>
      </c>
      <c r="I11" s="208">
        <v>6.28</v>
      </c>
      <c r="J11" s="208">
        <v>1.85</v>
      </c>
      <c r="K11" s="214">
        <f t="shared" si="2"/>
        <v>50.56000000000001</v>
      </c>
      <c r="L11" s="209">
        <f t="shared" si="0"/>
        <v>90.12477718360073</v>
      </c>
      <c r="M11" s="191">
        <f t="shared" si="1"/>
        <v>93.12477718360073</v>
      </c>
    </row>
    <row r="12" spans="1:13" ht="12.75">
      <c r="A12" s="207" t="s">
        <v>377</v>
      </c>
      <c r="B12" s="299" t="s">
        <v>77</v>
      </c>
      <c r="C12" s="300" t="s">
        <v>123</v>
      </c>
      <c r="D12" s="208">
        <v>8.63</v>
      </c>
      <c r="E12" s="208">
        <v>7.12</v>
      </c>
      <c r="F12" s="208">
        <v>6.35</v>
      </c>
      <c r="G12" s="208">
        <v>9.13</v>
      </c>
      <c r="H12" s="208">
        <v>9.95</v>
      </c>
      <c r="I12" s="208">
        <v>7.37</v>
      </c>
      <c r="J12" s="208">
        <v>1.83</v>
      </c>
      <c r="K12" s="214">
        <f t="shared" si="2"/>
        <v>50.38</v>
      </c>
      <c r="L12" s="209">
        <f t="shared" si="0"/>
        <v>89.80392156862746</v>
      </c>
      <c r="M12" s="191">
        <f t="shared" si="1"/>
        <v>92.80392156862746</v>
      </c>
    </row>
    <row r="13" spans="1:13" ht="12.75">
      <c r="A13" s="207" t="s">
        <v>378</v>
      </c>
      <c r="B13" s="299" t="s">
        <v>61</v>
      </c>
      <c r="C13" s="300" t="s">
        <v>35</v>
      </c>
      <c r="D13" s="208">
        <v>8.22</v>
      </c>
      <c r="E13" s="208">
        <v>6.67</v>
      </c>
      <c r="F13" s="208">
        <v>7.57</v>
      </c>
      <c r="G13" s="208">
        <v>8.67</v>
      </c>
      <c r="H13" s="208">
        <v>8.28</v>
      </c>
      <c r="I13" s="208">
        <v>7.25</v>
      </c>
      <c r="J13" s="208">
        <v>2.44</v>
      </c>
      <c r="K13" s="214">
        <f t="shared" si="2"/>
        <v>49.1</v>
      </c>
      <c r="L13" s="209">
        <f t="shared" si="0"/>
        <v>87.5222816399287</v>
      </c>
      <c r="M13" s="191">
        <f t="shared" si="1"/>
        <v>90.5222816399287</v>
      </c>
    </row>
    <row r="14" spans="1:13" ht="12.75">
      <c r="A14" s="207" t="s">
        <v>379</v>
      </c>
      <c r="B14" s="299" t="s">
        <v>183</v>
      </c>
      <c r="C14" s="300" t="s">
        <v>83</v>
      </c>
      <c r="D14" s="208">
        <v>8.1</v>
      </c>
      <c r="E14" s="208">
        <v>7.7</v>
      </c>
      <c r="F14" s="208">
        <v>7.18</v>
      </c>
      <c r="G14" s="208">
        <v>7.35</v>
      </c>
      <c r="H14" s="208">
        <v>8.62</v>
      </c>
      <c r="I14" s="208">
        <v>6.91</v>
      </c>
      <c r="J14" s="208">
        <v>2.66</v>
      </c>
      <c r="K14" s="214">
        <f t="shared" si="2"/>
        <v>48.519999999999996</v>
      </c>
      <c r="L14" s="209">
        <f t="shared" si="0"/>
        <v>86.48841354723706</v>
      </c>
      <c r="M14" s="191">
        <f t="shared" si="1"/>
        <v>89.48841354723706</v>
      </c>
    </row>
    <row r="15" spans="1:13" ht="12.75">
      <c r="A15" s="207" t="s">
        <v>380</v>
      </c>
      <c r="B15" s="299" t="s">
        <v>26</v>
      </c>
      <c r="C15" s="300" t="s">
        <v>48</v>
      </c>
      <c r="D15" s="208">
        <v>8.01</v>
      </c>
      <c r="E15" s="208">
        <v>6.79</v>
      </c>
      <c r="F15" s="208">
        <v>6.07</v>
      </c>
      <c r="G15" s="208">
        <v>8.57</v>
      </c>
      <c r="H15" s="208">
        <v>8.88</v>
      </c>
      <c r="I15" s="208">
        <v>6.31</v>
      </c>
      <c r="J15" s="208">
        <v>2.79</v>
      </c>
      <c r="K15" s="214">
        <f t="shared" si="2"/>
        <v>47.42</v>
      </c>
      <c r="L15" s="209">
        <f t="shared" si="0"/>
        <v>84.52762923351159</v>
      </c>
      <c r="M15" s="191">
        <f t="shared" si="1"/>
        <v>87.52762923351159</v>
      </c>
    </row>
    <row r="16" spans="1:13" ht="12.75">
      <c r="A16" s="207" t="s">
        <v>381</v>
      </c>
      <c r="B16" s="299" t="s">
        <v>24</v>
      </c>
      <c r="C16" s="300" t="s">
        <v>83</v>
      </c>
      <c r="D16" s="208">
        <v>7.66</v>
      </c>
      <c r="E16" s="208">
        <v>7.21</v>
      </c>
      <c r="F16" s="208">
        <v>6.74</v>
      </c>
      <c r="G16" s="208">
        <v>8.18</v>
      </c>
      <c r="H16" s="208">
        <v>8.38</v>
      </c>
      <c r="I16" s="208">
        <v>6.33</v>
      </c>
      <c r="J16" s="208">
        <v>2.49</v>
      </c>
      <c r="K16" s="214">
        <f t="shared" si="2"/>
        <v>46.99</v>
      </c>
      <c r="L16" s="209">
        <f t="shared" si="0"/>
        <v>83.76114081996435</v>
      </c>
      <c r="M16" s="191">
        <f t="shared" si="1"/>
        <v>86.76114081996435</v>
      </c>
    </row>
    <row r="17" spans="1:13" ht="12.75">
      <c r="A17" s="207" t="s">
        <v>382</v>
      </c>
      <c r="B17" s="299" t="s">
        <v>149</v>
      </c>
      <c r="C17" s="300" t="s">
        <v>150</v>
      </c>
      <c r="D17" s="208">
        <v>7.63</v>
      </c>
      <c r="E17" s="208">
        <v>6.73</v>
      </c>
      <c r="F17" s="208">
        <v>6.14</v>
      </c>
      <c r="G17" s="208">
        <v>8.64</v>
      </c>
      <c r="H17" s="208">
        <v>8.92</v>
      </c>
      <c r="I17" s="208">
        <v>6.88</v>
      </c>
      <c r="J17" s="208">
        <v>2.02</v>
      </c>
      <c r="K17" s="214">
        <f t="shared" si="2"/>
        <v>46.96000000000001</v>
      </c>
      <c r="L17" s="209">
        <f t="shared" si="0"/>
        <v>83.70766488413548</v>
      </c>
      <c r="M17" s="191">
        <f t="shared" si="1"/>
        <v>86.70766488413548</v>
      </c>
    </row>
    <row r="18" spans="1:13" ht="12.75">
      <c r="A18" s="207" t="s">
        <v>383</v>
      </c>
      <c r="B18" s="299" t="s">
        <v>77</v>
      </c>
      <c r="C18" s="300" t="s">
        <v>29</v>
      </c>
      <c r="D18" s="208">
        <v>7.83</v>
      </c>
      <c r="E18" s="208">
        <v>6.55</v>
      </c>
      <c r="F18" s="208">
        <v>7.22</v>
      </c>
      <c r="G18" s="208">
        <v>8.09</v>
      </c>
      <c r="H18" s="208">
        <v>8.77</v>
      </c>
      <c r="I18" s="208">
        <v>6.26</v>
      </c>
      <c r="J18" s="208">
        <v>2.23</v>
      </c>
      <c r="K18" s="214">
        <f t="shared" si="2"/>
        <v>46.94999999999999</v>
      </c>
      <c r="L18" s="209">
        <f t="shared" si="0"/>
        <v>83.6898395721925</v>
      </c>
      <c r="M18" s="191">
        <f t="shared" si="1"/>
        <v>86.6898395721925</v>
      </c>
    </row>
    <row r="19" spans="1:13" ht="12.75">
      <c r="A19" s="207" t="s">
        <v>384</v>
      </c>
      <c r="B19" s="299" t="s">
        <v>89</v>
      </c>
      <c r="C19" s="300" t="s">
        <v>60</v>
      </c>
      <c r="D19" s="208">
        <v>7.68</v>
      </c>
      <c r="E19" s="208">
        <v>9.12</v>
      </c>
      <c r="F19" s="208">
        <v>5.83</v>
      </c>
      <c r="G19" s="208">
        <v>7.37</v>
      </c>
      <c r="H19" s="208">
        <v>7.83</v>
      </c>
      <c r="I19" s="208">
        <v>6.53</v>
      </c>
      <c r="J19" s="208">
        <v>2.1</v>
      </c>
      <c r="K19" s="214">
        <f t="shared" si="2"/>
        <v>46.46</v>
      </c>
      <c r="L19" s="209">
        <f t="shared" si="0"/>
        <v>82.81639928698752</v>
      </c>
      <c r="M19" s="191">
        <f t="shared" si="1"/>
        <v>85.81639928698752</v>
      </c>
    </row>
    <row r="20" spans="1:13" ht="12.75">
      <c r="A20" s="207" t="s">
        <v>385</v>
      </c>
      <c r="B20" s="299" t="s">
        <v>878</v>
      </c>
      <c r="C20" s="300" t="s">
        <v>113</v>
      </c>
      <c r="D20" s="208">
        <v>8.08</v>
      </c>
      <c r="E20" s="208">
        <v>6.8</v>
      </c>
      <c r="F20" s="208">
        <v>7.36</v>
      </c>
      <c r="G20" s="208">
        <v>7.82</v>
      </c>
      <c r="H20" s="208">
        <v>8.41</v>
      </c>
      <c r="I20" s="208">
        <v>5.85</v>
      </c>
      <c r="J20" s="208">
        <v>1.57</v>
      </c>
      <c r="K20" s="214">
        <f t="shared" si="2"/>
        <v>45.89</v>
      </c>
      <c r="L20" s="209">
        <f t="shared" si="0"/>
        <v>81.80035650623886</v>
      </c>
      <c r="M20" s="191">
        <f t="shared" si="1"/>
        <v>84.80035650623886</v>
      </c>
    </row>
    <row r="21" spans="1:13" ht="12.75">
      <c r="A21" s="207" t="s">
        <v>386</v>
      </c>
      <c r="B21" s="210" t="s">
        <v>19</v>
      </c>
      <c r="C21" s="211" t="s">
        <v>50</v>
      </c>
      <c r="D21" s="208">
        <v>8.56</v>
      </c>
      <c r="E21" s="208">
        <v>7.27</v>
      </c>
      <c r="F21" s="208">
        <v>7.39</v>
      </c>
      <c r="G21" s="208">
        <v>6.72</v>
      </c>
      <c r="H21" s="208">
        <v>7.33</v>
      </c>
      <c r="I21" s="208">
        <v>5.97</v>
      </c>
      <c r="J21" s="208">
        <v>2.05</v>
      </c>
      <c r="K21" s="214">
        <f t="shared" si="2"/>
        <v>45.28999999999999</v>
      </c>
      <c r="L21" s="209">
        <f t="shared" si="0"/>
        <v>80.73083778966131</v>
      </c>
      <c r="M21" s="191">
        <f t="shared" si="1"/>
        <v>83.73083778966131</v>
      </c>
    </row>
    <row r="22" spans="1:13" ht="12.75">
      <c r="A22" s="207" t="s">
        <v>387</v>
      </c>
      <c r="B22" s="210" t="s">
        <v>183</v>
      </c>
      <c r="C22" s="211" t="s">
        <v>50</v>
      </c>
      <c r="D22" s="208">
        <v>8.22</v>
      </c>
      <c r="E22" s="208">
        <v>6.69</v>
      </c>
      <c r="F22" s="208">
        <v>5.7</v>
      </c>
      <c r="G22" s="208">
        <v>7.82</v>
      </c>
      <c r="H22" s="208">
        <v>8.6</v>
      </c>
      <c r="I22" s="208">
        <v>6.06</v>
      </c>
      <c r="J22" s="208">
        <v>2.11</v>
      </c>
      <c r="K22" s="214">
        <f t="shared" si="2"/>
        <v>45.2</v>
      </c>
      <c r="L22" s="209">
        <f t="shared" si="0"/>
        <v>80.5704099821747</v>
      </c>
      <c r="M22" s="191">
        <f t="shared" si="1"/>
        <v>83.5704099821747</v>
      </c>
    </row>
    <row r="23" spans="1:13" ht="12.75">
      <c r="A23" s="207" t="s">
        <v>388</v>
      </c>
      <c r="B23" s="210" t="s">
        <v>38</v>
      </c>
      <c r="C23" s="211" t="s">
        <v>39</v>
      </c>
      <c r="D23" s="208">
        <v>7.1</v>
      </c>
      <c r="E23" s="208">
        <v>6.33</v>
      </c>
      <c r="F23" s="208">
        <v>5.53</v>
      </c>
      <c r="G23" s="208">
        <v>9.17</v>
      </c>
      <c r="H23" s="208">
        <v>9.31</v>
      </c>
      <c r="I23" s="208">
        <v>5.32</v>
      </c>
      <c r="J23" s="208">
        <v>2.42</v>
      </c>
      <c r="K23" s="214">
        <f t="shared" si="2"/>
        <v>45.18000000000001</v>
      </c>
      <c r="L23" s="209">
        <f t="shared" si="0"/>
        <v>80.53475935828878</v>
      </c>
      <c r="M23" s="191">
        <f t="shared" si="1"/>
        <v>83.53475935828878</v>
      </c>
    </row>
    <row r="24" spans="1:13" ht="12.75">
      <c r="A24" s="207" t="s">
        <v>389</v>
      </c>
      <c r="B24" s="210" t="s">
        <v>92</v>
      </c>
      <c r="C24" s="211" t="s">
        <v>93</v>
      </c>
      <c r="D24" s="208">
        <v>7.67</v>
      </c>
      <c r="E24" s="208">
        <v>6.76</v>
      </c>
      <c r="F24" s="208">
        <v>6.57</v>
      </c>
      <c r="G24" s="208">
        <v>7.54</v>
      </c>
      <c r="H24" s="208">
        <v>7.26</v>
      </c>
      <c r="I24" s="208">
        <v>6.55</v>
      </c>
      <c r="J24" s="208">
        <v>2.56</v>
      </c>
      <c r="K24" s="214">
        <f t="shared" si="2"/>
        <v>44.91</v>
      </c>
      <c r="L24" s="209">
        <f t="shared" si="0"/>
        <v>80.05347593582887</v>
      </c>
      <c r="M24" s="191">
        <f t="shared" si="1"/>
        <v>83.05347593582887</v>
      </c>
    </row>
    <row r="25" spans="1:13" ht="12.75">
      <c r="A25" s="207" t="s">
        <v>390</v>
      </c>
      <c r="B25" s="210" t="s">
        <v>22</v>
      </c>
      <c r="C25" s="211" t="s">
        <v>23</v>
      </c>
      <c r="D25" s="208">
        <v>8.03</v>
      </c>
      <c r="E25" s="208">
        <v>6.38</v>
      </c>
      <c r="F25" s="208">
        <v>6.16</v>
      </c>
      <c r="G25" s="208">
        <v>8.66</v>
      </c>
      <c r="H25" s="208">
        <v>8.01</v>
      </c>
      <c r="I25" s="208">
        <v>5.1</v>
      </c>
      <c r="J25" s="208">
        <v>2.42</v>
      </c>
      <c r="K25" s="214">
        <f t="shared" si="2"/>
        <v>44.760000000000005</v>
      </c>
      <c r="L25" s="209">
        <f t="shared" si="0"/>
        <v>79.7860962566845</v>
      </c>
      <c r="M25" s="191">
        <f t="shared" si="1"/>
        <v>82.7860962566845</v>
      </c>
    </row>
    <row r="26" spans="1:13" ht="12.75">
      <c r="A26" s="207" t="s">
        <v>391</v>
      </c>
      <c r="B26" s="210" t="s">
        <v>74</v>
      </c>
      <c r="C26" s="211" t="s">
        <v>30</v>
      </c>
      <c r="D26" s="208">
        <v>7.59</v>
      </c>
      <c r="E26" s="208">
        <v>6.95</v>
      </c>
      <c r="F26" s="208">
        <v>6.27</v>
      </c>
      <c r="G26" s="208">
        <v>7.46</v>
      </c>
      <c r="H26" s="208">
        <v>7.81</v>
      </c>
      <c r="I26" s="208">
        <v>6.32</v>
      </c>
      <c r="J26" s="208">
        <v>2.33</v>
      </c>
      <c r="K26" s="214">
        <f t="shared" si="2"/>
        <v>44.73</v>
      </c>
      <c r="L26" s="209">
        <f t="shared" si="0"/>
        <v>79.7326203208556</v>
      </c>
      <c r="M26" s="191">
        <f t="shared" si="1"/>
        <v>82.7326203208556</v>
      </c>
    </row>
    <row r="27" spans="1:13" ht="12.75">
      <c r="A27" s="207" t="s">
        <v>392</v>
      </c>
      <c r="B27" s="210" t="s">
        <v>868</v>
      </c>
      <c r="C27" s="211" t="s">
        <v>35</v>
      </c>
      <c r="D27" s="208">
        <v>7.3</v>
      </c>
      <c r="E27" s="208">
        <v>5.74</v>
      </c>
      <c r="F27" s="208">
        <v>5.45</v>
      </c>
      <c r="G27" s="208">
        <v>8.07</v>
      </c>
      <c r="H27" s="208">
        <v>8.59</v>
      </c>
      <c r="I27" s="208">
        <v>5.98</v>
      </c>
      <c r="J27" s="208">
        <v>3.08</v>
      </c>
      <c r="K27" s="214">
        <f t="shared" si="2"/>
        <v>44.209999999999994</v>
      </c>
      <c r="L27" s="209">
        <f t="shared" si="0"/>
        <v>78.80570409982174</v>
      </c>
      <c r="M27" s="191">
        <f t="shared" si="1"/>
        <v>81.80570409982174</v>
      </c>
    </row>
    <row r="28" spans="1:13" ht="12.75">
      <c r="A28" s="207" t="s">
        <v>393</v>
      </c>
      <c r="B28" s="210" t="s">
        <v>325</v>
      </c>
      <c r="C28" s="211" t="s">
        <v>326</v>
      </c>
      <c r="D28" s="208">
        <v>7.61</v>
      </c>
      <c r="E28" s="208">
        <v>6.86</v>
      </c>
      <c r="F28" s="208">
        <v>5.37</v>
      </c>
      <c r="G28" s="208">
        <v>8.11</v>
      </c>
      <c r="H28" s="208">
        <v>8.29</v>
      </c>
      <c r="I28" s="208">
        <v>5.59</v>
      </c>
      <c r="J28" s="208">
        <v>2.25</v>
      </c>
      <c r="K28" s="214">
        <f t="shared" si="2"/>
        <v>44.08</v>
      </c>
      <c r="L28" s="209">
        <f t="shared" si="0"/>
        <v>78.57397504456327</v>
      </c>
      <c r="M28" s="191">
        <f t="shared" si="1"/>
        <v>81.57397504456327</v>
      </c>
    </row>
    <row r="29" spans="1:13" ht="12.75">
      <c r="A29" s="207" t="s">
        <v>394</v>
      </c>
      <c r="B29" s="210" t="s">
        <v>179</v>
      </c>
      <c r="C29" s="211" t="s">
        <v>306</v>
      </c>
      <c r="D29" s="208">
        <v>8.3</v>
      </c>
      <c r="E29" s="208">
        <v>7.28</v>
      </c>
      <c r="F29" s="208">
        <v>5.73</v>
      </c>
      <c r="G29" s="208">
        <v>7.65</v>
      </c>
      <c r="H29" s="208">
        <v>7.9</v>
      </c>
      <c r="I29" s="208">
        <v>4.8</v>
      </c>
      <c r="J29" s="208">
        <v>1.88</v>
      </c>
      <c r="K29" s="214">
        <f t="shared" si="2"/>
        <v>43.54</v>
      </c>
      <c r="L29" s="209">
        <f t="shared" si="0"/>
        <v>77.61140819964349</v>
      </c>
      <c r="M29" s="191">
        <f t="shared" si="1"/>
        <v>80.61140819964349</v>
      </c>
    </row>
    <row r="30" spans="1:13" ht="12.75">
      <c r="A30" s="207" t="s">
        <v>395</v>
      </c>
      <c r="B30" s="210" t="s">
        <v>743</v>
      </c>
      <c r="C30" s="211" t="s">
        <v>234</v>
      </c>
      <c r="D30" s="208">
        <v>6.4</v>
      </c>
      <c r="E30" s="208">
        <v>6.84</v>
      </c>
      <c r="F30" s="208">
        <v>6.12</v>
      </c>
      <c r="G30" s="208">
        <v>8.17</v>
      </c>
      <c r="H30" s="208">
        <v>9.85</v>
      </c>
      <c r="I30" s="208">
        <v>3.99</v>
      </c>
      <c r="J30" s="208">
        <v>1.96</v>
      </c>
      <c r="K30" s="214">
        <f t="shared" si="2"/>
        <v>43.330000000000005</v>
      </c>
      <c r="L30" s="209">
        <f t="shared" si="0"/>
        <v>77.23707664884137</v>
      </c>
      <c r="M30" s="191">
        <f t="shared" si="1"/>
        <v>80.23707664884137</v>
      </c>
    </row>
    <row r="31" spans="1:13" ht="12.75">
      <c r="A31" s="207" t="s">
        <v>396</v>
      </c>
      <c r="B31" s="210" t="s">
        <v>208</v>
      </c>
      <c r="C31" s="211" t="s">
        <v>138</v>
      </c>
      <c r="D31" s="208">
        <v>7.5</v>
      </c>
      <c r="E31" s="208">
        <v>6.58</v>
      </c>
      <c r="F31" s="208">
        <v>6.22</v>
      </c>
      <c r="G31" s="208">
        <v>7.47</v>
      </c>
      <c r="H31" s="208">
        <v>8.07</v>
      </c>
      <c r="I31" s="208">
        <v>5.3</v>
      </c>
      <c r="J31" s="208">
        <v>1.83</v>
      </c>
      <c r="K31" s="214">
        <f t="shared" si="2"/>
        <v>42.97</v>
      </c>
      <c r="L31" s="209">
        <f t="shared" si="0"/>
        <v>76.59536541889483</v>
      </c>
      <c r="M31" s="191">
        <f t="shared" si="1"/>
        <v>79.59536541889483</v>
      </c>
    </row>
    <row r="32" spans="1:13" ht="12.75">
      <c r="A32" s="207" t="s">
        <v>397</v>
      </c>
      <c r="B32" s="210" t="s">
        <v>887</v>
      </c>
      <c r="C32" s="211" t="s">
        <v>811</v>
      </c>
      <c r="D32" s="208">
        <v>7.95</v>
      </c>
      <c r="E32" s="208">
        <v>5.91</v>
      </c>
      <c r="F32" s="208">
        <v>6.59</v>
      </c>
      <c r="G32" s="208">
        <v>7.91</v>
      </c>
      <c r="H32" s="208">
        <v>7.63</v>
      </c>
      <c r="I32" s="208">
        <v>5.01</v>
      </c>
      <c r="J32" s="208">
        <v>1.96</v>
      </c>
      <c r="K32" s="214">
        <f t="shared" si="2"/>
        <v>42.96</v>
      </c>
      <c r="L32" s="209">
        <f t="shared" si="0"/>
        <v>76.57754010695187</v>
      </c>
      <c r="M32" s="191">
        <f t="shared" si="1"/>
        <v>79.57754010695187</v>
      </c>
    </row>
    <row r="33" spans="1:13" ht="12.75">
      <c r="A33" s="207" t="s">
        <v>398</v>
      </c>
      <c r="B33" s="210" t="s">
        <v>51</v>
      </c>
      <c r="C33" s="211" t="s">
        <v>50</v>
      </c>
      <c r="D33" s="208">
        <v>7.42</v>
      </c>
      <c r="E33" s="208">
        <v>5.59</v>
      </c>
      <c r="F33" s="208">
        <v>6.08</v>
      </c>
      <c r="G33" s="208">
        <v>8.02</v>
      </c>
      <c r="H33" s="208">
        <v>8.41</v>
      </c>
      <c r="I33" s="208">
        <v>4.24</v>
      </c>
      <c r="J33" s="208">
        <v>2.61</v>
      </c>
      <c r="K33" s="214">
        <f t="shared" si="2"/>
        <v>42.37</v>
      </c>
      <c r="L33" s="209">
        <f t="shared" si="0"/>
        <v>75.52584670231728</v>
      </c>
      <c r="M33" s="191">
        <f t="shared" si="1"/>
        <v>78.52584670231728</v>
      </c>
    </row>
    <row r="34" spans="1:13" ht="12.75">
      <c r="A34" s="207" t="s">
        <v>399</v>
      </c>
      <c r="B34" s="210" t="s">
        <v>196</v>
      </c>
      <c r="C34" s="211" t="s">
        <v>101</v>
      </c>
      <c r="D34" s="208">
        <v>7.05</v>
      </c>
      <c r="E34" s="208">
        <v>6.71</v>
      </c>
      <c r="F34" s="208">
        <v>4.77</v>
      </c>
      <c r="G34" s="208">
        <v>7.58</v>
      </c>
      <c r="H34" s="208">
        <v>7.78</v>
      </c>
      <c r="I34" s="208">
        <v>6.11</v>
      </c>
      <c r="J34" s="208">
        <v>2.08</v>
      </c>
      <c r="K34" s="214">
        <f t="shared" si="2"/>
        <v>42.08</v>
      </c>
      <c r="L34" s="209">
        <f t="shared" si="0"/>
        <v>75.00891265597147</v>
      </c>
      <c r="M34" s="191">
        <f t="shared" si="1"/>
        <v>78.00891265597147</v>
      </c>
    </row>
    <row r="35" spans="1:13" ht="12.75">
      <c r="A35" s="207" t="s">
        <v>400</v>
      </c>
      <c r="B35" s="210" t="s">
        <v>871</v>
      </c>
      <c r="C35" s="211" t="s">
        <v>79</v>
      </c>
      <c r="D35" s="208">
        <v>7.9</v>
      </c>
      <c r="E35" s="208">
        <v>6.01</v>
      </c>
      <c r="F35" s="208">
        <v>5.74</v>
      </c>
      <c r="G35" s="208">
        <v>7.6</v>
      </c>
      <c r="H35" s="208">
        <v>7.92</v>
      </c>
      <c r="I35" s="208">
        <v>4.66</v>
      </c>
      <c r="J35" s="208">
        <v>2.24</v>
      </c>
      <c r="K35" s="214">
        <f t="shared" si="2"/>
        <v>42.07</v>
      </c>
      <c r="L35" s="209">
        <f t="shared" si="0"/>
        <v>74.99108734402851</v>
      </c>
      <c r="M35" s="191">
        <f t="shared" si="1"/>
        <v>77.99108734402851</v>
      </c>
    </row>
    <row r="36" spans="1:13" ht="12.75">
      <c r="A36" s="207" t="s">
        <v>401</v>
      </c>
      <c r="B36" s="210" t="s">
        <v>40</v>
      </c>
      <c r="C36" s="211" t="s">
        <v>41</v>
      </c>
      <c r="D36" s="208">
        <v>6.8</v>
      </c>
      <c r="E36" s="208">
        <v>6.23</v>
      </c>
      <c r="F36" s="208">
        <v>6.5</v>
      </c>
      <c r="G36" s="208">
        <v>6.68</v>
      </c>
      <c r="H36" s="208">
        <v>7.5</v>
      </c>
      <c r="I36" s="208">
        <v>6.18</v>
      </c>
      <c r="J36" s="208">
        <v>1.85</v>
      </c>
      <c r="K36" s="214">
        <f t="shared" si="2"/>
        <v>41.74</v>
      </c>
      <c r="L36" s="209">
        <f t="shared" si="0"/>
        <v>74.40285204991088</v>
      </c>
      <c r="M36" s="191">
        <f t="shared" si="1"/>
        <v>77.40285204991088</v>
      </c>
    </row>
    <row r="37" spans="1:13" ht="12.75">
      <c r="A37" s="207" t="s">
        <v>402</v>
      </c>
      <c r="B37" s="210" t="s">
        <v>119</v>
      </c>
      <c r="C37" s="211" t="s">
        <v>30</v>
      </c>
      <c r="D37" s="208">
        <v>7.74</v>
      </c>
      <c r="E37" s="208">
        <v>7.2</v>
      </c>
      <c r="F37" s="208">
        <v>6.02</v>
      </c>
      <c r="G37" s="208">
        <v>6.75</v>
      </c>
      <c r="H37" s="208">
        <v>6.57</v>
      </c>
      <c r="I37" s="208">
        <v>4.92</v>
      </c>
      <c r="J37" s="208">
        <v>2.21</v>
      </c>
      <c r="K37" s="214">
        <f t="shared" si="2"/>
        <v>41.410000000000004</v>
      </c>
      <c r="L37" s="209">
        <f t="shared" si="0"/>
        <v>73.81461675579322</v>
      </c>
      <c r="M37" s="191">
        <f t="shared" si="1"/>
        <v>76.81461675579322</v>
      </c>
    </row>
    <row r="38" spans="1:13" ht="12.75">
      <c r="A38" s="207" t="s">
        <v>403</v>
      </c>
      <c r="B38" s="210" t="s">
        <v>171</v>
      </c>
      <c r="C38" s="211" t="s">
        <v>35</v>
      </c>
      <c r="D38" s="208">
        <v>8.32</v>
      </c>
      <c r="E38" s="208">
        <v>6.46</v>
      </c>
      <c r="F38" s="208">
        <v>4.96</v>
      </c>
      <c r="G38" s="208">
        <v>7.58</v>
      </c>
      <c r="H38" s="208">
        <v>6.98</v>
      </c>
      <c r="I38" s="208">
        <v>4.94</v>
      </c>
      <c r="J38" s="208">
        <v>2.05</v>
      </c>
      <c r="K38" s="214">
        <f t="shared" si="2"/>
        <v>41.28999999999999</v>
      </c>
      <c r="L38" s="209">
        <f t="shared" si="0"/>
        <v>73.6007130124777</v>
      </c>
      <c r="M38" s="191">
        <f t="shared" si="1"/>
        <v>76.6007130124777</v>
      </c>
    </row>
    <row r="39" spans="1:13" ht="12.75">
      <c r="A39" s="207" t="s">
        <v>404</v>
      </c>
      <c r="B39" s="210" t="s">
        <v>744</v>
      </c>
      <c r="C39" s="211" t="s">
        <v>35</v>
      </c>
      <c r="D39" s="208">
        <v>6.86</v>
      </c>
      <c r="E39" s="208">
        <v>6.57</v>
      </c>
      <c r="F39" s="208">
        <v>5.23</v>
      </c>
      <c r="G39" s="208">
        <v>7.54</v>
      </c>
      <c r="H39" s="208">
        <v>6.97</v>
      </c>
      <c r="I39" s="208">
        <v>5.21</v>
      </c>
      <c r="J39" s="208">
        <v>2.76</v>
      </c>
      <c r="K39" s="214">
        <f t="shared" si="2"/>
        <v>41.14</v>
      </c>
      <c r="L39" s="209">
        <f t="shared" si="0"/>
        <v>73.33333333333333</v>
      </c>
      <c r="M39" s="191">
        <f t="shared" si="1"/>
        <v>76.33333333333333</v>
      </c>
    </row>
    <row r="40" spans="1:13" ht="12.75">
      <c r="A40" s="207" t="s">
        <v>405</v>
      </c>
      <c r="B40" s="210" t="s">
        <v>20</v>
      </c>
      <c r="C40" s="211" t="s">
        <v>21</v>
      </c>
      <c r="D40" s="208">
        <v>7.16</v>
      </c>
      <c r="E40" s="208">
        <v>6.64</v>
      </c>
      <c r="F40" s="208">
        <v>5.33</v>
      </c>
      <c r="G40" s="208">
        <v>7.08</v>
      </c>
      <c r="H40" s="208">
        <v>7.37</v>
      </c>
      <c r="I40" s="208">
        <v>5.45</v>
      </c>
      <c r="J40" s="208">
        <v>2.11</v>
      </c>
      <c r="K40" s="214">
        <f t="shared" si="2"/>
        <v>41.14</v>
      </c>
      <c r="L40" s="209">
        <f t="shared" si="0"/>
        <v>73.33333333333333</v>
      </c>
      <c r="M40" s="191">
        <f t="shared" si="1"/>
        <v>76.33333333333333</v>
      </c>
    </row>
    <row r="41" spans="1:13" ht="12.75">
      <c r="A41" s="207" t="s">
        <v>406</v>
      </c>
      <c r="B41" s="210" t="s">
        <v>31</v>
      </c>
      <c r="C41" s="211" t="s">
        <v>32</v>
      </c>
      <c r="D41" s="208">
        <v>6.84</v>
      </c>
      <c r="E41" s="208">
        <v>6.17</v>
      </c>
      <c r="F41" s="208">
        <v>6.46</v>
      </c>
      <c r="G41" s="208">
        <v>6.47</v>
      </c>
      <c r="H41" s="208">
        <v>6.96</v>
      </c>
      <c r="I41" s="208">
        <v>5.97</v>
      </c>
      <c r="J41" s="208">
        <v>1.93</v>
      </c>
      <c r="K41" s="214">
        <f t="shared" si="2"/>
        <v>40.8</v>
      </c>
      <c r="L41" s="209">
        <f t="shared" si="0"/>
        <v>72.72727272727272</v>
      </c>
      <c r="M41" s="191">
        <f aca="true" t="shared" si="3" ref="M41:M72">L41+E$4</f>
        <v>75.72727272727272</v>
      </c>
    </row>
    <row r="42" spans="1:13" ht="12.75">
      <c r="A42" s="207" t="s">
        <v>407</v>
      </c>
      <c r="B42" s="210" t="s">
        <v>217</v>
      </c>
      <c r="C42" s="211" t="s">
        <v>60</v>
      </c>
      <c r="D42" s="208">
        <v>7.81</v>
      </c>
      <c r="E42" s="208">
        <v>5.99</v>
      </c>
      <c r="F42" s="208">
        <v>5.8</v>
      </c>
      <c r="G42" s="208">
        <v>6.38</v>
      </c>
      <c r="H42" s="208">
        <v>7.43</v>
      </c>
      <c r="I42" s="208">
        <v>5.21</v>
      </c>
      <c r="J42" s="208">
        <v>2.08</v>
      </c>
      <c r="K42" s="214">
        <f t="shared" si="2"/>
        <v>40.699999999999996</v>
      </c>
      <c r="L42" s="209">
        <f aca="true" t="shared" si="4" ref="L42:L73">(K42/K$9)*100</f>
        <v>72.54901960784312</v>
      </c>
      <c r="M42" s="191">
        <f t="shared" si="3"/>
        <v>75.54901960784312</v>
      </c>
    </row>
    <row r="43" spans="1:13" ht="12.75">
      <c r="A43" s="207" t="s">
        <v>408</v>
      </c>
      <c r="B43" s="210" t="s">
        <v>24</v>
      </c>
      <c r="C43" s="211" t="s">
        <v>25</v>
      </c>
      <c r="D43" s="208">
        <v>6.34</v>
      </c>
      <c r="E43" s="208">
        <v>6.14</v>
      </c>
      <c r="F43" s="208">
        <v>5.68</v>
      </c>
      <c r="G43" s="208">
        <v>6.68</v>
      </c>
      <c r="H43" s="208">
        <v>6.87</v>
      </c>
      <c r="I43" s="208">
        <v>6.28</v>
      </c>
      <c r="J43" s="208">
        <v>2.47</v>
      </c>
      <c r="K43" s="214">
        <f t="shared" si="2"/>
        <v>40.46</v>
      </c>
      <c r="L43" s="209">
        <f t="shared" si="4"/>
        <v>72.12121212121212</v>
      </c>
      <c r="M43" s="191">
        <f t="shared" si="3"/>
        <v>75.12121212121212</v>
      </c>
    </row>
    <row r="44" spans="1:13" ht="12.75">
      <c r="A44" s="207" t="s">
        <v>409</v>
      </c>
      <c r="B44" s="210" t="s">
        <v>885</v>
      </c>
      <c r="C44" s="211" t="s">
        <v>123</v>
      </c>
      <c r="D44" s="208">
        <v>7.22</v>
      </c>
      <c r="E44" s="208">
        <v>6.74</v>
      </c>
      <c r="F44" s="208">
        <v>6.17</v>
      </c>
      <c r="G44" s="208">
        <v>6.46</v>
      </c>
      <c r="H44" s="208">
        <v>7.51</v>
      </c>
      <c r="I44" s="208">
        <v>4.63</v>
      </c>
      <c r="J44" s="208">
        <v>1.66</v>
      </c>
      <c r="K44" s="214">
        <f t="shared" si="2"/>
        <v>40.39</v>
      </c>
      <c r="L44" s="209">
        <f t="shared" si="4"/>
        <v>71.99643493761141</v>
      </c>
      <c r="M44" s="191">
        <f t="shared" si="3"/>
        <v>74.99643493761141</v>
      </c>
    </row>
    <row r="45" spans="1:13" ht="12.75">
      <c r="A45" s="207" t="s">
        <v>410</v>
      </c>
      <c r="B45" s="210" t="s">
        <v>127</v>
      </c>
      <c r="C45" s="211" t="s">
        <v>124</v>
      </c>
      <c r="D45" s="208">
        <v>6.62</v>
      </c>
      <c r="E45" s="208">
        <v>6.1</v>
      </c>
      <c r="F45" s="208">
        <v>5.13</v>
      </c>
      <c r="G45" s="208">
        <v>6.54</v>
      </c>
      <c r="H45" s="208">
        <v>6.78</v>
      </c>
      <c r="I45" s="208">
        <v>5.85</v>
      </c>
      <c r="J45" s="208">
        <v>2.89</v>
      </c>
      <c r="K45" s="214">
        <f t="shared" si="2"/>
        <v>39.91</v>
      </c>
      <c r="L45" s="209">
        <f t="shared" si="4"/>
        <v>71.14081996434936</v>
      </c>
      <c r="M45" s="191">
        <f t="shared" si="3"/>
        <v>74.14081996434936</v>
      </c>
    </row>
    <row r="46" spans="1:13" ht="12.75">
      <c r="A46" s="207" t="s">
        <v>411</v>
      </c>
      <c r="B46" s="210" t="s">
        <v>20</v>
      </c>
      <c r="C46" s="211" t="s">
        <v>30</v>
      </c>
      <c r="D46" s="208">
        <v>7.16</v>
      </c>
      <c r="E46" s="208">
        <v>5.94</v>
      </c>
      <c r="F46" s="208">
        <v>5.26</v>
      </c>
      <c r="G46" s="208">
        <v>6.72</v>
      </c>
      <c r="H46" s="208">
        <v>6.56</v>
      </c>
      <c r="I46" s="208">
        <v>6.1</v>
      </c>
      <c r="J46" s="208">
        <v>1.97</v>
      </c>
      <c r="K46" s="214">
        <f t="shared" si="2"/>
        <v>39.709999999999994</v>
      </c>
      <c r="L46" s="209">
        <f t="shared" si="4"/>
        <v>70.78431372549018</v>
      </c>
      <c r="M46" s="191">
        <f t="shared" si="3"/>
        <v>73.78431372549018</v>
      </c>
    </row>
    <row r="47" spans="1:13" ht="12.75">
      <c r="A47" s="207" t="s">
        <v>412</v>
      </c>
      <c r="B47" s="210" t="s">
        <v>151</v>
      </c>
      <c r="C47" s="211" t="s">
        <v>152</v>
      </c>
      <c r="D47" s="208">
        <v>7.3</v>
      </c>
      <c r="E47" s="208">
        <v>5.95</v>
      </c>
      <c r="F47" s="208">
        <v>4.9</v>
      </c>
      <c r="G47" s="208">
        <v>7.16</v>
      </c>
      <c r="H47" s="208">
        <v>7.17</v>
      </c>
      <c r="I47" s="208">
        <v>5.18</v>
      </c>
      <c r="J47" s="208">
        <v>1.76</v>
      </c>
      <c r="K47" s="214">
        <f t="shared" si="2"/>
        <v>39.419999999999995</v>
      </c>
      <c r="L47" s="209">
        <f t="shared" si="4"/>
        <v>70.26737967914437</v>
      </c>
      <c r="M47" s="191">
        <f t="shared" si="3"/>
        <v>73.26737967914437</v>
      </c>
    </row>
    <row r="48" spans="1:13" ht="12.75">
      <c r="A48" s="207" t="s">
        <v>413</v>
      </c>
      <c r="B48" s="210" t="s">
        <v>87</v>
      </c>
      <c r="C48" s="211" t="s">
        <v>88</v>
      </c>
      <c r="D48" s="208">
        <v>7.05</v>
      </c>
      <c r="E48" s="208">
        <v>5.74</v>
      </c>
      <c r="F48" s="208">
        <v>5.75</v>
      </c>
      <c r="G48" s="208">
        <v>6.77</v>
      </c>
      <c r="H48" s="208">
        <v>7.08</v>
      </c>
      <c r="I48" s="208">
        <v>5.09</v>
      </c>
      <c r="J48" s="208">
        <v>1.84</v>
      </c>
      <c r="K48" s="214">
        <f t="shared" si="2"/>
        <v>39.32000000000001</v>
      </c>
      <c r="L48" s="209">
        <f t="shared" si="4"/>
        <v>70.08912655971481</v>
      </c>
      <c r="M48" s="191">
        <f t="shared" si="3"/>
        <v>73.08912655971481</v>
      </c>
    </row>
    <row r="49" spans="1:13" ht="12.75">
      <c r="A49" s="207" t="s">
        <v>414</v>
      </c>
      <c r="B49" s="210" t="s">
        <v>67</v>
      </c>
      <c r="C49" s="211" t="s">
        <v>68</v>
      </c>
      <c r="D49" s="208">
        <v>6.9</v>
      </c>
      <c r="E49" s="208">
        <v>6.53</v>
      </c>
      <c r="F49" s="208">
        <v>6.71</v>
      </c>
      <c r="G49" s="208">
        <v>5.44</v>
      </c>
      <c r="H49" s="208">
        <v>7.71</v>
      </c>
      <c r="I49" s="208">
        <v>4.45</v>
      </c>
      <c r="J49" s="208">
        <v>1.53</v>
      </c>
      <c r="K49" s="214">
        <f t="shared" si="2"/>
        <v>39.27</v>
      </c>
      <c r="L49" s="209">
        <f t="shared" si="4"/>
        <v>70</v>
      </c>
      <c r="M49" s="191">
        <f t="shared" si="3"/>
        <v>73</v>
      </c>
    </row>
    <row r="50" spans="1:13" ht="12.75">
      <c r="A50" s="207" t="s">
        <v>415</v>
      </c>
      <c r="B50" s="210" t="s">
        <v>685</v>
      </c>
      <c r="C50" s="211" t="s">
        <v>686</v>
      </c>
      <c r="D50" s="208">
        <v>6.18</v>
      </c>
      <c r="E50" s="208">
        <v>5.33</v>
      </c>
      <c r="F50" s="208">
        <v>5.82</v>
      </c>
      <c r="G50" s="208">
        <v>6.53</v>
      </c>
      <c r="H50" s="208">
        <v>7.05</v>
      </c>
      <c r="I50" s="208">
        <v>6.07</v>
      </c>
      <c r="J50" s="208">
        <v>1.98</v>
      </c>
      <c r="K50" s="214">
        <f t="shared" si="2"/>
        <v>38.96</v>
      </c>
      <c r="L50" s="209">
        <f t="shared" si="4"/>
        <v>69.44741532976828</v>
      </c>
      <c r="M50" s="191">
        <f t="shared" si="3"/>
        <v>72.44741532976828</v>
      </c>
    </row>
    <row r="51" spans="1:13" ht="12.75">
      <c r="A51" s="207" t="s">
        <v>416</v>
      </c>
      <c r="B51" s="210" t="s">
        <v>84</v>
      </c>
      <c r="C51" s="211" t="s">
        <v>60</v>
      </c>
      <c r="D51" s="208">
        <v>7.66</v>
      </c>
      <c r="E51" s="208">
        <v>5.6</v>
      </c>
      <c r="F51" s="208">
        <v>5.3</v>
      </c>
      <c r="G51" s="208">
        <v>6.17</v>
      </c>
      <c r="H51" s="208">
        <v>7.84</v>
      </c>
      <c r="I51" s="208">
        <v>4.53</v>
      </c>
      <c r="J51" s="208">
        <v>1.82</v>
      </c>
      <c r="K51" s="214">
        <f t="shared" si="2"/>
        <v>38.919999999999995</v>
      </c>
      <c r="L51" s="209">
        <f t="shared" si="4"/>
        <v>69.37611408199642</v>
      </c>
      <c r="M51" s="191">
        <f t="shared" si="3"/>
        <v>72.37611408199642</v>
      </c>
    </row>
    <row r="52" spans="1:13" ht="12.75">
      <c r="A52" s="207" t="s">
        <v>417</v>
      </c>
      <c r="B52" s="210" t="s">
        <v>24</v>
      </c>
      <c r="C52" s="211" t="s">
        <v>65</v>
      </c>
      <c r="D52" s="208">
        <v>6.2</v>
      </c>
      <c r="E52" s="208">
        <v>5.94</v>
      </c>
      <c r="F52" s="208">
        <v>5.57</v>
      </c>
      <c r="G52" s="208">
        <v>6.78</v>
      </c>
      <c r="H52" s="208">
        <v>7.06</v>
      </c>
      <c r="I52" s="208">
        <v>5.08</v>
      </c>
      <c r="J52" s="208">
        <v>2.02</v>
      </c>
      <c r="K52" s="214">
        <f t="shared" si="2"/>
        <v>38.650000000000006</v>
      </c>
      <c r="L52" s="209">
        <f t="shared" si="4"/>
        <v>68.89483065953655</v>
      </c>
      <c r="M52" s="191">
        <f t="shared" si="3"/>
        <v>71.89483065953655</v>
      </c>
    </row>
    <row r="53" spans="1:13" ht="12.75">
      <c r="A53" s="207" t="s">
        <v>418</v>
      </c>
      <c r="B53" s="210" t="s">
        <v>26</v>
      </c>
      <c r="C53" s="211" t="s">
        <v>69</v>
      </c>
      <c r="D53" s="208">
        <v>6.9</v>
      </c>
      <c r="E53" s="208">
        <v>5.66</v>
      </c>
      <c r="F53" s="208">
        <v>5.17</v>
      </c>
      <c r="G53" s="208">
        <v>6.14</v>
      </c>
      <c r="H53" s="208">
        <v>6.08</v>
      </c>
      <c r="I53" s="208">
        <v>5.75</v>
      </c>
      <c r="J53" s="208">
        <v>2.73</v>
      </c>
      <c r="K53" s="214">
        <f t="shared" si="2"/>
        <v>38.43</v>
      </c>
      <c r="L53" s="209">
        <f t="shared" si="4"/>
        <v>68.50267379679144</v>
      </c>
      <c r="M53" s="191">
        <f t="shared" si="3"/>
        <v>71.50267379679144</v>
      </c>
    </row>
    <row r="54" spans="1:13" ht="12.75">
      <c r="A54" s="207" t="s">
        <v>419</v>
      </c>
      <c r="B54" s="210" t="s">
        <v>148</v>
      </c>
      <c r="C54" s="211" t="s">
        <v>138</v>
      </c>
      <c r="D54" s="208">
        <v>6.53</v>
      </c>
      <c r="E54" s="208">
        <v>6.31</v>
      </c>
      <c r="F54" s="208">
        <v>5.24</v>
      </c>
      <c r="G54" s="208">
        <v>5.82</v>
      </c>
      <c r="H54" s="208">
        <v>6.81</v>
      </c>
      <c r="I54" s="208">
        <v>4.97</v>
      </c>
      <c r="J54" s="208">
        <v>1.85</v>
      </c>
      <c r="K54" s="214">
        <f t="shared" si="2"/>
        <v>37.53</v>
      </c>
      <c r="L54" s="209">
        <f t="shared" si="4"/>
        <v>66.89839572192513</v>
      </c>
      <c r="M54" s="191">
        <f t="shared" si="3"/>
        <v>69.89839572192513</v>
      </c>
    </row>
    <row r="55" spans="1:13" ht="12.75">
      <c r="A55" s="207" t="s">
        <v>420</v>
      </c>
      <c r="B55" s="210" t="s">
        <v>340</v>
      </c>
      <c r="C55" s="211" t="s">
        <v>69</v>
      </c>
      <c r="D55" s="208">
        <v>7.01</v>
      </c>
      <c r="E55" s="208">
        <v>6.1</v>
      </c>
      <c r="F55" s="208">
        <v>5.31</v>
      </c>
      <c r="G55" s="208">
        <v>6.7</v>
      </c>
      <c r="H55" s="208">
        <v>6.83</v>
      </c>
      <c r="I55" s="208">
        <v>3.57</v>
      </c>
      <c r="J55" s="208">
        <v>1.92</v>
      </c>
      <c r="K55" s="214">
        <f t="shared" si="2"/>
        <v>37.44</v>
      </c>
      <c r="L55" s="209">
        <f t="shared" si="4"/>
        <v>66.7379679144385</v>
      </c>
      <c r="M55" s="191">
        <f t="shared" si="3"/>
        <v>69.7379679144385</v>
      </c>
    </row>
    <row r="56" spans="1:13" ht="12.75">
      <c r="A56" s="207" t="s">
        <v>421</v>
      </c>
      <c r="B56" s="210" t="s">
        <v>367</v>
      </c>
      <c r="C56" s="211" t="s">
        <v>65</v>
      </c>
      <c r="D56" s="208">
        <v>4.5</v>
      </c>
      <c r="E56" s="208">
        <v>6.68</v>
      </c>
      <c r="F56" s="208">
        <v>5.36</v>
      </c>
      <c r="G56" s="208">
        <v>6.05</v>
      </c>
      <c r="H56" s="208">
        <v>6.97</v>
      </c>
      <c r="I56" s="208">
        <v>5.84</v>
      </c>
      <c r="J56" s="208">
        <v>2.01</v>
      </c>
      <c r="K56" s="214">
        <f t="shared" si="2"/>
        <v>37.41</v>
      </c>
      <c r="L56" s="209">
        <f t="shared" si="4"/>
        <v>66.68449197860961</v>
      </c>
      <c r="M56" s="191">
        <f t="shared" si="3"/>
        <v>69.68449197860961</v>
      </c>
    </row>
    <row r="57" spans="1:13" ht="12.75">
      <c r="A57" s="207" t="s">
        <v>422</v>
      </c>
      <c r="B57" s="210" t="s">
        <v>322</v>
      </c>
      <c r="C57" s="211" t="s">
        <v>35</v>
      </c>
      <c r="D57" s="208">
        <v>7.61</v>
      </c>
      <c r="E57" s="208">
        <v>6.49</v>
      </c>
      <c r="F57" s="208">
        <v>4.71</v>
      </c>
      <c r="G57" s="208">
        <v>6.2</v>
      </c>
      <c r="H57" s="208">
        <v>6.77</v>
      </c>
      <c r="I57" s="208">
        <v>3.09</v>
      </c>
      <c r="J57" s="208">
        <v>2.04</v>
      </c>
      <c r="K57" s="214">
        <f t="shared" si="2"/>
        <v>36.910000000000004</v>
      </c>
      <c r="L57" s="209">
        <f t="shared" si="4"/>
        <v>65.79322638146168</v>
      </c>
      <c r="M57" s="191">
        <f t="shared" si="3"/>
        <v>68.79322638146168</v>
      </c>
    </row>
    <row r="58" spans="1:13" ht="12.75">
      <c r="A58" s="207" t="s">
        <v>423</v>
      </c>
      <c r="B58" s="210" t="s">
        <v>869</v>
      </c>
      <c r="C58" s="211" t="s">
        <v>618</v>
      </c>
      <c r="D58" s="208">
        <v>5.57</v>
      </c>
      <c r="E58" s="208">
        <v>5.16</v>
      </c>
      <c r="F58" s="208">
        <v>5.75</v>
      </c>
      <c r="G58" s="208">
        <v>7.7</v>
      </c>
      <c r="H58" s="208">
        <v>7.45</v>
      </c>
      <c r="I58" s="208">
        <v>3.53</v>
      </c>
      <c r="J58" s="208">
        <v>1.72</v>
      </c>
      <c r="K58" s="214">
        <f t="shared" si="2"/>
        <v>36.879999999999995</v>
      </c>
      <c r="L58" s="209">
        <f t="shared" si="4"/>
        <v>65.7397504456328</v>
      </c>
      <c r="M58" s="191">
        <f t="shared" si="3"/>
        <v>68.7397504456328</v>
      </c>
    </row>
    <row r="59" spans="1:13" ht="12.75">
      <c r="A59" s="207" t="s">
        <v>424</v>
      </c>
      <c r="B59" s="210" t="s">
        <v>46</v>
      </c>
      <c r="C59" s="211" t="s">
        <v>47</v>
      </c>
      <c r="D59" s="208">
        <v>6.72</v>
      </c>
      <c r="E59" s="208">
        <v>5.6</v>
      </c>
      <c r="F59" s="208">
        <v>5.03</v>
      </c>
      <c r="G59" s="208">
        <v>6.92</v>
      </c>
      <c r="H59" s="208">
        <v>7.1</v>
      </c>
      <c r="I59" s="208">
        <v>3.87</v>
      </c>
      <c r="J59" s="208">
        <v>1.56</v>
      </c>
      <c r="K59" s="214">
        <f t="shared" si="2"/>
        <v>36.800000000000004</v>
      </c>
      <c r="L59" s="209">
        <f t="shared" si="4"/>
        <v>65.59714795008912</v>
      </c>
      <c r="M59" s="191">
        <f t="shared" si="3"/>
        <v>68.59714795008912</v>
      </c>
    </row>
    <row r="60" spans="1:13" ht="12.75">
      <c r="A60" s="207" t="s">
        <v>425</v>
      </c>
      <c r="B60" s="210" t="s">
        <v>52</v>
      </c>
      <c r="C60" s="211" t="s">
        <v>53</v>
      </c>
      <c r="D60" s="208">
        <v>5.84</v>
      </c>
      <c r="E60" s="208">
        <v>5.72</v>
      </c>
      <c r="F60" s="208">
        <v>5.1</v>
      </c>
      <c r="G60" s="208">
        <v>5.7</v>
      </c>
      <c r="H60" s="208">
        <v>5.75</v>
      </c>
      <c r="I60" s="208">
        <v>5.63</v>
      </c>
      <c r="J60" s="208">
        <v>2.82</v>
      </c>
      <c r="K60" s="214">
        <f t="shared" si="2"/>
        <v>36.559999999999995</v>
      </c>
      <c r="L60" s="209">
        <f t="shared" si="4"/>
        <v>65.1693404634581</v>
      </c>
      <c r="M60" s="191">
        <f t="shared" si="3"/>
        <v>68.1693404634581</v>
      </c>
    </row>
    <row r="61" spans="1:13" ht="12.75">
      <c r="A61" s="207" t="s">
        <v>426</v>
      </c>
      <c r="B61" s="210" t="s">
        <v>315</v>
      </c>
      <c r="C61" s="211" t="s">
        <v>113</v>
      </c>
      <c r="D61" s="208">
        <v>7</v>
      </c>
      <c r="E61" s="208">
        <v>5.68</v>
      </c>
      <c r="F61" s="208">
        <v>4.9</v>
      </c>
      <c r="G61" s="208">
        <v>6.07</v>
      </c>
      <c r="H61" s="208">
        <v>6.88</v>
      </c>
      <c r="I61" s="208">
        <v>4.04</v>
      </c>
      <c r="J61" s="208">
        <v>1.73</v>
      </c>
      <c r="K61" s="214">
        <f t="shared" si="2"/>
        <v>36.3</v>
      </c>
      <c r="L61" s="209">
        <f t="shared" si="4"/>
        <v>64.70588235294117</v>
      </c>
      <c r="M61" s="191">
        <f t="shared" si="3"/>
        <v>67.70588235294117</v>
      </c>
    </row>
    <row r="62" spans="1:13" ht="12.75">
      <c r="A62" s="207" t="s">
        <v>427</v>
      </c>
      <c r="B62" s="210" t="s">
        <v>26</v>
      </c>
      <c r="C62" s="211" t="s">
        <v>27</v>
      </c>
      <c r="D62" s="208">
        <v>6.83</v>
      </c>
      <c r="E62" s="208">
        <v>5.19</v>
      </c>
      <c r="F62" s="208">
        <v>5.05</v>
      </c>
      <c r="G62" s="208">
        <v>6.09</v>
      </c>
      <c r="H62" s="208">
        <v>6.23</v>
      </c>
      <c r="I62" s="208">
        <v>4.44</v>
      </c>
      <c r="J62" s="208">
        <v>2.31</v>
      </c>
      <c r="K62" s="214">
        <f t="shared" si="2"/>
        <v>36.14</v>
      </c>
      <c r="L62" s="209">
        <f t="shared" si="4"/>
        <v>64.42067736185383</v>
      </c>
      <c r="M62" s="191">
        <f t="shared" si="3"/>
        <v>67.42067736185383</v>
      </c>
    </row>
    <row r="63" spans="1:13" ht="12.75">
      <c r="A63" s="207" t="s">
        <v>428</v>
      </c>
      <c r="B63" s="210" t="s">
        <v>75</v>
      </c>
      <c r="C63" s="211" t="s">
        <v>76</v>
      </c>
      <c r="D63" s="208">
        <v>5.35</v>
      </c>
      <c r="E63" s="208">
        <v>6.04</v>
      </c>
      <c r="F63" s="208">
        <v>4.78</v>
      </c>
      <c r="G63" s="208">
        <v>6.37</v>
      </c>
      <c r="H63" s="208">
        <v>6.48</v>
      </c>
      <c r="I63" s="208">
        <v>4.99</v>
      </c>
      <c r="J63" s="208">
        <v>2.08</v>
      </c>
      <c r="K63" s="214">
        <f t="shared" si="2"/>
        <v>36.09</v>
      </c>
      <c r="L63" s="209">
        <f t="shared" si="4"/>
        <v>64.33155080213903</v>
      </c>
      <c r="M63" s="191">
        <f t="shared" si="3"/>
        <v>67.33155080213903</v>
      </c>
    </row>
    <row r="64" spans="1:13" ht="12.75">
      <c r="A64" s="207" t="s">
        <v>429</v>
      </c>
      <c r="B64" s="210" t="s">
        <v>34</v>
      </c>
      <c r="C64" s="211" t="s">
        <v>35</v>
      </c>
      <c r="D64" s="208">
        <v>6.85</v>
      </c>
      <c r="E64" s="208">
        <v>5.43</v>
      </c>
      <c r="F64" s="208">
        <v>5.29</v>
      </c>
      <c r="G64" s="208">
        <v>5.59</v>
      </c>
      <c r="H64" s="208">
        <v>6.12</v>
      </c>
      <c r="I64" s="208">
        <v>4.59</v>
      </c>
      <c r="J64" s="208">
        <v>2.05</v>
      </c>
      <c r="K64" s="214">
        <f t="shared" si="2"/>
        <v>35.92</v>
      </c>
      <c r="L64" s="209">
        <f t="shared" si="4"/>
        <v>64.02852049910874</v>
      </c>
      <c r="M64" s="191">
        <f t="shared" si="3"/>
        <v>67.02852049910874</v>
      </c>
    </row>
    <row r="65" spans="1:13" ht="12.75">
      <c r="A65" s="207" t="s">
        <v>430</v>
      </c>
      <c r="B65" s="210" t="s">
        <v>56</v>
      </c>
      <c r="C65" s="211" t="s">
        <v>57</v>
      </c>
      <c r="D65" s="208">
        <v>6.87</v>
      </c>
      <c r="E65" s="208">
        <v>4.54</v>
      </c>
      <c r="F65" s="208">
        <v>5.77</v>
      </c>
      <c r="G65" s="208">
        <v>5.39</v>
      </c>
      <c r="H65" s="208">
        <v>6.54</v>
      </c>
      <c r="I65" s="208">
        <v>4.48</v>
      </c>
      <c r="J65" s="208">
        <v>2.12</v>
      </c>
      <c r="K65" s="214">
        <f t="shared" si="2"/>
        <v>35.71</v>
      </c>
      <c r="L65" s="209">
        <f t="shared" si="4"/>
        <v>63.6541889483066</v>
      </c>
      <c r="M65" s="191">
        <f t="shared" si="3"/>
        <v>66.6541889483066</v>
      </c>
    </row>
    <row r="66" spans="1:13" ht="12.75">
      <c r="A66" s="207" t="s">
        <v>431</v>
      </c>
      <c r="B66" s="210" t="s">
        <v>329</v>
      </c>
      <c r="C66" s="211" t="s">
        <v>57</v>
      </c>
      <c r="D66" s="208">
        <v>6.26</v>
      </c>
      <c r="E66" s="208">
        <v>4.95</v>
      </c>
      <c r="F66" s="208">
        <v>6</v>
      </c>
      <c r="G66" s="208">
        <v>5.09</v>
      </c>
      <c r="H66" s="208">
        <v>6.29</v>
      </c>
      <c r="I66" s="208">
        <v>4.91</v>
      </c>
      <c r="J66" s="208">
        <v>1.21</v>
      </c>
      <c r="K66" s="214">
        <f t="shared" si="2"/>
        <v>34.71</v>
      </c>
      <c r="L66" s="209">
        <f t="shared" si="4"/>
        <v>61.8716577540107</v>
      </c>
      <c r="M66" s="191">
        <f t="shared" si="3"/>
        <v>64.8716577540107</v>
      </c>
    </row>
    <row r="67" spans="1:13" ht="12.75">
      <c r="A67" s="207" t="s">
        <v>432</v>
      </c>
      <c r="B67" s="210" t="s">
        <v>308</v>
      </c>
      <c r="C67" s="211" t="s">
        <v>50</v>
      </c>
      <c r="D67" s="208">
        <v>6.39</v>
      </c>
      <c r="E67" s="208">
        <v>4.88</v>
      </c>
      <c r="F67" s="208">
        <v>4.85</v>
      </c>
      <c r="G67" s="208">
        <v>6</v>
      </c>
      <c r="H67" s="208">
        <v>6.16</v>
      </c>
      <c r="I67" s="208">
        <v>4.94</v>
      </c>
      <c r="J67" s="208">
        <v>1.4</v>
      </c>
      <c r="K67" s="214">
        <f t="shared" si="2"/>
        <v>34.62</v>
      </c>
      <c r="L67" s="209">
        <f t="shared" si="4"/>
        <v>61.71122994652406</v>
      </c>
      <c r="M67" s="191">
        <f t="shared" si="3"/>
        <v>64.71122994652406</v>
      </c>
    </row>
    <row r="68" spans="1:13" ht="12.75">
      <c r="A68" s="207" t="s">
        <v>433</v>
      </c>
      <c r="B68" s="210" t="s">
        <v>873</v>
      </c>
      <c r="C68" s="211" t="s">
        <v>141</v>
      </c>
      <c r="D68" s="208">
        <v>5.9</v>
      </c>
      <c r="E68" s="208">
        <v>4.35</v>
      </c>
      <c r="F68" s="208">
        <v>5.87</v>
      </c>
      <c r="G68" s="208">
        <v>5.87</v>
      </c>
      <c r="H68" s="208">
        <v>6.82</v>
      </c>
      <c r="I68" s="208">
        <v>3.62</v>
      </c>
      <c r="J68" s="208">
        <v>1.95</v>
      </c>
      <c r="K68" s="214">
        <f t="shared" si="2"/>
        <v>34.38</v>
      </c>
      <c r="L68" s="209">
        <f t="shared" si="4"/>
        <v>61.28342245989305</v>
      </c>
      <c r="M68" s="191">
        <f t="shared" si="3"/>
        <v>64.28342245989305</v>
      </c>
    </row>
    <row r="69" spans="1:13" ht="12.75">
      <c r="A69" s="207" t="s">
        <v>434</v>
      </c>
      <c r="B69" s="210" t="s">
        <v>66</v>
      </c>
      <c r="C69" s="211" t="s">
        <v>53</v>
      </c>
      <c r="D69" s="208">
        <v>5.84</v>
      </c>
      <c r="E69" s="208">
        <v>4.93</v>
      </c>
      <c r="F69" s="208">
        <v>4.6</v>
      </c>
      <c r="G69" s="208">
        <v>6.56</v>
      </c>
      <c r="H69" s="208">
        <v>6.22</v>
      </c>
      <c r="I69" s="208">
        <v>3.8</v>
      </c>
      <c r="J69" s="208">
        <v>2.19</v>
      </c>
      <c r="K69" s="214">
        <f t="shared" si="2"/>
        <v>34.14</v>
      </c>
      <c r="L69" s="209">
        <f t="shared" si="4"/>
        <v>60.85561497326203</v>
      </c>
      <c r="M69" s="191">
        <f t="shared" si="3"/>
        <v>63.85561497326203</v>
      </c>
    </row>
    <row r="70" spans="1:13" ht="12.75">
      <c r="A70" s="207" t="s">
        <v>435</v>
      </c>
      <c r="B70" s="210" t="s">
        <v>670</v>
      </c>
      <c r="C70" s="211" t="s">
        <v>41</v>
      </c>
      <c r="D70" s="208">
        <v>6.09</v>
      </c>
      <c r="E70" s="208">
        <v>5.96</v>
      </c>
      <c r="F70" s="208">
        <v>4.72</v>
      </c>
      <c r="G70" s="208">
        <v>5.15</v>
      </c>
      <c r="H70" s="208">
        <v>5.77</v>
      </c>
      <c r="I70" s="208">
        <v>4.93</v>
      </c>
      <c r="J70" s="208">
        <v>1.43</v>
      </c>
      <c r="K70" s="214">
        <f t="shared" si="2"/>
        <v>34.050000000000004</v>
      </c>
      <c r="L70" s="209">
        <f t="shared" si="4"/>
        <v>60.69518716577541</v>
      </c>
      <c r="M70" s="191">
        <f t="shared" si="3"/>
        <v>63.69518716577541</v>
      </c>
    </row>
    <row r="71" spans="1:13" ht="12.75">
      <c r="A71" s="207" t="s">
        <v>436</v>
      </c>
      <c r="B71" s="210" t="s">
        <v>142</v>
      </c>
      <c r="C71" s="211" t="s">
        <v>60</v>
      </c>
      <c r="D71" s="208">
        <v>6.43</v>
      </c>
      <c r="E71" s="208">
        <v>5.63</v>
      </c>
      <c r="F71" s="208">
        <v>4.76</v>
      </c>
      <c r="G71" s="208">
        <v>5.3</v>
      </c>
      <c r="H71" s="208">
        <v>5.82</v>
      </c>
      <c r="I71" s="208">
        <v>4.15</v>
      </c>
      <c r="J71" s="208">
        <v>1.9</v>
      </c>
      <c r="K71" s="214">
        <f t="shared" si="2"/>
        <v>33.99</v>
      </c>
      <c r="L71" s="209">
        <f t="shared" si="4"/>
        <v>60.58823529411765</v>
      </c>
      <c r="M71" s="191">
        <f t="shared" si="3"/>
        <v>63.58823529411765</v>
      </c>
    </row>
    <row r="72" spans="1:13" ht="12.75">
      <c r="A72" s="207" t="s">
        <v>437</v>
      </c>
      <c r="B72" s="210" t="s">
        <v>866</v>
      </c>
      <c r="C72" s="211" t="s">
        <v>867</v>
      </c>
      <c r="D72" s="208">
        <v>6.96</v>
      </c>
      <c r="E72" s="208">
        <v>5.13</v>
      </c>
      <c r="F72" s="208">
        <v>4.57</v>
      </c>
      <c r="G72" s="208">
        <v>6.54</v>
      </c>
      <c r="H72" s="208">
        <v>6.07</v>
      </c>
      <c r="I72" s="208">
        <v>3.66</v>
      </c>
      <c r="J72" s="208">
        <v>0.91</v>
      </c>
      <c r="K72" s="214">
        <f t="shared" si="2"/>
        <v>33.839999999999996</v>
      </c>
      <c r="L72" s="209">
        <f t="shared" si="4"/>
        <v>60.320855614973254</v>
      </c>
      <c r="M72" s="191">
        <f t="shared" si="3"/>
        <v>63.320855614973254</v>
      </c>
    </row>
    <row r="73" spans="1:13" ht="12.75">
      <c r="A73" s="207" t="s">
        <v>438</v>
      </c>
      <c r="B73" s="210" t="s">
        <v>875</v>
      </c>
      <c r="C73" s="211" t="s">
        <v>168</v>
      </c>
      <c r="D73" s="208">
        <v>5.66</v>
      </c>
      <c r="E73" s="208">
        <v>4.82</v>
      </c>
      <c r="F73" s="208">
        <v>4.17</v>
      </c>
      <c r="G73" s="208">
        <v>6.02</v>
      </c>
      <c r="H73" s="208">
        <v>6.32</v>
      </c>
      <c r="I73" s="208">
        <v>4.66</v>
      </c>
      <c r="J73" s="208">
        <v>1.92</v>
      </c>
      <c r="K73" s="214">
        <f t="shared" si="2"/>
        <v>33.57</v>
      </c>
      <c r="L73" s="209">
        <f t="shared" si="4"/>
        <v>59.839572192513366</v>
      </c>
      <c r="M73" s="191">
        <f aca="true" t="shared" si="5" ref="M73:M82">L73+E$4</f>
        <v>62.839572192513366</v>
      </c>
    </row>
    <row r="74" spans="1:13" ht="12.75">
      <c r="A74" s="207" t="s">
        <v>439</v>
      </c>
      <c r="B74" s="210" t="s">
        <v>18</v>
      </c>
      <c r="C74" s="211" t="s">
        <v>19</v>
      </c>
      <c r="D74" s="208">
        <v>6.04</v>
      </c>
      <c r="E74" s="208">
        <v>5.08</v>
      </c>
      <c r="F74" s="208">
        <v>4.95</v>
      </c>
      <c r="G74" s="208">
        <v>5.81</v>
      </c>
      <c r="H74" s="208">
        <v>5.97</v>
      </c>
      <c r="I74" s="208">
        <v>4</v>
      </c>
      <c r="J74" s="208">
        <v>1.57</v>
      </c>
      <c r="K74" s="214">
        <f aca="true" t="shared" si="6" ref="K74:K99">SUM(D74:J74)</f>
        <v>33.419999999999995</v>
      </c>
      <c r="L74" s="209">
        <f aca="true" t="shared" si="7" ref="L74:L99">(K74/K$9)*100</f>
        <v>59.57219251336897</v>
      </c>
      <c r="M74" s="191">
        <f t="shared" si="5"/>
        <v>62.57219251336897</v>
      </c>
    </row>
    <row r="75" spans="1:13" ht="12.75">
      <c r="A75" s="207" t="s">
        <v>440</v>
      </c>
      <c r="B75" s="210" t="s">
        <v>879</v>
      </c>
      <c r="C75" s="211" t="s">
        <v>192</v>
      </c>
      <c r="D75" s="208">
        <v>6.08</v>
      </c>
      <c r="E75" s="208">
        <v>4.83</v>
      </c>
      <c r="F75" s="208">
        <v>5.52</v>
      </c>
      <c r="G75" s="208">
        <v>5.33</v>
      </c>
      <c r="H75" s="208">
        <v>6.93</v>
      </c>
      <c r="I75" s="208">
        <v>3.18</v>
      </c>
      <c r="J75" s="208">
        <v>1.46</v>
      </c>
      <c r="K75" s="214">
        <f t="shared" si="6"/>
        <v>33.33</v>
      </c>
      <c r="L75" s="209">
        <f t="shared" si="7"/>
        <v>59.411764705882355</v>
      </c>
      <c r="M75" s="191">
        <f t="shared" si="5"/>
        <v>62.411764705882355</v>
      </c>
    </row>
    <row r="76" spans="1:13" ht="12.75">
      <c r="A76" s="207" t="s">
        <v>441</v>
      </c>
      <c r="B76" s="210" t="s">
        <v>880</v>
      </c>
      <c r="C76" s="211" t="s">
        <v>881</v>
      </c>
      <c r="D76" s="208">
        <v>6.35</v>
      </c>
      <c r="E76" s="208">
        <v>4.8</v>
      </c>
      <c r="F76" s="208">
        <v>5.04</v>
      </c>
      <c r="G76" s="208">
        <v>5.87</v>
      </c>
      <c r="H76" s="208">
        <v>5.92</v>
      </c>
      <c r="I76" s="208">
        <v>3.74</v>
      </c>
      <c r="J76" s="208">
        <v>1.3</v>
      </c>
      <c r="K76" s="214">
        <f t="shared" si="6"/>
        <v>33.019999999999996</v>
      </c>
      <c r="L76" s="209">
        <f t="shared" si="7"/>
        <v>58.85918003565062</v>
      </c>
      <c r="M76" s="191">
        <f t="shared" si="5"/>
        <v>61.85918003565062</v>
      </c>
    </row>
    <row r="77" spans="1:13" ht="12.75">
      <c r="A77" s="207" t="s">
        <v>442</v>
      </c>
      <c r="B77" s="210" t="s">
        <v>238</v>
      </c>
      <c r="C77" s="211" t="s">
        <v>876</v>
      </c>
      <c r="D77" s="208">
        <v>4.82</v>
      </c>
      <c r="E77" s="208">
        <v>4.98</v>
      </c>
      <c r="F77" s="208">
        <v>4.74</v>
      </c>
      <c r="G77" s="208">
        <v>6.2</v>
      </c>
      <c r="H77" s="208">
        <v>5.85</v>
      </c>
      <c r="I77" s="208">
        <v>4.1</v>
      </c>
      <c r="J77" s="208">
        <v>2.1</v>
      </c>
      <c r="K77" s="214">
        <f t="shared" si="6"/>
        <v>32.790000000000006</v>
      </c>
      <c r="L77" s="209">
        <f t="shared" si="7"/>
        <v>58.44919786096258</v>
      </c>
      <c r="M77" s="191">
        <f t="shared" si="5"/>
        <v>61.44919786096258</v>
      </c>
    </row>
    <row r="78" spans="1:13" ht="12.75">
      <c r="A78" s="207" t="s">
        <v>443</v>
      </c>
      <c r="B78" s="210" t="s">
        <v>882</v>
      </c>
      <c r="C78" s="211" t="s">
        <v>883</v>
      </c>
      <c r="D78" s="208">
        <v>6.58</v>
      </c>
      <c r="E78" s="208">
        <v>5.4</v>
      </c>
      <c r="F78" s="208">
        <v>4.62</v>
      </c>
      <c r="G78" s="208">
        <v>5.2</v>
      </c>
      <c r="H78" s="208">
        <v>5.78</v>
      </c>
      <c r="I78" s="208">
        <v>3.55</v>
      </c>
      <c r="J78" s="208">
        <v>1.42</v>
      </c>
      <c r="K78" s="214">
        <f t="shared" si="6"/>
        <v>32.550000000000004</v>
      </c>
      <c r="L78" s="209">
        <f t="shared" si="7"/>
        <v>58.02139037433156</v>
      </c>
      <c r="M78" s="191">
        <f t="shared" si="5"/>
        <v>61.02139037433156</v>
      </c>
    </row>
    <row r="79" spans="1:13" ht="12.75">
      <c r="A79" s="207" t="s">
        <v>444</v>
      </c>
      <c r="B79" s="210" t="s">
        <v>70</v>
      </c>
      <c r="C79" s="211" t="s">
        <v>71</v>
      </c>
      <c r="D79" s="208">
        <v>5.63</v>
      </c>
      <c r="E79" s="208">
        <v>4.74</v>
      </c>
      <c r="F79" s="208">
        <v>4.22</v>
      </c>
      <c r="G79" s="208">
        <v>6.34</v>
      </c>
      <c r="H79" s="208">
        <v>6.09</v>
      </c>
      <c r="I79" s="208">
        <v>3.89</v>
      </c>
      <c r="J79" s="208">
        <v>1.61</v>
      </c>
      <c r="K79" s="214">
        <f t="shared" si="6"/>
        <v>32.52</v>
      </c>
      <c r="L79" s="209">
        <f t="shared" si="7"/>
        <v>57.967914438502675</v>
      </c>
      <c r="M79" s="191">
        <f t="shared" si="5"/>
        <v>60.967914438502675</v>
      </c>
    </row>
    <row r="80" spans="1:13" ht="12.75">
      <c r="A80" s="207" t="s">
        <v>445</v>
      </c>
      <c r="B80" s="210" t="s">
        <v>877</v>
      </c>
      <c r="C80" s="211" t="s">
        <v>79</v>
      </c>
      <c r="D80" s="208">
        <v>4.58</v>
      </c>
      <c r="E80" s="208">
        <v>5.96</v>
      </c>
      <c r="F80" s="208">
        <v>4.4</v>
      </c>
      <c r="G80" s="208">
        <v>5.66</v>
      </c>
      <c r="H80" s="208">
        <v>5.2</v>
      </c>
      <c r="I80" s="208">
        <v>5.07</v>
      </c>
      <c r="J80" s="208">
        <v>1.63</v>
      </c>
      <c r="K80" s="214">
        <f t="shared" si="6"/>
        <v>32.5</v>
      </c>
      <c r="L80" s="209">
        <f t="shared" si="7"/>
        <v>57.93226381461676</v>
      </c>
      <c r="M80" s="191">
        <f t="shared" si="5"/>
        <v>60.93226381461676</v>
      </c>
    </row>
    <row r="81" spans="1:13" ht="12.75">
      <c r="A81" s="207" t="s">
        <v>446</v>
      </c>
      <c r="B81" s="210" t="s">
        <v>115</v>
      </c>
      <c r="C81" s="211" t="s">
        <v>116</v>
      </c>
      <c r="D81" s="208">
        <v>5.8</v>
      </c>
      <c r="E81" s="208">
        <v>4.79</v>
      </c>
      <c r="F81" s="208">
        <v>4.5</v>
      </c>
      <c r="G81" s="208">
        <v>5.52</v>
      </c>
      <c r="H81" s="208">
        <v>5.7</v>
      </c>
      <c r="I81" s="208">
        <v>3.93</v>
      </c>
      <c r="J81" s="208">
        <v>1.99</v>
      </c>
      <c r="K81" s="214">
        <f t="shared" si="6"/>
        <v>32.23</v>
      </c>
      <c r="L81" s="209">
        <f t="shared" si="7"/>
        <v>57.45098039215686</v>
      </c>
      <c r="M81" s="191">
        <f t="shared" si="5"/>
        <v>60.45098039215686</v>
      </c>
    </row>
    <row r="82" spans="1:13" ht="12.75">
      <c r="A82" s="207" t="s">
        <v>447</v>
      </c>
      <c r="B82" s="210" t="s">
        <v>80</v>
      </c>
      <c r="C82" s="211" t="s">
        <v>81</v>
      </c>
      <c r="D82" s="208">
        <v>4.72</v>
      </c>
      <c r="E82" s="208">
        <v>5.42</v>
      </c>
      <c r="F82" s="208">
        <v>4.34</v>
      </c>
      <c r="G82" s="208">
        <v>5.23</v>
      </c>
      <c r="H82" s="208">
        <v>6.12</v>
      </c>
      <c r="I82" s="208">
        <v>4.28</v>
      </c>
      <c r="J82" s="208">
        <v>1.43</v>
      </c>
      <c r="K82" s="214">
        <f t="shared" si="6"/>
        <v>31.540000000000003</v>
      </c>
      <c r="L82" s="209">
        <f t="shared" si="7"/>
        <v>56.2210338680927</v>
      </c>
      <c r="M82" s="191">
        <f t="shared" si="5"/>
        <v>59.2210338680927</v>
      </c>
    </row>
    <row r="83" spans="1:13" ht="12.75">
      <c r="A83" s="207" t="s">
        <v>448</v>
      </c>
      <c r="B83" s="210" t="s">
        <v>872</v>
      </c>
      <c r="C83" s="211" t="s">
        <v>201</v>
      </c>
      <c r="D83" s="208">
        <v>4.95</v>
      </c>
      <c r="E83" s="208">
        <v>4.39</v>
      </c>
      <c r="F83" s="208">
        <v>4.4</v>
      </c>
      <c r="G83" s="208">
        <v>5.16</v>
      </c>
      <c r="H83" s="208">
        <v>5.76</v>
      </c>
      <c r="I83" s="208">
        <v>4.72</v>
      </c>
      <c r="J83" s="208">
        <v>1.6</v>
      </c>
      <c r="K83" s="214">
        <f t="shared" si="6"/>
        <v>30.979999999999997</v>
      </c>
      <c r="L83" s="209">
        <f t="shared" si="7"/>
        <v>55.22281639928698</v>
      </c>
      <c r="M83" s="191">
        <f aca="true" t="shared" si="8" ref="M83:M99">L83+E$4</f>
        <v>58.22281639928698</v>
      </c>
    </row>
    <row r="84" spans="1:13" ht="12.75">
      <c r="A84" s="207" t="s">
        <v>449</v>
      </c>
      <c r="B84" s="210" t="s">
        <v>75</v>
      </c>
      <c r="C84" s="211" t="s">
        <v>321</v>
      </c>
      <c r="D84" s="208">
        <v>3.78</v>
      </c>
      <c r="E84" s="208">
        <v>5.26</v>
      </c>
      <c r="F84" s="208">
        <v>3.91</v>
      </c>
      <c r="G84" s="208">
        <v>6.16</v>
      </c>
      <c r="H84" s="208">
        <v>4.11</v>
      </c>
      <c r="I84" s="208">
        <v>5</v>
      </c>
      <c r="J84" s="208">
        <v>1.86</v>
      </c>
      <c r="K84" s="214">
        <f t="shared" si="6"/>
        <v>30.08</v>
      </c>
      <c r="L84" s="209">
        <f t="shared" si="7"/>
        <v>53.61853832442067</v>
      </c>
      <c r="M84" s="191">
        <f t="shared" si="8"/>
        <v>56.61853832442067</v>
      </c>
    </row>
    <row r="85" spans="1:13" ht="12.75">
      <c r="A85" s="207" t="s">
        <v>450</v>
      </c>
      <c r="B85" s="210" t="s">
        <v>36</v>
      </c>
      <c r="C85" s="211" t="s">
        <v>37</v>
      </c>
      <c r="D85" s="208">
        <v>5.78</v>
      </c>
      <c r="E85" s="208">
        <v>4.6</v>
      </c>
      <c r="F85" s="208">
        <v>4.2</v>
      </c>
      <c r="G85" s="208">
        <v>4.64</v>
      </c>
      <c r="H85" s="208">
        <v>4.96</v>
      </c>
      <c r="I85" s="208">
        <v>4.22</v>
      </c>
      <c r="J85" s="208">
        <v>1.54</v>
      </c>
      <c r="K85" s="214">
        <f t="shared" si="6"/>
        <v>29.939999999999998</v>
      </c>
      <c r="L85" s="209">
        <f t="shared" si="7"/>
        <v>53.36898395721925</v>
      </c>
      <c r="M85" s="191">
        <f t="shared" si="8"/>
        <v>56.36898395721925</v>
      </c>
    </row>
    <row r="86" spans="1:13" ht="12.75">
      <c r="A86" s="207" t="s">
        <v>451</v>
      </c>
      <c r="B86" s="210" t="s">
        <v>132</v>
      </c>
      <c r="C86" s="211" t="s">
        <v>133</v>
      </c>
      <c r="D86" s="208">
        <v>5.2</v>
      </c>
      <c r="E86" s="208">
        <v>5</v>
      </c>
      <c r="F86" s="208">
        <v>4.02</v>
      </c>
      <c r="G86" s="208">
        <v>5.37</v>
      </c>
      <c r="H86" s="208">
        <v>5.87</v>
      </c>
      <c r="I86" s="208">
        <v>2.78</v>
      </c>
      <c r="J86" s="208">
        <v>1.5</v>
      </c>
      <c r="K86" s="214">
        <f t="shared" si="6"/>
        <v>29.740000000000002</v>
      </c>
      <c r="L86" s="209">
        <f t="shared" si="7"/>
        <v>53.012477718360074</v>
      </c>
      <c r="M86" s="191">
        <f t="shared" si="8"/>
        <v>56.012477718360074</v>
      </c>
    </row>
    <row r="87" spans="1:13" ht="12.75">
      <c r="A87" s="207" t="s">
        <v>452</v>
      </c>
      <c r="B87" s="210" t="s">
        <v>66</v>
      </c>
      <c r="C87" s="211" t="s">
        <v>112</v>
      </c>
      <c r="D87" s="208">
        <v>4.15</v>
      </c>
      <c r="E87" s="208">
        <v>4.31</v>
      </c>
      <c r="F87" s="208">
        <v>4.1</v>
      </c>
      <c r="G87" s="208">
        <v>5.2</v>
      </c>
      <c r="H87" s="208">
        <v>4.8</v>
      </c>
      <c r="I87" s="208">
        <v>5.09</v>
      </c>
      <c r="J87" s="208">
        <v>1.46</v>
      </c>
      <c r="K87" s="214">
        <f t="shared" si="6"/>
        <v>29.110000000000003</v>
      </c>
      <c r="L87" s="209">
        <f t="shared" si="7"/>
        <v>51.889483065953655</v>
      </c>
      <c r="M87" s="191">
        <f t="shared" si="8"/>
        <v>54.889483065953655</v>
      </c>
    </row>
    <row r="88" spans="1:13" ht="12.75">
      <c r="A88" s="207" t="s">
        <v>453</v>
      </c>
      <c r="B88" s="210" t="s">
        <v>78</v>
      </c>
      <c r="C88" s="211" t="s">
        <v>79</v>
      </c>
      <c r="D88" s="208">
        <v>5.74</v>
      </c>
      <c r="E88" s="208">
        <v>4.21</v>
      </c>
      <c r="F88" s="208">
        <v>4.48</v>
      </c>
      <c r="G88" s="208">
        <v>4.91</v>
      </c>
      <c r="H88" s="208">
        <v>4.87</v>
      </c>
      <c r="I88" s="208">
        <v>3.31</v>
      </c>
      <c r="J88" s="208">
        <v>1.39</v>
      </c>
      <c r="K88" s="214">
        <f t="shared" si="6"/>
        <v>28.91</v>
      </c>
      <c r="L88" s="209">
        <f t="shared" si="7"/>
        <v>51.532976827094465</v>
      </c>
      <c r="M88" s="191">
        <f t="shared" si="8"/>
        <v>54.532976827094465</v>
      </c>
    </row>
    <row r="89" spans="1:13" ht="12.75">
      <c r="A89" s="207" t="s">
        <v>454</v>
      </c>
      <c r="B89" s="210" t="s">
        <v>154</v>
      </c>
      <c r="C89" s="211" t="s">
        <v>174</v>
      </c>
      <c r="D89" s="208">
        <v>5.12</v>
      </c>
      <c r="E89" s="208">
        <v>4.24</v>
      </c>
      <c r="F89" s="208">
        <v>3.93</v>
      </c>
      <c r="G89" s="208">
        <v>5.95</v>
      </c>
      <c r="H89" s="208">
        <v>4.99</v>
      </c>
      <c r="I89" s="208">
        <v>3.01</v>
      </c>
      <c r="J89" s="208">
        <v>1.44</v>
      </c>
      <c r="K89" s="214">
        <f t="shared" si="6"/>
        <v>28.679999999999996</v>
      </c>
      <c r="L89" s="209">
        <f t="shared" si="7"/>
        <v>51.122994652406405</v>
      </c>
      <c r="M89" s="191">
        <f t="shared" si="8"/>
        <v>54.122994652406405</v>
      </c>
    </row>
    <row r="90" spans="1:13" ht="12.75">
      <c r="A90" s="207" t="s">
        <v>455</v>
      </c>
      <c r="B90" s="210" t="s">
        <v>874</v>
      </c>
      <c r="C90" s="211" t="s">
        <v>79</v>
      </c>
      <c r="D90" s="208">
        <v>4.93</v>
      </c>
      <c r="E90" s="208">
        <v>4.74</v>
      </c>
      <c r="F90" s="208">
        <v>3.49</v>
      </c>
      <c r="G90" s="208">
        <v>5.08</v>
      </c>
      <c r="H90" s="208">
        <v>5.66</v>
      </c>
      <c r="I90" s="208">
        <v>3.42</v>
      </c>
      <c r="J90" s="208">
        <v>1.34</v>
      </c>
      <c r="K90" s="214">
        <f t="shared" si="6"/>
        <v>28.66</v>
      </c>
      <c r="L90" s="209">
        <f t="shared" si="7"/>
        <v>51.0873440285205</v>
      </c>
      <c r="M90" s="191">
        <f t="shared" si="8"/>
        <v>54.0873440285205</v>
      </c>
    </row>
    <row r="91" spans="1:13" ht="12.75">
      <c r="A91" s="207" t="s">
        <v>456</v>
      </c>
      <c r="B91" s="210" t="s">
        <v>117</v>
      </c>
      <c r="C91" s="211" t="s">
        <v>118</v>
      </c>
      <c r="D91" s="208">
        <v>4.78</v>
      </c>
      <c r="E91" s="208">
        <v>3.38</v>
      </c>
      <c r="F91" s="208">
        <v>3.48</v>
      </c>
      <c r="G91" s="208">
        <v>5.57</v>
      </c>
      <c r="H91" s="208">
        <v>5.23</v>
      </c>
      <c r="I91" s="208">
        <v>2.54</v>
      </c>
      <c r="J91" s="208">
        <v>0.86</v>
      </c>
      <c r="K91" s="214">
        <f t="shared" si="6"/>
        <v>25.84</v>
      </c>
      <c r="L91" s="209">
        <f t="shared" si="7"/>
        <v>46.060606060606055</v>
      </c>
      <c r="M91" s="191">
        <f t="shared" si="8"/>
        <v>49.060606060606055</v>
      </c>
    </row>
    <row r="92" spans="1:13" ht="12.75">
      <c r="A92" s="207" t="s">
        <v>457</v>
      </c>
      <c r="B92" s="210" t="s">
        <v>870</v>
      </c>
      <c r="C92" s="211" t="s">
        <v>140</v>
      </c>
      <c r="D92" s="208">
        <v>4.48</v>
      </c>
      <c r="E92" s="208">
        <v>4.33</v>
      </c>
      <c r="F92" s="208">
        <v>3.4</v>
      </c>
      <c r="G92" s="208">
        <v>5.09</v>
      </c>
      <c r="H92" s="208">
        <v>3.75</v>
      </c>
      <c r="I92" s="208">
        <v>3.26</v>
      </c>
      <c r="J92" s="208">
        <v>1.33</v>
      </c>
      <c r="K92" s="214">
        <f t="shared" si="6"/>
        <v>25.64</v>
      </c>
      <c r="L92" s="209">
        <f t="shared" si="7"/>
        <v>45.70409982174688</v>
      </c>
      <c r="M92" s="191">
        <f t="shared" si="8"/>
        <v>48.70409982174688</v>
      </c>
    </row>
    <row r="93" spans="1:13" ht="12.75">
      <c r="A93" s="207" t="s">
        <v>458</v>
      </c>
      <c r="B93" s="210" t="s">
        <v>129</v>
      </c>
      <c r="C93" s="211" t="s">
        <v>130</v>
      </c>
      <c r="D93" s="208">
        <v>4.54</v>
      </c>
      <c r="E93" s="208">
        <v>3.44</v>
      </c>
      <c r="F93" s="208">
        <v>3.01</v>
      </c>
      <c r="G93" s="208">
        <v>4.41</v>
      </c>
      <c r="H93" s="208">
        <v>4.36</v>
      </c>
      <c r="I93" s="208">
        <v>3.47</v>
      </c>
      <c r="J93" s="208">
        <v>1.42</v>
      </c>
      <c r="K93" s="214">
        <f t="shared" si="6"/>
        <v>24.65</v>
      </c>
      <c r="L93" s="209">
        <f t="shared" si="7"/>
        <v>43.93939393939393</v>
      </c>
      <c r="M93" s="191">
        <f t="shared" si="8"/>
        <v>46.93939393939393</v>
      </c>
    </row>
    <row r="94" spans="1:13" ht="12.75">
      <c r="A94" s="207" t="s">
        <v>459</v>
      </c>
      <c r="B94" s="210" t="s">
        <v>370</v>
      </c>
      <c r="C94" s="211" t="s">
        <v>141</v>
      </c>
      <c r="D94" s="208">
        <v>4.03</v>
      </c>
      <c r="E94" s="208">
        <v>2.59</v>
      </c>
      <c r="F94" s="208">
        <v>3.73</v>
      </c>
      <c r="G94" s="208">
        <v>5.15</v>
      </c>
      <c r="H94" s="208">
        <v>4.29</v>
      </c>
      <c r="I94" s="208">
        <v>3.07</v>
      </c>
      <c r="J94" s="208">
        <v>1.29</v>
      </c>
      <c r="K94" s="214">
        <f t="shared" si="6"/>
        <v>24.15</v>
      </c>
      <c r="L94" s="209">
        <f t="shared" si="7"/>
        <v>43.04812834224598</v>
      </c>
      <c r="M94" s="191">
        <f t="shared" si="8"/>
        <v>46.04812834224598</v>
      </c>
    </row>
    <row r="95" spans="1:13" ht="12.75">
      <c r="A95" s="207" t="s">
        <v>460</v>
      </c>
      <c r="B95" s="210" t="s">
        <v>94</v>
      </c>
      <c r="C95" s="211" t="s">
        <v>69</v>
      </c>
      <c r="D95" s="208">
        <v>3.07</v>
      </c>
      <c r="E95" s="208">
        <v>2.75</v>
      </c>
      <c r="F95" s="208">
        <v>3.43</v>
      </c>
      <c r="G95" s="208">
        <v>4.38</v>
      </c>
      <c r="H95" s="208">
        <v>3.44</v>
      </c>
      <c r="I95" s="208">
        <v>2.78</v>
      </c>
      <c r="J95" s="208">
        <v>1.18</v>
      </c>
      <c r="K95" s="214">
        <f t="shared" si="6"/>
        <v>21.03</v>
      </c>
      <c r="L95" s="209">
        <f t="shared" si="7"/>
        <v>37.48663101604278</v>
      </c>
      <c r="M95" s="191">
        <f t="shared" si="8"/>
        <v>40.48663101604278</v>
      </c>
    </row>
    <row r="96" spans="1:13" ht="12.75">
      <c r="A96" s="207" t="s">
        <v>461</v>
      </c>
      <c r="B96" s="210" t="s">
        <v>669</v>
      </c>
      <c r="C96" s="211" t="s">
        <v>63</v>
      </c>
      <c r="D96" s="208">
        <v>3.47</v>
      </c>
      <c r="E96" s="208">
        <v>2.5</v>
      </c>
      <c r="F96" s="208">
        <v>2.78</v>
      </c>
      <c r="G96" s="208">
        <v>2.72</v>
      </c>
      <c r="H96" s="208">
        <v>2</v>
      </c>
      <c r="I96" s="208">
        <v>2.38</v>
      </c>
      <c r="J96" s="208">
        <v>0.63</v>
      </c>
      <c r="K96" s="214">
        <f t="shared" si="6"/>
        <v>16.48</v>
      </c>
      <c r="L96" s="209">
        <f t="shared" si="7"/>
        <v>29.376114081996434</v>
      </c>
      <c r="M96" s="191">
        <f t="shared" si="8"/>
        <v>32.376114081996434</v>
      </c>
    </row>
    <row r="97" spans="1:13" ht="12.75">
      <c r="A97" s="207" t="s">
        <v>462</v>
      </c>
      <c r="B97" s="210" t="s">
        <v>78</v>
      </c>
      <c r="C97" s="211" t="s">
        <v>85</v>
      </c>
      <c r="D97" s="208">
        <v>3.1</v>
      </c>
      <c r="E97" s="208">
        <v>2.8</v>
      </c>
      <c r="F97" s="208">
        <v>2.77</v>
      </c>
      <c r="G97" s="208">
        <v>2.71</v>
      </c>
      <c r="H97" s="208">
        <v>1.96</v>
      </c>
      <c r="I97" s="208">
        <v>1.62</v>
      </c>
      <c r="J97" s="208">
        <v>0.83</v>
      </c>
      <c r="K97" s="214">
        <f t="shared" si="6"/>
        <v>15.790000000000001</v>
      </c>
      <c r="L97" s="209">
        <f t="shared" si="7"/>
        <v>28.146167557932266</v>
      </c>
      <c r="M97" s="191">
        <f t="shared" si="8"/>
        <v>31.146167557932266</v>
      </c>
    </row>
    <row r="98" spans="1:13" ht="12.75">
      <c r="A98" s="207" t="s">
        <v>463</v>
      </c>
      <c r="B98" s="210" t="s">
        <v>31</v>
      </c>
      <c r="C98" s="211" t="s">
        <v>216</v>
      </c>
      <c r="D98" s="208">
        <v>3</v>
      </c>
      <c r="E98" s="208">
        <v>2.3</v>
      </c>
      <c r="F98" s="208">
        <v>2.32</v>
      </c>
      <c r="G98" s="208">
        <v>3.03</v>
      </c>
      <c r="H98" s="208">
        <v>2.1</v>
      </c>
      <c r="I98" s="208">
        <v>1.82</v>
      </c>
      <c r="J98" s="208">
        <v>0.86</v>
      </c>
      <c r="K98" s="214">
        <f t="shared" si="6"/>
        <v>15.429999999999998</v>
      </c>
      <c r="L98" s="209">
        <f t="shared" si="7"/>
        <v>27.50445632798574</v>
      </c>
      <c r="M98" s="191">
        <f t="shared" si="8"/>
        <v>30.50445632798574</v>
      </c>
    </row>
    <row r="99" spans="1:13" ht="12.75">
      <c r="A99" s="207" t="s">
        <v>464</v>
      </c>
      <c r="B99" s="210" t="s">
        <v>33</v>
      </c>
      <c r="C99" s="211" t="s">
        <v>19</v>
      </c>
      <c r="D99" s="208">
        <v>6.7</v>
      </c>
      <c r="E99" s="208">
        <v>6.12</v>
      </c>
      <c r="F99" s="208" t="s">
        <v>884</v>
      </c>
      <c r="G99" s="208" t="s">
        <v>884</v>
      </c>
      <c r="H99" s="208" t="s">
        <v>884</v>
      </c>
      <c r="I99" s="208" t="s">
        <v>884</v>
      </c>
      <c r="J99" s="208" t="s">
        <v>884</v>
      </c>
      <c r="K99" s="214">
        <f t="shared" si="6"/>
        <v>12.82</v>
      </c>
      <c r="L99" s="209">
        <f t="shared" si="7"/>
        <v>22.85204991087344</v>
      </c>
      <c r="M99" s="191">
        <f t="shared" si="8"/>
        <v>25.85204991087344</v>
      </c>
    </row>
  </sheetData>
  <sheetProtection selectLockedCells="1" selectUnlockedCells="1"/>
  <mergeCells count="7">
    <mergeCell ref="A1:M1"/>
    <mergeCell ref="A6:B6"/>
    <mergeCell ref="A7:B7"/>
    <mergeCell ref="D7:F7"/>
    <mergeCell ref="A3:C3"/>
    <mergeCell ref="A4:B4"/>
    <mergeCell ref="A5:B5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130" zoomScaleNormal="130" zoomScalePageLayoutView="0" workbookViewId="0" topLeftCell="A61">
      <selection activeCell="A1" sqref="A1:G1"/>
    </sheetView>
  </sheetViews>
  <sheetFormatPr defaultColWidth="9.00390625" defaultRowHeight="12.75"/>
  <cols>
    <col min="1" max="1" width="4.00390625" style="0" customWidth="1"/>
    <col min="2" max="2" width="11.625" style="0" bestFit="1" customWidth="1"/>
    <col min="3" max="3" width="9.25390625" style="0" bestFit="1" customWidth="1"/>
    <col min="4" max="4" width="8.125" style="17" bestFit="1" customWidth="1"/>
    <col min="5" max="5" width="7.75390625" style="0" bestFit="1" customWidth="1"/>
    <col min="6" max="6" width="14.25390625" style="0" bestFit="1" customWidth="1"/>
  </cols>
  <sheetData>
    <row r="1" spans="1:7" ht="27">
      <c r="A1" s="328" t="s">
        <v>600</v>
      </c>
      <c r="B1" s="328"/>
      <c r="C1" s="328"/>
      <c r="D1" s="328"/>
      <c r="E1" s="328"/>
      <c r="F1" s="328"/>
      <c r="G1" s="328"/>
    </row>
    <row r="2" spans="1:6" s="1" customFormat="1" ht="12.75" customHeight="1">
      <c r="A2" s="173"/>
      <c r="B2" s="173"/>
      <c r="C2" s="173"/>
      <c r="D2" s="173"/>
      <c r="E2" s="173"/>
      <c r="F2" s="173"/>
    </row>
    <row r="3" spans="1:6" ht="12.75" customHeight="1">
      <c r="A3" s="160"/>
      <c r="B3" s="160"/>
      <c r="C3" s="160"/>
      <c r="D3" s="160"/>
      <c r="E3" s="19" t="s">
        <v>240</v>
      </c>
      <c r="F3" s="162"/>
    </row>
    <row r="4" spans="1:6" ht="12.75" customHeight="1">
      <c r="A4" s="158" t="s">
        <v>241</v>
      </c>
      <c r="B4" s="158"/>
      <c r="C4" s="71">
        <v>38669</v>
      </c>
      <c r="D4" s="71"/>
      <c r="E4" s="19">
        <v>3</v>
      </c>
      <c r="F4" s="162"/>
    </row>
    <row r="5" spans="1:6" ht="12.75" customHeight="1">
      <c r="A5" s="158" t="s">
        <v>243</v>
      </c>
      <c r="B5" s="158"/>
      <c r="C5" s="72">
        <v>41587</v>
      </c>
      <c r="D5" s="72"/>
      <c r="E5" s="162"/>
      <c r="F5" s="162"/>
    </row>
    <row r="6" spans="1:6" ht="12.75" customHeight="1">
      <c r="A6" s="158" t="s">
        <v>244</v>
      </c>
      <c r="B6" s="158"/>
      <c r="C6" s="338" t="s">
        <v>278</v>
      </c>
      <c r="D6" s="338"/>
      <c r="E6" s="338"/>
      <c r="F6" s="338"/>
    </row>
    <row r="7" spans="1:6" ht="12.75" customHeight="1" thickBot="1">
      <c r="A7" s="158" t="s">
        <v>246</v>
      </c>
      <c r="B7" s="158"/>
      <c r="C7" s="73">
        <f>COUNTA(B9:B80)</f>
        <v>56</v>
      </c>
      <c r="D7" s="73"/>
      <c r="E7" s="162"/>
      <c r="F7" s="162"/>
    </row>
    <row r="8" spans="1:7" ht="15" customHeight="1" thickBot="1">
      <c r="A8" s="165" t="s">
        <v>247</v>
      </c>
      <c r="B8" s="129" t="s">
        <v>248</v>
      </c>
      <c r="C8" s="129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8" ht="12.75" customHeight="1">
      <c r="A9" s="107" t="s">
        <v>374</v>
      </c>
      <c r="B9" s="89" t="s">
        <v>907</v>
      </c>
      <c r="C9" s="89" t="s">
        <v>206</v>
      </c>
      <c r="D9" s="220">
        <v>0.0006819444444444443</v>
      </c>
      <c r="E9" s="110">
        <f aca="true" t="shared" si="0" ref="E9:E40">(D$9/D9)*100</f>
        <v>100</v>
      </c>
      <c r="F9" s="111">
        <f aca="true" t="shared" si="1" ref="F9:F40">E$4+E9</f>
        <v>103</v>
      </c>
      <c r="G9" s="190">
        <f aca="true" t="shared" si="2" ref="G9:G64">D9-D$9</f>
        <v>0</v>
      </c>
      <c r="H9" s="32"/>
    </row>
    <row r="10" spans="1:7" ht="12.75" customHeight="1">
      <c r="A10" s="107" t="s">
        <v>375</v>
      </c>
      <c r="B10" s="90" t="s">
        <v>159</v>
      </c>
      <c r="C10" s="90" t="s">
        <v>48</v>
      </c>
      <c r="D10" s="219">
        <v>0.0007032407407407407</v>
      </c>
      <c r="E10" s="104">
        <f t="shared" si="0"/>
        <v>96.97169190256747</v>
      </c>
      <c r="F10" s="105">
        <f t="shared" si="1"/>
        <v>99.97169190256747</v>
      </c>
      <c r="G10" s="190">
        <f t="shared" si="2"/>
        <v>2.1296296296296384E-05</v>
      </c>
    </row>
    <row r="11" spans="1:7" ht="12.75" customHeight="1">
      <c r="A11" s="107" t="s">
        <v>376</v>
      </c>
      <c r="B11" s="90" t="s">
        <v>908</v>
      </c>
      <c r="C11" s="90" t="s">
        <v>621</v>
      </c>
      <c r="D11" s="219">
        <v>0.0007152777777777778</v>
      </c>
      <c r="E11" s="104">
        <f t="shared" si="0"/>
        <v>95.33980582524269</v>
      </c>
      <c r="F11" s="105">
        <f t="shared" si="1"/>
        <v>98.33980582524269</v>
      </c>
      <c r="G11" s="190">
        <f t="shared" si="2"/>
        <v>3.333333333333346E-05</v>
      </c>
    </row>
    <row r="12" spans="1:7" ht="12.75" customHeight="1">
      <c r="A12" s="107" t="s">
        <v>377</v>
      </c>
      <c r="B12" s="90" t="s">
        <v>26</v>
      </c>
      <c r="C12" s="90" t="s">
        <v>69</v>
      </c>
      <c r="D12" s="219">
        <v>0.0007245370370370371</v>
      </c>
      <c r="E12" s="104">
        <f t="shared" si="0"/>
        <v>94.1214057507987</v>
      </c>
      <c r="F12" s="105">
        <f t="shared" si="1"/>
        <v>97.1214057507987</v>
      </c>
      <c r="G12" s="190">
        <f t="shared" si="2"/>
        <v>4.259259259259277E-05</v>
      </c>
    </row>
    <row r="13" spans="1:7" ht="12.75" customHeight="1">
      <c r="A13" s="107" t="s">
        <v>378</v>
      </c>
      <c r="B13" s="90" t="s">
        <v>61</v>
      </c>
      <c r="C13" s="90" t="s">
        <v>35</v>
      </c>
      <c r="D13" s="219">
        <v>0.0007430555555555555</v>
      </c>
      <c r="E13" s="104">
        <f t="shared" si="0"/>
        <v>91.77570093457943</v>
      </c>
      <c r="F13" s="105">
        <f t="shared" si="1"/>
        <v>94.77570093457943</v>
      </c>
      <c r="G13" s="190">
        <f t="shared" si="2"/>
        <v>6.111111111111118E-05</v>
      </c>
    </row>
    <row r="14" spans="1:7" ht="12.75" customHeight="1">
      <c r="A14" s="107" t="s">
        <v>379</v>
      </c>
      <c r="B14" s="90" t="s">
        <v>58</v>
      </c>
      <c r="C14" s="90" t="s">
        <v>59</v>
      </c>
      <c r="D14" s="219">
        <v>0.000794675925925926</v>
      </c>
      <c r="E14" s="104">
        <f t="shared" si="0"/>
        <v>85.81415671424408</v>
      </c>
      <c r="F14" s="105">
        <f t="shared" si="1"/>
        <v>88.81415671424408</v>
      </c>
      <c r="G14" s="190">
        <f t="shared" si="2"/>
        <v>0.00011273148148148167</v>
      </c>
    </row>
    <row r="15" spans="1:7" ht="12.75" customHeight="1">
      <c r="A15" s="107" t="s">
        <v>380</v>
      </c>
      <c r="B15" s="90" t="s">
        <v>143</v>
      </c>
      <c r="C15" s="90" t="s">
        <v>27</v>
      </c>
      <c r="D15" s="219">
        <v>0.0008179398148148147</v>
      </c>
      <c r="E15" s="104">
        <f t="shared" si="0"/>
        <v>83.37342578180274</v>
      </c>
      <c r="F15" s="105">
        <f t="shared" si="1"/>
        <v>86.37342578180274</v>
      </c>
      <c r="G15" s="190">
        <f t="shared" si="2"/>
        <v>0.00013599537037037041</v>
      </c>
    </row>
    <row r="16" spans="1:7" ht="12.75" customHeight="1">
      <c r="A16" s="107" t="s">
        <v>381</v>
      </c>
      <c r="B16" s="90" t="s">
        <v>19</v>
      </c>
      <c r="C16" s="90" t="s">
        <v>50</v>
      </c>
      <c r="D16" s="219">
        <v>0.0008230324074074074</v>
      </c>
      <c r="E16" s="104">
        <f t="shared" si="0"/>
        <v>82.85754464913512</v>
      </c>
      <c r="F16" s="105">
        <f t="shared" si="1"/>
        <v>85.85754464913512</v>
      </c>
      <c r="G16" s="190">
        <f t="shared" si="2"/>
        <v>0.00014108796296296309</v>
      </c>
    </row>
    <row r="17" spans="1:7" ht="12.75" customHeight="1">
      <c r="A17" s="107" t="s">
        <v>382</v>
      </c>
      <c r="B17" s="90" t="s">
        <v>31</v>
      </c>
      <c r="C17" s="90" t="s">
        <v>32</v>
      </c>
      <c r="D17" s="219">
        <v>0.0008385416666666667</v>
      </c>
      <c r="E17" s="104">
        <f t="shared" si="0"/>
        <v>81.32505175983435</v>
      </c>
      <c r="F17" s="105">
        <f t="shared" si="1"/>
        <v>84.32505175983435</v>
      </c>
      <c r="G17" s="190">
        <f t="shared" si="2"/>
        <v>0.00015659722222222236</v>
      </c>
    </row>
    <row r="18" spans="1:7" ht="12.75" customHeight="1">
      <c r="A18" s="107" t="s">
        <v>383</v>
      </c>
      <c r="B18" s="90" t="s">
        <v>20</v>
      </c>
      <c r="C18" s="90" t="s">
        <v>21</v>
      </c>
      <c r="D18" s="219">
        <v>0.0008881944444444444</v>
      </c>
      <c r="E18" s="104">
        <f t="shared" si="0"/>
        <v>76.77873338545737</v>
      </c>
      <c r="F18" s="105">
        <f t="shared" si="1"/>
        <v>79.77873338545737</v>
      </c>
      <c r="G18" s="190">
        <f t="shared" si="2"/>
        <v>0.00020625000000000005</v>
      </c>
    </row>
    <row r="19" spans="1:7" ht="12.75" customHeight="1">
      <c r="A19" s="107" t="s">
        <v>384</v>
      </c>
      <c r="B19" s="90" t="s">
        <v>24</v>
      </c>
      <c r="C19" s="90" t="s">
        <v>65</v>
      </c>
      <c r="D19" s="219">
        <v>0.0009064814814814816</v>
      </c>
      <c r="E19" s="104">
        <f t="shared" si="0"/>
        <v>75.22982635342184</v>
      </c>
      <c r="F19" s="105">
        <f t="shared" si="1"/>
        <v>78.22982635342184</v>
      </c>
      <c r="G19" s="190">
        <f t="shared" si="2"/>
        <v>0.0002245370370370373</v>
      </c>
    </row>
    <row r="20" spans="1:7" ht="12.75" customHeight="1">
      <c r="A20" s="107" t="s">
        <v>385</v>
      </c>
      <c r="B20" s="90" t="s">
        <v>24</v>
      </c>
      <c r="C20" s="90" t="s">
        <v>25</v>
      </c>
      <c r="D20" s="219">
        <v>0.0009097222222222222</v>
      </c>
      <c r="E20" s="104">
        <f t="shared" si="0"/>
        <v>74.96183206106869</v>
      </c>
      <c r="F20" s="105">
        <f t="shared" si="1"/>
        <v>77.96183206106869</v>
      </c>
      <c r="G20" s="190">
        <f t="shared" si="2"/>
        <v>0.00022777777777777792</v>
      </c>
    </row>
    <row r="21" spans="1:7" ht="12.75" customHeight="1">
      <c r="A21" s="107" t="s">
        <v>386</v>
      </c>
      <c r="B21" s="148" t="s">
        <v>34</v>
      </c>
      <c r="C21" s="148" t="s">
        <v>35</v>
      </c>
      <c r="D21" s="219">
        <v>0.0009105324074074075</v>
      </c>
      <c r="E21" s="104">
        <f t="shared" si="0"/>
        <v>74.89513156222192</v>
      </c>
      <c r="F21" s="105">
        <f t="shared" si="1"/>
        <v>77.89513156222192</v>
      </c>
      <c r="G21" s="190">
        <f t="shared" si="2"/>
        <v>0.0002285879629629632</v>
      </c>
    </row>
    <row r="22" spans="1:7" ht="12.75" customHeight="1">
      <c r="A22" s="107" t="s">
        <v>387</v>
      </c>
      <c r="B22" s="106" t="s">
        <v>362</v>
      </c>
      <c r="C22" s="106" t="s">
        <v>140</v>
      </c>
      <c r="D22" s="219">
        <v>0.0009145833333333333</v>
      </c>
      <c r="E22" s="104">
        <f t="shared" si="0"/>
        <v>74.56340167046316</v>
      </c>
      <c r="F22" s="105">
        <f t="shared" si="1"/>
        <v>77.56340167046316</v>
      </c>
      <c r="G22" s="190">
        <f t="shared" si="2"/>
        <v>0.000232638888888889</v>
      </c>
    </row>
    <row r="23" spans="1:7" ht="12.75" customHeight="1">
      <c r="A23" s="107" t="s">
        <v>388</v>
      </c>
      <c r="B23" s="85" t="s">
        <v>361</v>
      </c>
      <c r="C23" s="85" t="s">
        <v>215</v>
      </c>
      <c r="D23" s="219">
        <v>0.0009799768518518519</v>
      </c>
      <c r="E23" s="104">
        <f t="shared" si="0"/>
        <v>69.5878115034841</v>
      </c>
      <c r="F23" s="105">
        <f t="shared" si="1"/>
        <v>72.5878115034841</v>
      </c>
      <c r="G23" s="190">
        <f t="shared" si="2"/>
        <v>0.00029803240740740756</v>
      </c>
    </row>
    <row r="24" spans="1:7" ht="12.75" customHeight="1">
      <c r="A24" s="107" t="s">
        <v>389</v>
      </c>
      <c r="B24" s="85" t="s">
        <v>24</v>
      </c>
      <c r="C24" s="85" t="s">
        <v>83</v>
      </c>
      <c r="D24" s="219">
        <v>0.0010054398148148147</v>
      </c>
      <c r="E24" s="104">
        <f t="shared" si="0"/>
        <v>67.82548635892714</v>
      </c>
      <c r="F24" s="105">
        <f t="shared" si="1"/>
        <v>70.82548635892714</v>
      </c>
      <c r="G24" s="190">
        <f t="shared" si="2"/>
        <v>0.00032349537037037036</v>
      </c>
    </row>
    <row r="25" spans="1:7" ht="12.75" customHeight="1">
      <c r="A25" s="107" t="s">
        <v>390</v>
      </c>
      <c r="B25" s="85" t="s">
        <v>18</v>
      </c>
      <c r="C25" s="85" t="s">
        <v>19</v>
      </c>
      <c r="D25" s="219">
        <v>0.0010145833333333333</v>
      </c>
      <c r="E25" s="104">
        <f t="shared" si="0"/>
        <v>67.21423682409308</v>
      </c>
      <c r="F25" s="105">
        <f t="shared" si="1"/>
        <v>70.21423682409308</v>
      </c>
      <c r="G25" s="190">
        <f t="shared" si="2"/>
        <v>0.00033263888888888894</v>
      </c>
    </row>
    <row r="26" spans="1:7" ht="12.75" customHeight="1">
      <c r="A26" s="107" t="s">
        <v>391</v>
      </c>
      <c r="B26" s="85" t="s">
        <v>20</v>
      </c>
      <c r="C26" s="85" t="s">
        <v>30</v>
      </c>
      <c r="D26" s="219">
        <v>0.0010230324074074074</v>
      </c>
      <c r="E26" s="104">
        <f t="shared" si="0"/>
        <v>66.65912433533204</v>
      </c>
      <c r="F26" s="105">
        <f t="shared" si="1"/>
        <v>69.65912433533204</v>
      </c>
      <c r="G26" s="190">
        <f t="shared" si="2"/>
        <v>0.00034108796296296307</v>
      </c>
    </row>
    <row r="27" spans="1:7" ht="12.75" customHeight="1">
      <c r="A27" s="107" t="s">
        <v>392</v>
      </c>
      <c r="B27" s="85" t="s">
        <v>33</v>
      </c>
      <c r="C27" s="85" t="s">
        <v>19</v>
      </c>
      <c r="D27" s="219">
        <v>0.001037962962962963</v>
      </c>
      <c r="E27" s="104">
        <f t="shared" si="0"/>
        <v>65.70026761819803</v>
      </c>
      <c r="F27" s="105">
        <f t="shared" si="1"/>
        <v>68.70026761819803</v>
      </c>
      <c r="G27" s="190">
        <f t="shared" si="2"/>
        <v>0.00035601851851851864</v>
      </c>
    </row>
    <row r="28" spans="1:7" ht="12.75" customHeight="1">
      <c r="A28" s="107" t="s">
        <v>393</v>
      </c>
      <c r="B28" s="85" t="s">
        <v>132</v>
      </c>
      <c r="C28" s="85" t="s">
        <v>133</v>
      </c>
      <c r="D28" s="219">
        <v>0.0010453703703703703</v>
      </c>
      <c r="E28" s="104">
        <f t="shared" si="0"/>
        <v>65.23472099202834</v>
      </c>
      <c r="F28" s="105">
        <f t="shared" si="1"/>
        <v>68.23472099202834</v>
      </c>
      <c r="G28" s="190">
        <f t="shared" si="2"/>
        <v>0.000363425925925926</v>
      </c>
    </row>
    <row r="29" spans="1:7" ht="12.75" customHeight="1">
      <c r="A29" s="107" t="s">
        <v>394</v>
      </c>
      <c r="B29" s="85" t="s">
        <v>325</v>
      </c>
      <c r="C29" s="85" t="s">
        <v>326</v>
      </c>
      <c r="D29" s="219">
        <v>0.0010628472222222222</v>
      </c>
      <c r="E29" s="104">
        <f t="shared" si="0"/>
        <v>64.16203854949362</v>
      </c>
      <c r="F29" s="105">
        <f t="shared" si="1"/>
        <v>67.16203854949362</v>
      </c>
      <c r="G29" s="190">
        <f t="shared" si="2"/>
        <v>0.00038090277777777786</v>
      </c>
    </row>
    <row r="30" spans="1:7" ht="12.75" customHeight="1">
      <c r="A30" s="107" t="s">
        <v>395</v>
      </c>
      <c r="B30" s="85" t="s">
        <v>51</v>
      </c>
      <c r="C30" s="85" t="s">
        <v>50</v>
      </c>
      <c r="D30" s="219">
        <v>0.001087037037037037</v>
      </c>
      <c r="E30" s="104">
        <f t="shared" si="0"/>
        <v>62.73424190800681</v>
      </c>
      <c r="F30" s="105">
        <f t="shared" si="1"/>
        <v>65.73424190800681</v>
      </c>
      <c r="G30" s="190">
        <f t="shared" si="2"/>
        <v>0.00040509259259259264</v>
      </c>
    </row>
    <row r="31" spans="1:7" ht="12.75" customHeight="1">
      <c r="A31" s="107" t="s">
        <v>396</v>
      </c>
      <c r="B31" s="85" t="s">
        <v>183</v>
      </c>
      <c r="C31" s="85" t="s">
        <v>50</v>
      </c>
      <c r="D31" s="219">
        <v>0.0011136574074074076</v>
      </c>
      <c r="E31" s="104">
        <f t="shared" si="0"/>
        <v>61.23467054666387</v>
      </c>
      <c r="F31" s="105">
        <f t="shared" si="1"/>
        <v>64.23467054666386</v>
      </c>
      <c r="G31" s="190">
        <f t="shared" si="2"/>
        <v>0.0004317129629629633</v>
      </c>
    </row>
    <row r="32" spans="1:7" ht="12.75" customHeight="1">
      <c r="A32" s="107" t="s">
        <v>397</v>
      </c>
      <c r="B32" s="85" t="s">
        <v>78</v>
      </c>
      <c r="C32" s="85" t="s">
        <v>85</v>
      </c>
      <c r="D32" s="219">
        <v>0.0011483796296296296</v>
      </c>
      <c r="E32" s="104">
        <f t="shared" si="0"/>
        <v>59.38318887321103</v>
      </c>
      <c r="F32" s="105">
        <f t="shared" si="1"/>
        <v>62.38318887321103</v>
      </c>
      <c r="G32" s="190">
        <f t="shared" si="2"/>
        <v>0.0004664351851851853</v>
      </c>
    </row>
    <row r="33" spans="1:7" ht="12.75" customHeight="1">
      <c r="A33" s="107" t="s">
        <v>398</v>
      </c>
      <c r="B33" s="85" t="s">
        <v>96</v>
      </c>
      <c r="C33" s="85" t="s">
        <v>53</v>
      </c>
      <c r="D33" s="219">
        <v>0.0011629629629629629</v>
      </c>
      <c r="E33" s="104">
        <f t="shared" si="0"/>
        <v>58.63853503184713</v>
      </c>
      <c r="F33" s="105">
        <f t="shared" si="1"/>
        <v>61.63853503184713</v>
      </c>
      <c r="G33" s="190">
        <f t="shared" si="2"/>
        <v>0.00048101851851851854</v>
      </c>
    </row>
    <row r="34" spans="1:7" ht="12.75" customHeight="1">
      <c r="A34" s="107" t="s">
        <v>399</v>
      </c>
      <c r="B34" s="85" t="s">
        <v>87</v>
      </c>
      <c r="C34" s="85" t="s">
        <v>88</v>
      </c>
      <c r="D34" s="219">
        <v>0.001180324074074074</v>
      </c>
      <c r="E34" s="104">
        <f t="shared" si="0"/>
        <v>57.77603451657186</v>
      </c>
      <c r="F34" s="105">
        <f t="shared" si="1"/>
        <v>60.77603451657186</v>
      </c>
      <c r="G34" s="190">
        <f t="shared" si="2"/>
        <v>0.0004983796296296298</v>
      </c>
    </row>
    <row r="35" spans="1:7" ht="12.75" customHeight="1">
      <c r="A35" s="107" t="s">
        <v>400</v>
      </c>
      <c r="B35" s="85" t="s">
        <v>80</v>
      </c>
      <c r="C35" s="85" t="s">
        <v>81</v>
      </c>
      <c r="D35" s="219">
        <v>0.0011953703703703703</v>
      </c>
      <c r="E35" s="104">
        <f t="shared" si="0"/>
        <v>57.04879938032532</v>
      </c>
      <c r="F35" s="105">
        <f t="shared" si="1"/>
        <v>60.04879938032532</v>
      </c>
      <c r="G35" s="190">
        <f t="shared" si="2"/>
        <v>0.000513425925925926</v>
      </c>
    </row>
    <row r="36" spans="1:7" ht="12.75" customHeight="1">
      <c r="A36" s="107" t="s">
        <v>401</v>
      </c>
      <c r="B36" s="85" t="s">
        <v>882</v>
      </c>
      <c r="C36" s="85" t="s">
        <v>883</v>
      </c>
      <c r="D36" s="219">
        <v>0.001201736111111111</v>
      </c>
      <c r="E36" s="104">
        <f t="shared" si="0"/>
        <v>56.7466050274487</v>
      </c>
      <c r="F36" s="105">
        <f t="shared" si="1"/>
        <v>59.7466050274487</v>
      </c>
      <c r="G36" s="190">
        <f t="shared" si="2"/>
        <v>0.0005197916666666668</v>
      </c>
    </row>
    <row r="37" spans="1:7" ht="12.75" customHeight="1">
      <c r="A37" s="107" t="s">
        <v>402</v>
      </c>
      <c r="B37" s="85" t="s">
        <v>92</v>
      </c>
      <c r="C37" s="85" t="s">
        <v>93</v>
      </c>
      <c r="D37" s="219">
        <v>0.0012045138888888889</v>
      </c>
      <c r="E37" s="104">
        <f t="shared" si="0"/>
        <v>56.61573940616892</v>
      </c>
      <c r="F37" s="105">
        <f t="shared" si="1"/>
        <v>59.61573940616892</v>
      </c>
      <c r="G37" s="190">
        <f t="shared" si="2"/>
        <v>0.0005225694444444445</v>
      </c>
    </row>
    <row r="38" spans="1:7" ht="12.75" customHeight="1">
      <c r="A38" s="107" t="s">
        <v>403</v>
      </c>
      <c r="B38" s="85" t="s">
        <v>40</v>
      </c>
      <c r="C38" s="85" t="s">
        <v>41</v>
      </c>
      <c r="D38" s="219">
        <v>0.001216087962962963</v>
      </c>
      <c r="E38" s="104">
        <f t="shared" si="0"/>
        <v>56.07690111354333</v>
      </c>
      <c r="F38" s="105">
        <f t="shared" si="1"/>
        <v>59.07690111354333</v>
      </c>
      <c r="G38" s="190">
        <f t="shared" si="2"/>
        <v>0.0005341435185185188</v>
      </c>
    </row>
    <row r="39" spans="1:7" ht="12.75" customHeight="1">
      <c r="A39" s="107" t="s">
        <v>404</v>
      </c>
      <c r="B39" s="85" t="s">
        <v>129</v>
      </c>
      <c r="C39" s="85" t="s">
        <v>130</v>
      </c>
      <c r="D39" s="219">
        <v>0.0012346064814814815</v>
      </c>
      <c r="E39" s="104">
        <f t="shared" si="0"/>
        <v>55.23577388206618</v>
      </c>
      <c r="F39" s="105">
        <f t="shared" si="1"/>
        <v>58.23577388206618</v>
      </c>
      <c r="G39" s="190">
        <f t="shared" si="2"/>
        <v>0.0005526620370370372</v>
      </c>
    </row>
    <row r="40" spans="1:7" ht="12.75" customHeight="1">
      <c r="A40" s="107" t="s">
        <v>405</v>
      </c>
      <c r="B40" s="85" t="s">
        <v>340</v>
      </c>
      <c r="C40" s="85" t="s">
        <v>69</v>
      </c>
      <c r="D40" s="219">
        <v>0.0012483796296296297</v>
      </c>
      <c r="E40" s="104">
        <f t="shared" si="0"/>
        <v>54.62636751344334</v>
      </c>
      <c r="F40" s="105">
        <f t="shared" si="1"/>
        <v>57.62636751344334</v>
      </c>
      <c r="G40" s="190">
        <f t="shared" si="2"/>
        <v>0.0005664351851851853</v>
      </c>
    </row>
    <row r="41" spans="1:7" ht="12.75" customHeight="1">
      <c r="A41" s="107" t="s">
        <v>406</v>
      </c>
      <c r="B41" s="85" t="s">
        <v>78</v>
      </c>
      <c r="C41" s="85" t="s">
        <v>79</v>
      </c>
      <c r="D41" s="219">
        <v>0.0012486111111111111</v>
      </c>
      <c r="E41" s="104">
        <f aca="true" t="shared" si="3" ref="E41:E64">(D$9/D41)*100</f>
        <v>54.61624026696328</v>
      </c>
      <c r="F41" s="105">
        <f aca="true" t="shared" si="4" ref="F41:F64">E$4+E41</f>
        <v>57.61624026696328</v>
      </c>
      <c r="G41" s="190">
        <f t="shared" si="2"/>
        <v>0.0005666666666666668</v>
      </c>
    </row>
    <row r="42" spans="1:7" ht="12.75" customHeight="1">
      <c r="A42" s="107" t="s">
        <v>407</v>
      </c>
      <c r="B42" s="85" t="s">
        <v>38</v>
      </c>
      <c r="C42" s="85" t="s">
        <v>39</v>
      </c>
      <c r="D42" s="219">
        <v>0.0012635416666666667</v>
      </c>
      <c r="E42" s="104">
        <f t="shared" si="3"/>
        <v>53.97087111843912</v>
      </c>
      <c r="F42" s="105">
        <f t="shared" si="4"/>
        <v>56.97087111843912</v>
      </c>
      <c r="G42" s="190">
        <f t="shared" si="2"/>
        <v>0.0005815972222222224</v>
      </c>
    </row>
    <row r="43" spans="1:7" ht="12.75" customHeight="1">
      <c r="A43" s="107" t="s">
        <v>408</v>
      </c>
      <c r="B43" s="85" t="s">
        <v>103</v>
      </c>
      <c r="C43" s="85" t="s">
        <v>101</v>
      </c>
      <c r="D43" s="219">
        <v>0.0012805555555555554</v>
      </c>
      <c r="E43" s="104">
        <f t="shared" si="3"/>
        <v>53.253796095444685</v>
      </c>
      <c r="F43" s="105">
        <f t="shared" si="4"/>
        <v>56.253796095444685</v>
      </c>
      <c r="G43" s="190">
        <f t="shared" si="2"/>
        <v>0.0005986111111111111</v>
      </c>
    </row>
    <row r="44" spans="1:7" ht="12.75" customHeight="1">
      <c r="A44" s="107" t="s">
        <v>409</v>
      </c>
      <c r="B44" s="85" t="s">
        <v>94</v>
      </c>
      <c r="C44" s="85" t="s">
        <v>95</v>
      </c>
      <c r="D44" s="219">
        <v>0.0012877314814814815</v>
      </c>
      <c r="E44" s="104">
        <f t="shared" si="3"/>
        <v>52.95703756965665</v>
      </c>
      <c r="F44" s="105">
        <f t="shared" si="4"/>
        <v>55.95703756965665</v>
      </c>
      <c r="G44" s="190">
        <f t="shared" si="2"/>
        <v>0.0006057870370370372</v>
      </c>
    </row>
    <row r="45" spans="1:7" ht="12.75" customHeight="1">
      <c r="A45" s="107" t="s">
        <v>410</v>
      </c>
      <c r="B45" s="85" t="s">
        <v>151</v>
      </c>
      <c r="C45" s="85" t="s">
        <v>152</v>
      </c>
      <c r="D45" s="219">
        <v>0.0012994212962962966</v>
      </c>
      <c r="E45" s="104">
        <f t="shared" si="3"/>
        <v>52.48062705976662</v>
      </c>
      <c r="F45" s="105">
        <f t="shared" si="4"/>
        <v>55.48062705976662</v>
      </c>
      <c r="G45" s="190">
        <f t="shared" si="2"/>
        <v>0.0006174768518518522</v>
      </c>
    </row>
    <row r="46" spans="1:7" ht="12.75" customHeight="1">
      <c r="A46" s="107" t="s">
        <v>411</v>
      </c>
      <c r="B46" s="85" t="s">
        <v>179</v>
      </c>
      <c r="C46" s="85" t="s">
        <v>306</v>
      </c>
      <c r="D46" s="219">
        <v>0.0013128472222222222</v>
      </c>
      <c r="E46" s="104">
        <f t="shared" si="3"/>
        <v>51.94393017720179</v>
      </c>
      <c r="F46" s="105">
        <f t="shared" si="4"/>
        <v>54.94393017720179</v>
      </c>
      <c r="G46" s="190">
        <f t="shared" si="2"/>
        <v>0.0006309027777777779</v>
      </c>
    </row>
    <row r="47" spans="1:7" ht="12.75" customHeight="1">
      <c r="A47" s="107" t="s">
        <v>412</v>
      </c>
      <c r="B47" s="85" t="s">
        <v>67</v>
      </c>
      <c r="C47" s="85" t="s">
        <v>68</v>
      </c>
      <c r="D47" s="219">
        <v>0.0013327546296296297</v>
      </c>
      <c r="E47" s="104">
        <f t="shared" si="3"/>
        <v>51.168041684759004</v>
      </c>
      <c r="F47" s="105">
        <f t="shared" si="4"/>
        <v>54.168041684759004</v>
      </c>
      <c r="G47" s="190">
        <f t="shared" si="2"/>
        <v>0.0006508101851851854</v>
      </c>
    </row>
    <row r="48" spans="1:7" ht="12.75" customHeight="1">
      <c r="A48" s="107" t="s">
        <v>413</v>
      </c>
      <c r="B48" s="85" t="s">
        <v>217</v>
      </c>
      <c r="C48" s="85" t="s">
        <v>60</v>
      </c>
      <c r="D48" s="219">
        <v>0.0013379629629629629</v>
      </c>
      <c r="E48" s="104">
        <f t="shared" si="3"/>
        <v>50.968858131487885</v>
      </c>
      <c r="F48" s="105">
        <f t="shared" si="4"/>
        <v>53.968858131487885</v>
      </c>
      <c r="G48" s="190">
        <f t="shared" si="2"/>
        <v>0.0006560185185185186</v>
      </c>
    </row>
    <row r="49" spans="1:7" ht="12.75" customHeight="1">
      <c r="A49" s="107" t="s">
        <v>414</v>
      </c>
      <c r="B49" s="85" t="s">
        <v>196</v>
      </c>
      <c r="C49" s="85" t="s">
        <v>101</v>
      </c>
      <c r="D49" s="219">
        <v>0.0013546296296296299</v>
      </c>
      <c r="E49" s="104">
        <f t="shared" si="3"/>
        <v>50.34176349965822</v>
      </c>
      <c r="F49" s="105">
        <f t="shared" si="4"/>
        <v>53.34176349965822</v>
      </c>
      <c r="G49" s="190">
        <f t="shared" si="2"/>
        <v>0.0006726851851851856</v>
      </c>
    </row>
    <row r="50" spans="1:7" ht="12.75" customHeight="1">
      <c r="A50" s="107" t="s">
        <v>415</v>
      </c>
      <c r="B50" s="85" t="s">
        <v>909</v>
      </c>
      <c r="C50" s="85" t="s">
        <v>93</v>
      </c>
      <c r="D50" s="219">
        <v>0.0013798611111111112</v>
      </c>
      <c r="E50" s="104">
        <f t="shared" si="3"/>
        <v>49.42123804730748</v>
      </c>
      <c r="F50" s="105">
        <f t="shared" si="4"/>
        <v>52.42123804730748</v>
      </c>
      <c r="G50" s="190">
        <f t="shared" si="2"/>
        <v>0.0006979166666666669</v>
      </c>
    </row>
    <row r="51" spans="1:7" ht="12.75" customHeight="1">
      <c r="A51" s="107" t="s">
        <v>416</v>
      </c>
      <c r="B51" s="85" t="s">
        <v>26</v>
      </c>
      <c r="C51" s="85" t="s">
        <v>48</v>
      </c>
      <c r="D51" s="219">
        <v>0.001426273148148148</v>
      </c>
      <c r="E51" s="104">
        <f t="shared" si="3"/>
        <v>47.8130325407774</v>
      </c>
      <c r="F51" s="105">
        <f t="shared" si="4"/>
        <v>50.8130325407774</v>
      </c>
      <c r="G51" s="190">
        <f t="shared" si="2"/>
        <v>0.0007443287037037038</v>
      </c>
    </row>
    <row r="52" spans="1:7" ht="12.75">
      <c r="A52" s="107" t="s">
        <v>417</v>
      </c>
      <c r="B52" s="85" t="s">
        <v>149</v>
      </c>
      <c r="C52" s="85" t="s">
        <v>150</v>
      </c>
      <c r="D52" s="219">
        <v>0.001495601851851852</v>
      </c>
      <c r="E52" s="104">
        <f t="shared" si="3"/>
        <v>45.596656864262485</v>
      </c>
      <c r="F52" s="105">
        <f t="shared" si="4"/>
        <v>48.596656864262485</v>
      </c>
      <c r="G52" s="190">
        <f t="shared" si="2"/>
        <v>0.0008136574074074076</v>
      </c>
    </row>
    <row r="53" spans="1:7" ht="12.75">
      <c r="A53" s="107" t="s">
        <v>418</v>
      </c>
      <c r="B53" s="85" t="s">
        <v>692</v>
      </c>
      <c r="C53" s="85" t="s">
        <v>169</v>
      </c>
      <c r="D53" s="219">
        <v>0.001537962962962963</v>
      </c>
      <c r="E53" s="104">
        <f t="shared" si="3"/>
        <v>44.34075857916916</v>
      </c>
      <c r="F53" s="105">
        <f t="shared" si="4"/>
        <v>47.34075857916916</v>
      </c>
      <c r="G53" s="190">
        <f t="shared" si="2"/>
        <v>0.0008560185185185187</v>
      </c>
    </row>
    <row r="54" spans="1:7" ht="12.75">
      <c r="A54" s="107" t="s">
        <v>419</v>
      </c>
      <c r="B54" s="85" t="s">
        <v>56</v>
      </c>
      <c r="C54" s="85" t="s">
        <v>57</v>
      </c>
      <c r="D54" s="219">
        <v>0.0015381944444444445</v>
      </c>
      <c r="E54" s="104">
        <f t="shared" si="3"/>
        <v>44.33408577878103</v>
      </c>
      <c r="F54" s="105">
        <f t="shared" si="4"/>
        <v>47.33408577878103</v>
      </c>
      <c r="G54" s="190">
        <f t="shared" si="2"/>
        <v>0.0008562500000000001</v>
      </c>
    </row>
    <row r="55" spans="1:7" ht="12.75">
      <c r="A55" s="107" t="s">
        <v>420</v>
      </c>
      <c r="B55" s="85" t="s">
        <v>52</v>
      </c>
      <c r="C55" s="85" t="s">
        <v>53</v>
      </c>
      <c r="D55" s="219">
        <v>0.0016319444444444445</v>
      </c>
      <c r="E55" s="104">
        <f t="shared" si="3"/>
        <v>41.78723404255319</v>
      </c>
      <c r="F55" s="105">
        <f t="shared" si="4"/>
        <v>44.78723404255319</v>
      </c>
      <c r="G55" s="190">
        <f t="shared" si="2"/>
        <v>0.0009500000000000002</v>
      </c>
    </row>
    <row r="56" spans="1:7" ht="12.75">
      <c r="A56" s="107" t="s">
        <v>421</v>
      </c>
      <c r="B56" s="85" t="s">
        <v>46</v>
      </c>
      <c r="C56" s="85" t="s">
        <v>47</v>
      </c>
      <c r="D56" s="219">
        <v>0.0017003472222222222</v>
      </c>
      <c r="E56" s="104">
        <f t="shared" si="3"/>
        <v>40.106187461711244</v>
      </c>
      <c r="F56" s="105">
        <f t="shared" si="4"/>
        <v>43.106187461711244</v>
      </c>
      <c r="G56" s="190">
        <f t="shared" si="2"/>
        <v>0.0010184027777777778</v>
      </c>
    </row>
    <row r="57" spans="1:7" ht="12.75">
      <c r="A57" s="107" t="s">
        <v>422</v>
      </c>
      <c r="B57" s="85" t="s">
        <v>910</v>
      </c>
      <c r="C57" s="85" t="s">
        <v>911</v>
      </c>
      <c r="D57" s="219">
        <v>0.001761111111111111</v>
      </c>
      <c r="E57" s="104">
        <f t="shared" si="3"/>
        <v>38.72239747634069</v>
      </c>
      <c r="F57" s="105">
        <f t="shared" si="4"/>
        <v>41.72239747634069</v>
      </c>
      <c r="G57" s="190">
        <f t="shared" si="2"/>
        <v>0.0010791666666666666</v>
      </c>
    </row>
    <row r="58" spans="1:7" ht="12.75">
      <c r="A58" s="107" t="s">
        <v>423</v>
      </c>
      <c r="B58" s="85" t="s">
        <v>870</v>
      </c>
      <c r="C58" s="85" t="s">
        <v>106</v>
      </c>
      <c r="D58" s="219">
        <v>0.00189849537037037</v>
      </c>
      <c r="E58" s="104">
        <f t="shared" si="3"/>
        <v>35.920258489300736</v>
      </c>
      <c r="F58" s="105">
        <f t="shared" si="4"/>
        <v>38.920258489300736</v>
      </c>
      <c r="G58" s="190">
        <f t="shared" si="2"/>
        <v>0.0012165509259259256</v>
      </c>
    </row>
    <row r="59" spans="1:7" ht="12.75">
      <c r="A59" s="107" t="s">
        <v>424</v>
      </c>
      <c r="B59" s="85" t="s">
        <v>36</v>
      </c>
      <c r="C59" s="85" t="s">
        <v>37</v>
      </c>
      <c r="D59" s="219">
        <v>0.0019144675925925926</v>
      </c>
      <c r="E59" s="104">
        <f t="shared" si="3"/>
        <v>35.62057916691856</v>
      </c>
      <c r="F59" s="105">
        <f t="shared" si="4"/>
        <v>38.62057916691856</v>
      </c>
      <c r="G59" s="190">
        <f t="shared" si="2"/>
        <v>0.0012325231481481484</v>
      </c>
    </row>
    <row r="60" spans="1:7" ht="12.75">
      <c r="A60" s="107" t="s">
        <v>425</v>
      </c>
      <c r="B60" s="85" t="s">
        <v>208</v>
      </c>
      <c r="C60" s="85" t="s">
        <v>138</v>
      </c>
      <c r="D60" s="219">
        <v>0.0022483796296296297</v>
      </c>
      <c r="E60" s="104">
        <f t="shared" si="3"/>
        <v>30.330484917121375</v>
      </c>
      <c r="F60" s="105">
        <f t="shared" si="4"/>
        <v>33.330484917121375</v>
      </c>
      <c r="G60" s="190">
        <f t="shared" si="2"/>
        <v>0.0015664351851851855</v>
      </c>
    </row>
    <row r="61" spans="1:7" ht="12.75">
      <c r="A61" s="107" t="s">
        <v>426</v>
      </c>
      <c r="B61" s="85" t="s">
        <v>870</v>
      </c>
      <c r="C61" s="85" t="s">
        <v>140</v>
      </c>
      <c r="D61" s="219">
        <v>0.0023319444444444446</v>
      </c>
      <c r="E61" s="104">
        <f t="shared" si="3"/>
        <v>29.24359737939249</v>
      </c>
      <c r="F61" s="105">
        <f t="shared" si="4"/>
        <v>32.24359737939249</v>
      </c>
      <c r="G61" s="190">
        <f t="shared" si="2"/>
        <v>0.0016500000000000004</v>
      </c>
    </row>
    <row r="62" spans="1:7" ht="12.75">
      <c r="A62" s="107" t="s">
        <v>427</v>
      </c>
      <c r="B62" s="85" t="s">
        <v>94</v>
      </c>
      <c r="C62" s="85" t="s">
        <v>69</v>
      </c>
      <c r="D62" s="219">
        <v>0.002368171296296296</v>
      </c>
      <c r="E62" s="104">
        <f t="shared" si="3"/>
        <v>28.7962465177655</v>
      </c>
      <c r="F62" s="105">
        <f t="shared" si="4"/>
        <v>31.7962465177655</v>
      </c>
      <c r="G62" s="190">
        <f t="shared" si="2"/>
        <v>0.001686226851851852</v>
      </c>
    </row>
    <row r="63" spans="1:7" ht="12.75">
      <c r="A63" s="107" t="s">
        <v>428</v>
      </c>
      <c r="B63" s="85" t="s">
        <v>67</v>
      </c>
      <c r="C63" s="85" t="s">
        <v>178</v>
      </c>
      <c r="D63" s="219">
        <v>0.0029040509259259262</v>
      </c>
      <c r="E63" s="104">
        <f t="shared" si="3"/>
        <v>23.48252361404487</v>
      </c>
      <c r="F63" s="105">
        <f t="shared" si="4"/>
        <v>26.48252361404487</v>
      </c>
      <c r="G63" s="190">
        <f t="shared" si="2"/>
        <v>0.002222106481481482</v>
      </c>
    </row>
    <row r="64" spans="1:7" ht="12.75">
      <c r="A64" s="107" t="s">
        <v>429</v>
      </c>
      <c r="B64" s="85" t="s">
        <v>669</v>
      </c>
      <c r="C64" s="85" t="s">
        <v>63</v>
      </c>
      <c r="D64" s="219">
        <v>0.0030194444444444444</v>
      </c>
      <c r="E64" s="104">
        <f t="shared" si="3"/>
        <v>22.58509659613615</v>
      </c>
      <c r="F64" s="105">
        <f t="shared" si="4"/>
        <v>25.58509659613615</v>
      </c>
      <c r="G64" s="190">
        <f t="shared" si="2"/>
        <v>0.0023375</v>
      </c>
    </row>
  </sheetData>
  <sheetProtection selectLockedCells="1" selectUnlockedCells="1"/>
  <mergeCells count="2">
    <mergeCell ref="C6:F6"/>
    <mergeCell ref="A1:G1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140"/>
  <sheetViews>
    <sheetView zoomScale="160" zoomScaleNormal="160" workbookViewId="0" topLeftCell="A1">
      <pane ySplit="4" topLeftCell="BM5" activePane="bottomLeft" state="frozen"/>
      <selection pane="topLeft" activeCell="A1" sqref="A1"/>
      <selection pane="bottomLeft" activeCell="A1" sqref="A1:U1"/>
    </sheetView>
  </sheetViews>
  <sheetFormatPr defaultColWidth="9.00390625" defaultRowHeight="12.75" outlineLevelCol="1"/>
  <cols>
    <col min="1" max="1" width="3.125" style="0" customWidth="1"/>
    <col min="2" max="2" width="10.25390625" style="124" bestFit="1" customWidth="1"/>
    <col min="3" max="3" width="7.00390625" style="124" customWidth="1"/>
    <col min="4" max="4" width="3.125" style="0" customWidth="1" outlineLevel="1"/>
    <col min="5" max="5" width="3.125" style="13" customWidth="1" outlineLevel="1"/>
    <col min="6" max="7" width="3.125" style="0" customWidth="1" outlineLevel="1"/>
    <col min="8" max="8" width="3.125" style="14" customWidth="1" outlineLevel="1"/>
    <col min="9" max="9" width="3.125" style="0" customWidth="1" outlineLevel="1"/>
    <col min="10" max="10" width="3.125" style="14" customWidth="1" outlineLevel="1"/>
    <col min="11" max="12" width="3.125" style="0" customWidth="1" outlineLevel="1"/>
    <col min="13" max="13" width="3.125" style="15" customWidth="1" outlineLevel="1"/>
    <col min="14" max="17" width="3.125" style="0" customWidth="1" outlineLevel="1"/>
    <col min="18" max="18" width="3.125" style="14" customWidth="1" outlineLevel="1"/>
    <col min="19" max="19" width="3.125" style="14" customWidth="1"/>
    <col min="20" max="20" width="5.125" style="0" bestFit="1" customWidth="1"/>
    <col min="21" max="21" width="3.875" style="0" bestFit="1" customWidth="1"/>
  </cols>
  <sheetData>
    <row r="1" spans="1:21" ht="32.25" customHeigh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</row>
    <row r="2" spans="1:21" ht="13.5" customHeight="1">
      <c r="A2" s="318" t="s">
        <v>597</v>
      </c>
      <c r="B2" s="319"/>
      <c r="C2" s="127">
        <f>AVERAGE(D2:S2)</f>
        <v>20.375</v>
      </c>
      <c r="D2" s="126">
        <f aca="true" t="shared" si="0" ref="D2:S2">COUNTA(D5:D83)</f>
        <v>15</v>
      </c>
      <c r="E2" s="126">
        <f t="shared" si="0"/>
        <v>17</v>
      </c>
      <c r="F2" s="126">
        <f t="shared" si="0"/>
        <v>35</v>
      </c>
      <c r="G2" s="126">
        <f t="shared" si="0"/>
        <v>17</v>
      </c>
      <c r="H2" s="126">
        <f t="shared" si="0"/>
        <v>45</v>
      </c>
      <c r="I2" s="126">
        <f t="shared" si="0"/>
        <v>19</v>
      </c>
      <c r="J2" s="126">
        <f t="shared" si="0"/>
        <v>27</v>
      </c>
      <c r="K2" s="126">
        <f t="shared" si="0"/>
        <v>16</v>
      </c>
      <c r="L2" s="126">
        <f t="shared" si="0"/>
        <v>10</v>
      </c>
      <c r="M2" s="126">
        <f t="shared" si="0"/>
        <v>9</v>
      </c>
      <c r="N2" s="126">
        <f t="shared" si="0"/>
        <v>9</v>
      </c>
      <c r="O2" s="126">
        <f t="shared" si="0"/>
        <v>10</v>
      </c>
      <c r="P2" s="126">
        <f t="shared" si="0"/>
        <v>9</v>
      </c>
      <c r="Q2" s="126">
        <f>COUNTA(Q5:Q123)</f>
        <v>34</v>
      </c>
      <c r="R2" s="126">
        <f>COUNTA(R5:R150)</f>
        <v>19</v>
      </c>
      <c r="S2" s="126">
        <f>COUNTA(S5:S150)</f>
        <v>35</v>
      </c>
      <c r="T2" s="346" t="s">
        <v>2</v>
      </c>
      <c r="U2" s="346" t="s">
        <v>4</v>
      </c>
    </row>
    <row r="3" spans="1:21" ht="82.5" customHeight="1">
      <c r="A3" s="320" t="s">
        <v>6</v>
      </c>
      <c r="B3" s="320"/>
      <c r="C3" s="320"/>
      <c r="D3" s="121" t="s">
        <v>7</v>
      </c>
      <c r="E3" s="4" t="s">
        <v>8</v>
      </c>
      <c r="F3" s="4" t="s">
        <v>10</v>
      </c>
      <c r="G3" s="4" t="s">
        <v>9</v>
      </c>
      <c r="H3" s="4" t="s">
        <v>11</v>
      </c>
      <c r="I3" s="4" t="s">
        <v>12</v>
      </c>
      <c r="J3" s="251" t="s">
        <v>13</v>
      </c>
      <c r="K3" s="4" t="s">
        <v>14</v>
      </c>
      <c r="L3" s="4" t="s">
        <v>15</v>
      </c>
      <c r="M3" s="4" t="s">
        <v>300</v>
      </c>
      <c r="N3" s="4" t="s">
        <v>302</v>
      </c>
      <c r="O3" s="4" t="s">
        <v>304</v>
      </c>
      <c r="P3" s="4" t="s">
        <v>305</v>
      </c>
      <c r="Q3" s="4" t="s">
        <v>310</v>
      </c>
      <c r="R3" s="5" t="s">
        <v>316</v>
      </c>
      <c r="S3" s="122" t="s">
        <v>317</v>
      </c>
      <c r="T3" s="346"/>
      <c r="U3" s="346"/>
    </row>
    <row r="4" spans="1:21" ht="15" customHeight="1">
      <c r="A4" s="320"/>
      <c r="B4" s="320"/>
      <c r="C4" s="320"/>
      <c r="D4" s="126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>
        <v>12</v>
      </c>
      <c r="P4" s="126">
        <v>13</v>
      </c>
      <c r="Q4" s="126">
        <v>14</v>
      </c>
      <c r="R4" s="126">
        <v>15</v>
      </c>
      <c r="S4" s="126">
        <v>16</v>
      </c>
      <c r="T4" s="346"/>
      <c r="U4" s="346"/>
    </row>
    <row r="5" spans="1:21" ht="12.75" customHeight="1">
      <c r="A5" s="6" t="s">
        <v>374</v>
      </c>
      <c r="B5" s="232" t="s">
        <v>38</v>
      </c>
      <c r="C5" s="232" t="s">
        <v>39</v>
      </c>
      <c r="D5" s="8">
        <v>76.96438208310848</v>
      </c>
      <c r="E5" s="8">
        <v>85.19</v>
      </c>
      <c r="F5" s="8">
        <v>53.42</v>
      </c>
      <c r="G5" s="8">
        <v>81.31</v>
      </c>
      <c r="H5" s="8">
        <v>52.47679324894515</v>
      </c>
      <c r="I5" s="8">
        <v>91.41346492774055</v>
      </c>
      <c r="J5" s="8">
        <v>88.97112274393938</v>
      </c>
      <c r="K5" s="8">
        <v>97.29818389274509</v>
      </c>
      <c r="L5" s="8">
        <v>91.506498022341</v>
      </c>
      <c r="M5" s="8">
        <v>77.67606137985345</v>
      </c>
      <c r="N5" s="8">
        <v>112.17991448306108</v>
      </c>
      <c r="O5" s="8">
        <v>102.09356504218611</v>
      </c>
      <c r="P5" s="8">
        <v>110.10582010582011</v>
      </c>
      <c r="Q5" s="8">
        <v>83.53475935828878</v>
      </c>
      <c r="R5" s="8">
        <v>56.97087111843912</v>
      </c>
      <c r="S5" s="8">
        <v>55.6583850931677</v>
      </c>
      <c r="T5" s="316">
        <f>IF((COUNTA(D5:S5)&gt;12),LARGE(D5:S5,1)+LARGE(D5:S5,2)+LARGE(D5:S5,3)+LARGE(D5:S5,4)+LARGE(D5:S5,5)+LARGE(D5:S5,6)+LARGE(D5:S5,7)+LARGE(D5:S5,8)+LARGE(D5:S5,9)+LARGE(D5:S5,10)+LARGE(D5:S5,11)+LARGE(D5:S5,12),SUM(D5:S5))</f>
        <v>1098.243772039084</v>
      </c>
      <c r="U5" s="7">
        <f>T5-$T$5</f>
        <v>0</v>
      </c>
    </row>
    <row r="6" spans="1:21" ht="12.75" customHeight="1">
      <c r="A6" s="6" t="s">
        <v>375</v>
      </c>
      <c r="B6" s="232" t="s">
        <v>40</v>
      </c>
      <c r="C6" s="232" t="s">
        <v>41</v>
      </c>
      <c r="D6" s="8">
        <v>79.89469250210615</v>
      </c>
      <c r="E6" s="8">
        <v>98.15</v>
      </c>
      <c r="F6" s="8">
        <v>61.11</v>
      </c>
      <c r="G6" s="8">
        <v>57.22</v>
      </c>
      <c r="H6" s="8">
        <v>47.835443037974684</v>
      </c>
      <c r="I6" s="8">
        <v>91.64073550212163</v>
      </c>
      <c r="J6" s="8">
        <v>88.31845768181157</v>
      </c>
      <c r="K6" s="8">
        <v>81.69273919570199</v>
      </c>
      <c r="L6" s="8">
        <v>86.70301622231858</v>
      </c>
      <c r="M6" s="8">
        <v>85.88804920338929</v>
      </c>
      <c r="N6" s="8">
        <v>113.41420777196304</v>
      </c>
      <c r="O6" s="8">
        <v>104.77586656241856</v>
      </c>
      <c r="P6" s="8">
        <v>110.96256684491978</v>
      </c>
      <c r="Q6" s="8">
        <v>77.40285204991088</v>
      </c>
      <c r="R6" s="8">
        <v>59.07690111354333</v>
      </c>
      <c r="S6" s="8">
        <v>69.32298136645963</v>
      </c>
      <c r="T6" s="316">
        <f>IF((COUNTA(D6:S6)&gt;12),LARGE(D6:S6,1)+LARGE(D6:S6,2)+LARGE(D6:S6,3)+LARGE(D6:S6,4)+LARGE(D6:S6,5)+LARGE(D6:S6,6)+LARGE(D6:S6,7)+LARGE(D6:S6,8)+LARGE(D6:S6,9)+LARGE(D6:S6,10)+LARGE(D6:S6,11)+LARGE(D6:S6,12),SUM(D6:S6))</f>
        <v>1088.1661649031212</v>
      </c>
      <c r="U6" s="7">
        <f aca="true" t="shared" si="1" ref="U6:U69">T6-$T$5</f>
        <v>-10.077607135962808</v>
      </c>
    </row>
    <row r="7" spans="1:21" ht="12.75" customHeight="1">
      <c r="A7" s="6" t="s">
        <v>376</v>
      </c>
      <c r="B7" s="232" t="s">
        <v>75</v>
      </c>
      <c r="C7" s="232" t="s">
        <v>76</v>
      </c>
      <c r="D7" s="8">
        <v>64.89220750056143</v>
      </c>
      <c r="E7" s="8">
        <v>95.92</v>
      </c>
      <c r="F7" s="8"/>
      <c r="G7" s="8">
        <v>58.64</v>
      </c>
      <c r="H7" s="8">
        <v>72.30801687763713</v>
      </c>
      <c r="I7" s="8">
        <v>82.30012300122999</v>
      </c>
      <c r="J7" s="8"/>
      <c r="K7" s="8">
        <v>71.30464480874318</v>
      </c>
      <c r="L7" s="8">
        <v>78.07545142342683</v>
      </c>
      <c r="M7" s="8">
        <v>75.50018601105043</v>
      </c>
      <c r="N7" s="8">
        <v>107.6151461927885</v>
      </c>
      <c r="O7" s="8">
        <v>98.92826953266514</v>
      </c>
      <c r="P7" s="8">
        <v>102.08150828413636</v>
      </c>
      <c r="Q7" s="8">
        <v>67.33155080213903</v>
      </c>
      <c r="R7" s="8"/>
      <c r="S7" s="8">
        <v>60.006211180124225</v>
      </c>
      <c r="T7" s="316">
        <f>IF((COUNTA(D7:S7)&gt;12),LARGE(D7:S7,1)+LARGE(D7:S7,2)+LARGE(D7:S7,3)+LARGE(D7:S7,4)+LARGE(D7:S7,5)+LARGE(D7:S7,6)+LARGE(D7:S7,7)+LARGE(D7:S7,8)+LARGE(D7:S7,9)+LARGE(D7:S7,10)+LARGE(D7:S7,11)+LARGE(D7:S7,12),SUM(D7:S7))</f>
        <v>976.2633156145023</v>
      </c>
      <c r="U7" s="7">
        <f t="shared" si="1"/>
        <v>-121.98045642458169</v>
      </c>
    </row>
    <row r="8" spans="1:21" ht="12.75" customHeight="1">
      <c r="A8" s="6" t="s">
        <v>377</v>
      </c>
      <c r="B8" s="119" t="s">
        <v>92</v>
      </c>
      <c r="C8" s="119" t="s">
        <v>93</v>
      </c>
      <c r="D8" s="8"/>
      <c r="E8" s="8">
        <v>71.9</v>
      </c>
      <c r="F8" s="8">
        <v>40.89</v>
      </c>
      <c r="G8" s="8"/>
      <c r="H8" s="8">
        <v>61.337552742616026</v>
      </c>
      <c r="I8" s="8">
        <v>83.59070935342122</v>
      </c>
      <c r="J8" s="8">
        <v>87.5548068149484</v>
      </c>
      <c r="K8" s="8"/>
      <c r="L8" s="8">
        <v>72.97502787367516</v>
      </c>
      <c r="M8" s="8">
        <v>77.49111513923182</v>
      </c>
      <c r="N8" s="8">
        <v>105.22</v>
      </c>
      <c r="O8" s="8">
        <v>90.1553852703278</v>
      </c>
      <c r="P8" s="8">
        <v>97.9289303661163</v>
      </c>
      <c r="Q8" s="8">
        <v>83.05347593582887</v>
      </c>
      <c r="R8" s="8">
        <v>59.61573940616892</v>
      </c>
      <c r="S8" s="8"/>
      <c r="T8" s="316">
        <f>IF((COUNTA(D8:S8)&gt;12),LARGE(D8:S8,1)+LARGE(D8:S8,2)+LARGE(D8:S8,3)+LARGE(D8:S8,4)+LARGE(D8:S8,5)+LARGE(D8:S8,6)+LARGE(D8:S8,7)+LARGE(D8:S8,8)+LARGE(D8:S8,9)+LARGE(D8:S8,10)+LARGE(D8:S8,11)+LARGE(D8:S8,12),SUM(D8:S8))</f>
        <v>931.7127429023345</v>
      </c>
      <c r="U8" s="7">
        <f t="shared" si="1"/>
        <v>-166.53102913674945</v>
      </c>
    </row>
    <row r="9" spans="1:21" ht="12.75" customHeight="1">
      <c r="A9" s="6" t="s">
        <v>378</v>
      </c>
      <c r="B9" s="119" t="s">
        <v>46</v>
      </c>
      <c r="C9" s="119" t="s">
        <v>47</v>
      </c>
      <c r="D9" s="8">
        <v>65.09463722397476</v>
      </c>
      <c r="E9" s="8">
        <v>76.84</v>
      </c>
      <c r="F9" s="8">
        <v>54.85</v>
      </c>
      <c r="G9" s="8">
        <v>53.26</v>
      </c>
      <c r="H9" s="8">
        <v>70.62025316455697</v>
      </c>
      <c r="I9" s="8">
        <v>75.38545653362492</v>
      </c>
      <c r="J9" s="8">
        <v>73.15116299037089</v>
      </c>
      <c r="K9" s="8">
        <v>70.58783783783784</v>
      </c>
      <c r="L9" s="8"/>
      <c r="M9" s="8">
        <v>66.86681895926495</v>
      </c>
      <c r="N9" s="8">
        <v>91.58208955223881</v>
      </c>
      <c r="O9" s="8">
        <v>82.79833836858006</v>
      </c>
      <c r="P9" s="8">
        <v>90.72517246911599</v>
      </c>
      <c r="Q9" s="8">
        <v>68.59714795008912</v>
      </c>
      <c r="R9" s="8">
        <v>43.106187461711244</v>
      </c>
      <c r="S9" s="8">
        <v>70.56521739130434</v>
      </c>
      <c r="T9" s="316">
        <f>IF((COUNTA(D9:S9)&gt;12),LARGE(D9:S9,1)+LARGE(D9:S9,2)+LARGE(D9:S9,3)+LARGE(D9:S9,4)+LARGE(D9:S9,5)+LARGE(D9:S9,6)+LARGE(D9:S9,7)+LARGE(D9:S9,8)+LARGE(D9:S9,9)+LARGE(D9:S9,10)+LARGE(D9:S9,11)+LARGE(D9:S9,12),SUM(D9:S9))</f>
        <v>902.8141324409587</v>
      </c>
      <c r="U9" s="7">
        <f t="shared" si="1"/>
        <v>-195.42963959812528</v>
      </c>
    </row>
    <row r="10" spans="1:21" ht="12.75" customHeight="1">
      <c r="A10" s="6" t="s">
        <v>379</v>
      </c>
      <c r="B10" s="119" t="s">
        <v>80</v>
      </c>
      <c r="C10" s="119" t="s">
        <v>81</v>
      </c>
      <c r="D10" s="8">
        <v>50.809000343524566</v>
      </c>
      <c r="E10" s="8">
        <v>85.78</v>
      </c>
      <c r="F10" s="8">
        <v>55.42</v>
      </c>
      <c r="G10" s="8">
        <v>48.39</v>
      </c>
      <c r="H10" s="8">
        <v>63.447257383966246</v>
      </c>
      <c r="I10" s="8">
        <v>80.04742145820983</v>
      </c>
      <c r="J10" s="8">
        <v>63.84681934808303</v>
      </c>
      <c r="K10" s="8">
        <v>65.32189908028835</v>
      </c>
      <c r="L10" s="8">
        <v>75.3979214619516</v>
      </c>
      <c r="M10" s="8">
        <v>76.13911201341689</v>
      </c>
      <c r="N10" s="8"/>
      <c r="O10" s="8">
        <v>92.59412609031689</v>
      </c>
      <c r="P10" s="8"/>
      <c r="Q10" s="8">
        <v>59.2210338680927</v>
      </c>
      <c r="R10" s="8">
        <v>60.04879938032532</v>
      </c>
      <c r="S10" s="8">
        <v>71.1863354037267</v>
      </c>
      <c r="T10" s="316">
        <f>IF((COUNTA(D10:S10)&gt;12),LARGE(D10:S10,1)+LARGE(D10:S10,2)+LARGE(D10:S10,3)+LARGE(D10:S10,4)+LARGE(D10:S10,5)+LARGE(D10:S10,6)+LARGE(D10:S10,7)+LARGE(D10:S10,8)+LARGE(D10:S10,9)+LARGE(D10:S10,10)+LARGE(D10:S10,11)+LARGE(D10:S10,12),SUM(D10:S10))</f>
        <v>848.4507254883775</v>
      </c>
      <c r="U10" s="7">
        <f t="shared" si="1"/>
        <v>-249.79304655070644</v>
      </c>
    </row>
    <row r="11" spans="1:21" ht="12.75" customHeight="1">
      <c r="A11" s="6" t="s">
        <v>380</v>
      </c>
      <c r="B11" s="119" t="s">
        <v>78</v>
      </c>
      <c r="C11" s="119" t="s">
        <v>79</v>
      </c>
      <c r="D11" s="8">
        <v>62.02373316228352</v>
      </c>
      <c r="E11" s="8">
        <v>65.6</v>
      </c>
      <c r="F11" s="8">
        <v>53.42</v>
      </c>
      <c r="G11" s="8"/>
      <c r="H11" s="8">
        <v>70.19831223628692</v>
      </c>
      <c r="I11" s="8">
        <v>71.05846774193547</v>
      </c>
      <c r="J11" s="8">
        <v>65.56705803461111</v>
      </c>
      <c r="K11" s="8">
        <v>33.417940160430945</v>
      </c>
      <c r="L11" s="8">
        <v>66.54827600764744</v>
      </c>
      <c r="M11" s="8">
        <v>68.31937813392193</v>
      </c>
      <c r="N11" s="8"/>
      <c r="O11" s="8"/>
      <c r="P11" s="8">
        <v>88.41950918351597</v>
      </c>
      <c r="Q11" s="8">
        <v>54.532976827094465</v>
      </c>
      <c r="R11" s="8">
        <v>57.61624026696328</v>
      </c>
      <c r="S11" s="8">
        <v>52.5527950310559</v>
      </c>
      <c r="T11" s="316">
        <f>IF((COUNTA(D11:S11)&gt;12),LARGE(D11:S11,1)+LARGE(D11:S11,2)+LARGE(D11:S11,3)+LARGE(D11:S11,4)+LARGE(D11:S11,5)+LARGE(D11:S11,6)+LARGE(D11:S11,7)+LARGE(D11:S11,8)+LARGE(D11:S11,9)+LARGE(D11:S11,10)+LARGE(D11:S11,11)+LARGE(D11:S11,12),SUM(D11:S11))</f>
        <v>775.856746625316</v>
      </c>
      <c r="U11" s="7">
        <f t="shared" si="1"/>
        <v>-322.387025413768</v>
      </c>
    </row>
    <row r="12" spans="1:21" ht="12.75" customHeight="1">
      <c r="A12" s="6" t="s">
        <v>381</v>
      </c>
      <c r="B12" s="119" t="s">
        <v>78</v>
      </c>
      <c r="C12" s="119" t="s">
        <v>85</v>
      </c>
      <c r="D12" s="8">
        <v>65.040522287258</v>
      </c>
      <c r="E12" s="8">
        <v>64.34</v>
      </c>
      <c r="F12" s="8">
        <v>30.91</v>
      </c>
      <c r="G12" s="8">
        <v>49.64</v>
      </c>
      <c r="H12" s="8">
        <v>50.789029535864984</v>
      </c>
      <c r="I12" s="8">
        <v>71.05846774193547</v>
      </c>
      <c r="J12" s="8">
        <v>54.282890502779416</v>
      </c>
      <c r="K12" s="8">
        <v>59.96602491506229</v>
      </c>
      <c r="L12" s="8">
        <v>61.41223111130606</v>
      </c>
      <c r="M12" s="8"/>
      <c r="N12" s="8"/>
      <c r="O12" s="8"/>
      <c r="P12" s="8">
        <v>91.11739060229291</v>
      </c>
      <c r="Q12" s="8">
        <v>31.146167557932266</v>
      </c>
      <c r="R12" s="8">
        <v>62.38318887321103</v>
      </c>
      <c r="S12" s="8">
        <v>27.70807453416149</v>
      </c>
      <c r="T12" s="316">
        <f>IF((COUNTA(D12:S12)&gt;12),LARGE(D12:S12,1)+LARGE(D12:S12,2)+LARGE(D12:S12,3)+LARGE(D12:S12,4)+LARGE(D12:S12,5)+LARGE(D12:S12,6)+LARGE(D12:S12,7)+LARGE(D12:S12,8)+LARGE(D12:S12,9)+LARGE(D12:S12,10)+LARGE(D12:S12,11)+LARGE(D12:S12,12),SUM(D12:S12))</f>
        <v>692.0859131276424</v>
      </c>
      <c r="U12" s="7">
        <f t="shared" si="1"/>
        <v>-406.1578589114416</v>
      </c>
    </row>
    <row r="13" spans="1:21" ht="12.75" customHeight="1">
      <c r="A13" s="6" t="s">
        <v>382</v>
      </c>
      <c r="B13" s="119" t="s">
        <v>149</v>
      </c>
      <c r="C13" s="119" t="s">
        <v>150</v>
      </c>
      <c r="D13" s="8"/>
      <c r="E13" s="8"/>
      <c r="F13" s="8">
        <v>90.17</v>
      </c>
      <c r="G13" s="8">
        <v>70.85</v>
      </c>
      <c r="H13" s="8">
        <v>76.52742616033755</v>
      </c>
      <c r="I13" s="8"/>
      <c r="J13" s="8">
        <v>80.55979126290289</v>
      </c>
      <c r="K13" s="8">
        <v>77.3431211805038</v>
      </c>
      <c r="L13" s="8">
        <v>69.49302030456852</v>
      </c>
      <c r="M13" s="8"/>
      <c r="N13" s="8"/>
      <c r="O13" s="8"/>
      <c r="P13" s="8"/>
      <c r="Q13" s="8">
        <v>86.70766488413548</v>
      </c>
      <c r="R13" s="8">
        <v>48.596656864262485</v>
      </c>
      <c r="S13" s="8">
        <v>61.24844720496895</v>
      </c>
      <c r="T13" s="316">
        <f>IF((COUNTA(D13:S13)&gt;12),LARGE(D13:S13,1)+LARGE(D13:S13,2)+LARGE(D13:S13,3)+LARGE(D13:S13,4)+LARGE(D13:S13,5)+LARGE(D13:S13,6)+LARGE(D13:S13,7)+LARGE(D13:S13,8)+LARGE(D13:S13,9)+LARGE(D13:S13,10)+LARGE(D13:S13,11)+LARGE(D13:S13,12),SUM(D13:S13))</f>
        <v>661.4961278616796</v>
      </c>
      <c r="U13" s="7">
        <f t="shared" si="1"/>
        <v>-436.74764417740437</v>
      </c>
    </row>
    <row r="14" spans="1:21" ht="12.75" customHeight="1">
      <c r="A14" s="6" t="s">
        <v>383</v>
      </c>
      <c r="B14" s="119" t="s">
        <v>151</v>
      </c>
      <c r="C14" s="119" t="s">
        <v>152</v>
      </c>
      <c r="D14" s="8">
        <v>90.6179775280899</v>
      </c>
      <c r="E14" s="8"/>
      <c r="F14" s="8">
        <v>72.51</v>
      </c>
      <c r="G14" s="8">
        <v>57.98</v>
      </c>
      <c r="H14" s="8">
        <v>79.48101265822784</v>
      </c>
      <c r="I14" s="8"/>
      <c r="J14" s="8"/>
      <c r="K14" s="8">
        <v>74.75423972405864</v>
      </c>
      <c r="L14" s="8"/>
      <c r="M14" s="8"/>
      <c r="N14" s="8"/>
      <c r="O14" s="8">
        <v>69.74165022290433</v>
      </c>
      <c r="P14" s="8"/>
      <c r="Q14" s="8">
        <v>73.26737967914437</v>
      </c>
      <c r="R14" s="8">
        <v>55.48062705976662</v>
      </c>
      <c r="S14" s="8">
        <v>67.45962732919256</v>
      </c>
      <c r="T14" s="316">
        <f>IF((COUNTA(D14:S14)&gt;12),LARGE(D14:S14,1)+LARGE(D14:S14,2)+LARGE(D14:S14,3)+LARGE(D14:S14,4)+LARGE(D14:S14,5)+LARGE(D14:S14,6)+LARGE(D14:S14,7)+LARGE(D14:S14,8)+LARGE(D14:S14,9)+LARGE(D14:S14,10)+LARGE(D14:S14,11)+LARGE(D14:S14,12),SUM(D14:S14))</f>
        <v>641.2925142013843</v>
      </c>
      <c r="U14" s="7">
        <f t="shared" si="1"/>
        <v>-456.9512578376997</v>
      </c>
    </row>
    <row r="15" spans="1:21" ht="12.75" customHeight="1">
      <c r="A15" s="6" t="s">
        <v>384</v>
      </c>
      <c r="B15" s="119" t="s">
        <v>54</v>
      </c>
      <c r="C15" s="119" t="s">
        <v>55</v>
      </c>
      <c r="D15" s="8">
        <v>66.98001394376017</v>
      </c>
      <c r="E15" s="8">
        <v>91.1</v>
      </c>
      <c r="F15" s="8">
        <v>55.7</v>
      </c>
      <c r="G15" s="8"/>
      <c r="H15" s="8">
        <v>74.83966244725738</v>
      </c>
      <c r="I15" s="8">
        <v>91.71681415929201</v>
      </c>
      <c r="J15" s="8">
        <v>77.95227988064919</v>
      </c>
      <c r="K15" s="8">
        <v>72.9761904761905</v>
      </c>
      <c r="L15" s="8"/>
      <c r="M15" s="8"/>
      <c r="N15" s="8">
        <v>93.30897703549061</v>
      </c>
      <c r="O15" s="8"/>
      <c r="P15" s="8"/>
      <c r="Q15" s="8"/>
      <c r="R15" s="8"/>
      <c r="S15" s="8"/>
      <c r="T15" s="316">
        <f>IF((COUNTA(D15:S15)&gt;12),LARGE(D15:S15,1)+LARGE(D15:S15,2)+LARGE(D15:S15,3)+LARGE(D15:S15,4)+LARGE(D15:S15,5)+LARGE(D15:S15,6)+LARGE(D15:S15,7)+LARGE(D15:S15,8)+LARGE(D15:S15,9)+LARGE(D15:S15,10)+LARGE(D15:S15,11)+LARGE(D15:S15,12),SUM(D15:S15))</f>
        <v>624.5739379426398</v>
      </c>
      <c r="U15" s="7">
        <f t="shared" si="1"/>
        <v>-473.6698340964442</v>
      </c>
    </row>
    <row r="16" spans="1:21" ht="12.75" customHeight="1">
      <c r="A16" s="6" t="s">
        <v>385</v>
      </c>
      <c r="B16" s="119" t="s">
        <v>56</v>
      </c>
      <c r="C16" s="119" t="s">
        <v>57</v>
      </c>
      <c r="D16" s="8"/>
      <c r="E16" s="8"/>
      <c r="F16" s="8">
        <v>45.73</v>
      </c>
      <c r="G16" s="8"/>
      <c r="H16" s="8">
        <v>66.82278481012658</v>
      </c>
      <c r="I16" s="8"/>
      <c r="J16" s="8"/>
      <c r="K16" s="8">
        <v>59.84180790960451</v>
      </c>
      <c r="L16" s="8">
        <v>79.2786262644175</v>
      </c>
      <c r="M16" s="8">
        <v>73.95317271801832</v>
      </c>
      <c r="N16" s="8"/>
      <c r="O16" s="8">
        <v>94.02694779569285</v>
      </c>
      <c r="P16" s="8"/>
      <c r="Q16" s="8">
        <v>66.6541889483066</v>
      </c>
      <c r="R16" s="8">
        <v>47.33408577878103</v>
      </c>
      <c r="S16" s="8">
        <v>54.41614906832298</v>
      </c>
      <c r="T16" s="316">
        <f>IF((COUNTA(D16:S16)&gt;12),LARGE(D16:S16,1)+LARGE(D16:S16,2)+LARGE(D16:S16,3)+LARGE(D16:S16,4)+LARGE(D16:S16,5)+LARGE(D16:S16,6)+LARGE(D16:S16,7)+LARGE(D16:S16,8)+LARGE(D16:S16,9)+LARGE(D16:S16,10)+LARGE(D16:S16,11)+LARGE(D16:S16,12),SUM(D16:S16))</f>
        <v>588.0577632932703</v>
      </c>
      <c r="U16" s="7">
        <f t="shared" si="1"/>
        <v>-510.18600874581364</v>
      </c>
    </row>
    <row r="17" spans="1:21" ht="12.75" customHeight="1">
      <c r="A17" s="6" t="s">
        <v>386</v>
      </c>
      <c r="B17" s="119" t="s">
        <v>87</v>
      </c>
      <c r="C17" s="119" t="s">
        <v>88</v>
      </c>
      <c r="D17" s="8">
        <v>71.57513729405892</v>
      </c>
      <c r="E17" s="8">
        <v>59.72</v>
      </c>
      <c r="F17" s="8">
        <v>76.21</v>
      </c>
      <c r="G17" s="8">
        <v>63.04</v>
      </c>
      <c r="H17" s="8">
        <v>62.60337552742617</v>
      </c>
      <c r="I17" s="8"/>
      <c r="J17" s="8">
        <v>83.70507741190134</v>
      </c>
      <c r="K17" s="8"/>
      <c r="L17" s="8"/>
      <c r="M17" s="8"/>
      <c r="N17" s="8"/>
      <c r="O17" s="8"/>
      <c r="P17" s="8"/>
      <c r="Q17" s="8">
        <v>73.08912655971481</v>
      </c>
      <c r="R17" s="8">
        <v>60.77603451657186</v>
      </c>
      <c r="S17" s="8">
        <v>29.57142857142857</v>
      </c>
      <c r="T17" s="316">
        <f>IF((COUNTA(D17:S17)&gt;12),LARGE(D17:S17,1)+LARGE(D17:S17,2)+LARGE(D17:S17,3)+LARGE(D17:S17,4)+LARGE(D17:S17,5)+LARGE(D17:S17,6)+LARGE(D17:S17,7)+LARGE(D17:S17,8)+LARGE(D17:S17,9)+LARGE(D17:S17,10)+LARGE(D17:S17,11)+LARGE(D17:S17,12),SUM(D17:S17))</f>
        <v>580.2901798811017</v>
      </c>
      <c r="U17" s="7">
        <f t="shared" si="1"/>
        <v>-517.9535921579823</v>
      </c>
    </row>
    <row r="18" spans="1:21" s="1" customFormat="1" ht="12.75" customHeight="1">
      <c r="A18" s="6" t="s">
        <v>387</v>
      </c>
      <c r="B18" s="119" t="s">
        <v>44</v>
      </c>
      <c r="C18" s="119" t="s">
        <v>45</v>
      </c>
      <c r="D18" s="8">
        <v>72.7763659466328</v>
      </c>
      <c r="E18" s="8">
        <v>84.35</v>
      </c>
      <c r="F18" s="8">
        <v>79.92</v>
      </c>
      <c r="G18" s="8">
        <v>62.33</v>
      </c>
      <c r="H18" s="8">
        <v>76.9493670886076</v>
      </c>
      <c r="I18" s="8"/>
      <c r="J18" s="8">
        <v>83.47232388201333</v>
      </c>
      <c r="K18" s="8"/>
      <c r="L18" s="8"/>
      <c r="M18" s="8"/>
      <c r="N18" s="8"/>
      <c r="O18" s="8"/>
      <c r="P18" s="8"/>
      <c r="Q18" s="8"/>
      <c r="R18" s="8"/>
      <c r="S18" s="8"/>
      <c r="T18" s="316">
        <f>IF((COUNTA(D18:S18)&gt;12),LARGE(D18:S18,1)+LARGE(D18:S18,2)+LARGE(D18:S18,3)+LARGE(D18:S18,4)+LARGE(D18:S18,5)+LARGE(D18:S18,6)+LARGE(D18:S18,7)+LARGE(D18:S18,8)+LARGE(D18:S18,9)+LARGE(D18:S18,10)+LARGE(D18:S18,11)+LARGE(D18:S18,12),SUM(D18:S18))</f>
        <v>459.79805691725375</v>
      </c>
      <c r="U18" s="7">
        <f t="shared" si="1"/>
        <v>-638.4457151218303</v>
      </c>
    </row>
    <row r="19" spans="1:21" s="1" customFormat="1" ht="12.75" customHeight="1">
      <c r="A19" s="6" t="s">
        <v>388</v>
      </c>
      <c r="B19" s="119" t="s">
        <v>692</v>
      </c>
      <c r="C19" s="119" t="s">
        <v>169</v>
      </c>
      <c r="D19" s="8"/>
      <c r="E19" s="8"/>
      <c r="F19" s="8"/>
      <c r="G19" s="8"/>
      <c r="H19" s="8"/>
      <c r="I19" s="8"/>
      <c r="J19" s="8">
        <v>74.78710853590766</v>
      </c>
      <c r="K19" s="8"/>
      <c r="L19" s="8">
        <v>63.527245739731114</v>
      </c>
      <c r="M19" s="8"/>
      <c r="N19" s="8">
        <v>87.18260934803811</v>
      </c>
      <c r="O19" s="8"/>
      <c r="P19" s="8"/>
      <c r="Q19" s="8"/>
      <c r="R19" s="8">
        <v>47.34075857916916</v>
      </c>
      <c r="S19" s="8">
        <v>74.91304347826086</v>
      </c>
      <c r="T19" s="316">
        <f>IF((COUNTA(D19:S19)&gt;12),LARGE(D19:S19,1)+LARGE(D19:S19,2)+LARGE(D19:S19,3)+LARGE(D19:S19,4)+LARGE(D19:S19,5)+LARGE(D19:S19,6)+LARGE(D19:S19,7)+LARGE(D19:S19,8)+LARGE(D19:S19,9)+LARGE(D19:S19,10)+LARGE(D19:S19,11)+LARGE(D19:S19,12),SUM(D19:S19))</f>
        <v>347.75076568110694</v>
      </c>
      <c r="U19" s="7">
        <f t="shared" si="1"/>
        <v>-750.493006357977</v>
      </c>
    </row>
    <row r="20" spans="1:21" s="1" customFormat="1" ht="12.75" customHeight="1">
      <c r="A20" s="6" t="s">
        <v>389</v>
      </c>
      <c r="B20" s="119" t="s">
        <v>329</v>
      </c>
      <c r="C20" s="119" t="s">
        <v>57</v>
      </c>
      <c r="D20" s="8">
        <v>63.53819139596137</v>
      </c>
      <c r="E20" s="8"/>
      <c r="F20" s="8">
        <v>62.25</v>
      </c>
      <c r="G20" s="8"/>
      <c r="H20" s="8">
        <v>51.63291139240506</v>
      </c>
      <c r="I20" s="8"/>
      <c r="J20" s="8">
        <v>64.59229540629704</v>
      </c>
      <c r="K20" s="8"/>
      <c r="L20" s="8"/>
      <c r="M20" s="8"/>
      <c r="N20" s="8"/>
      <c r="O20" s="8"/>
      <c r="P20" s="8"/>
      <c r="Q20" s="8">
        <v>64.8716577540107</v>
      </c>
      <c r="R20" s="8"/>
      <c r="S20" s="8">
        <v>9.074534161490684</v>
      </c>
      <c r="T20" s="316">
        <f>IF((COUNTA(D20:S20)&gt;12),LARGE(D20:S20,1)+LARGE(D20:S20,2)+LARGE(D20:S20,3)+LARGE(D20:S20,4)+LARGE(D20:S20,5)+LARGE(D20:S20,6)+LARGE(D20:S20,7)+LARGE(D20:S20,8)+LARGE(D20:S20,9)+LARGE(D20:S20,10)+LARGE(D20:S20,11)+LARGE(D20:S20,12),SUM(D20:S20))</f>
        <v>315.9595901101649</v>
      </c>
      <c r="U20" s="7">
        <f t="shared" si="1"/>
        <v>-782.284181928919</v>
      </c>
    </row>
    <row r="21" spans="1:21" s="1" customFormat="1" ht="12.75" customHeight="1">
      <c r="A21" s="6" t="s">
        <v>390</v>
      </c>
      <c r="B21" s="119" t="s">
        <v>105</v>
      </c>
      <c r="C21" s="119" t="s">
        <v>106</v>
      </c>
      <c r="D21" s="8"/>
      <c r="E21" s="8"/>
      <c r="F21" s="8">
        <v>42.03</v>
      </c>
      <c r="G21" s="8">
        <v>48.9</v>
      </c>
      <c r="H21" s="8">
        <v>63.869198312236286</v>
      </c>
      <c r="I21" s="8">
        <v>70.0741473059812</v>
      </c>
      <c r="J21" s="8"/>
      <c r="K21" s="8">
        <v>59.92559271204662</v>
      </c>
      <c r="L21" s="8"/>
      <c r="M21" s="8"/>
      <c r="N21" s="8"/>
      <c r="O21" s="8"/>
      <c r="P21" s="8"/>
      <c r="Q21" s="8"/>
      <c r="R21" s="8"/>
      <c r="S21" s="8">
        <v>23.981366459627328</v>
      </c>
      <c r="T21" s="316">
        <f>IF((COUNTA(D21:S21)&gt;12),LARGE(D21:S21,1)+LARGE(D21:S21,2)+LARGE(D21:S21,3)+LARGE(D21:S21,4)+LARGE(D21:S21,5)+LARGE(D21:S21,6)+LARGE(D21:S21,7)+LARGE(D21:S21,8)+LARGE(D21:S21,9)+LARGE(D21:S21,10)+LARGE(D21:S21,11)+LARGE(D21:S21,12),SUM(D21:S21))</f>
        <v>308.78030478989143</v>
      </c>
      <c r="U21" s="7">
        <f t="shared" si="1"/>
        <v>-789.4634672491925</v>
      </c>
    </row>
    <row r="22" spans="1:21" s="1" customFormat="1" ht="12.75" customHeight="1">
      <c r="A22" s="6" t="s">
        <v>391</v>
      </c>
      <c r="B22" s="119" t="s">
        <v>154</v>
      </c>
      <c r="C22" s="119" t="s">
        <v>174</v>
      </c>
      <c r="D22" s="8"/>
      <c r="E22" s="8">
        <v>60.58</v>
      </c>
      <c r="F22" s="8">
        <v>37.75</v>
      </c>
      <c r="G22" s="8"/>
      <c r="H22" s="8">
        <v>60.91561181434599</v>
      </c>
      <c r="I22" s="8"/>
      <c r="J22" s="8">
        <v>64.79043653838661</v>
      </c>
      <c r="K22" s="8"/>
      <c r="L22" s="8"/>
      <c r="M22" s="8"/>
      <c r="N22" s="8"/>
      <c r="O22" s="8"/>
      <c r="P22" s="8"/>
      <c r="Q22" s="8">
        <v>54.122994652406405</v>
      </c>
      <c r="R22" s="8"/>
      <c r="S22" s="8">
        <v>22.73913043478261</v>
      </c>
      <c r="T22" s="316">
        <f>IF((COUNTA(D22:S22)&gt;12),LARGE(D22:S22,1)+LARGE(D22:S22,2)+LARGE(D22:S22,3)+LARGE(D22:S22,4)+LARGE(D22:S22,5)+LARGE(D22:S22,6)+LARGE(D22:S22,7)+LARGE(D22:S22,8)+LARGE(D22:S22,9)+LARGE(D22:S22,10)+LARGE(D22:S22,11)+LARGE(D22:S22,12),SUM(D22:S22))</f>
        <v>300.8981734399216</v>
      </c>
      <c r="U22" s="7">
        <f t="shared" si="1"/>
        <v>-797.3455985991624</v>
      </c>
    </row>
    <row r="23" spans="1:21" ht="12.75" customHeight="1">
      <c r="A23" s="6" t="s">
        <v>392</v>
      </c>
      <c r="B23" s="119" t="s">
        <v>126</v>
      </c>
      <c r="C23" s="119" t="s">
        <v>57</v>
      </c>
      <c r="D23" s="8"/>
      <c r="E23" s="8">
        <v>76.5</v>
      </c>
      <c r="F23" s="8"/>
      <c r="G23" s="8"/>
      <c r="H23" s="8">
        <v>46.9915611814346</v>
      </c>
      <c r="I23" s="8"/>
      <c r="J23" s="8">
        <v>86.18142038812181</v>
      </c>
      <c r="K23" s="8"/>
      <c r="L23" s="8"/>
      <c r="M23" s="8">
        <v>78.88601919984404</v>
      </c>
      <c r="N23" s="8"/>
      <c r="O23" s="8"/>
      <c r="P23" s="8"/>
      <c r="Q23" s="8"/>
      <c r="R23" s="8"/>
      <c r="S23" s="8"/>
      <c r="T23" s="316">
        <f>IF((COUNTA(D23:S23)&gt;12),LARGE(D23:S23,1)+LARGE(D23:S23,2)+LARGE(D23:S23,3)+LARGE(D23:S23,4)+LARGE(D23:S23,5)+LARGE(D23:S23,6)+LARGE(D23:S23,7)+LARGE(D23:S23,8)+LARGE(D23:S23,9)+LARGE(D23:S23,10)+LARGE(D23:S23,11)+LARGE(D23:S23,12),SUM(D23:S23))</f>
        <v>288.5590007694004</v>
      </c>
      <c r="U23" s="7">
        <f t="shared" si="1"/>
        <v>-809.6847712696836</v>
      </c>
    </row>
    <row r="24" spans="1:21" ht="12.75" customHeight="1">
      <c r="A24" s="6" t="s">
        <v>393</v>
      </c>
      <c r="B24" s="119" t="s">
        <v>362</v>
      </c>
      <c r="C24" s="119" t="s">
        <v>140</v>
      </c>
      <c r="D24" s="8"/>
      <c r="E24" s="8"/>
      <c r="F24" s="8"/>
      <c r="G24" s="8">
        <v>61.72</v>
      </c>
      <c r="H24" s="8">
        <v>63.447257383966246</v>
      </c>
      <c r="I24" s="8"/>
      <c r="J24" s="8"/>
      <c r="K24" s="8">
        <v>57.896299929159184</v>
      </c>
      <c r="L24" s="8"/>
      <c r="M24" s="8"/>
      <c r="N24" s="8"/>
      <c r="O24" s="8"/>
      <c r="P24" s="8"/>
      <c r="Q24" s="8"/>
      <c r="R24" s="8">
        <v>77.56340167046316</v>
      </c>
      <c r="S24" s="8">
        <v>22.11801242236025</v>
      </c>
      <c r="T24" s="316">
        <f>IF((COUNTA(D24:S24)&gt;12),LARGE(D24:S24,1)+LARGE(D24:S24,2)+LARGE(D24:S24,3)+LARGE(D24:S24,4)+LARGE(D24:S24,5)+LARGE(D24:S24,6)+LARGE(D24:S24,7)+LARGE(D24:S24,8)+LARGE(D24:S24,9)+LARGE(D24:S24,10)+LARGE(D24:S24,11)+LARGE(D24:S24,12),SUM(D24:S24))</f>
        <v>282.7449714059489</v>
      </c>
      <c r="U24" s="7">
        <f t="shared" si="1"/>
        <v>-815.498800633135</v>
      </c>
    </row>
    <row r="25" spans="1:21" s="1" customFormat="1" ht="12.75" customHeight="1">
      <c r="A25" s="6" t="s">
        <v>394</v>
      </c>
      <c r="B25" s="119" t="s">
        <v>315</v>
      </c>
      <c r="C25" s="119" t="s">
        <v>113</v>
      </c>
      <c r="D25" s="8"/>
      <c r="E25" s="8">
        <v>75.16</v>
      </c>
      <c r="F25" s="8">
        <v>65.1</v>
      </c>
      <c r="G25" s="8"/>
      <c r="H25" s="8">
        <v>68.51054852320675</v>
      </c>
      <c r="I25" s="8"/>
      <c r="J25" s="8"/>
      <c r="K25" s="8"/>
      <c r="L25" s="8"/>
      <c r="M25" s="8"/>
      <c r="N25" s="8"/>
      <c r="O25" s="8"/>
      <c r="P25" s="8"/>
      <c r="Q25" s="8">
        <v>67.70588235294117</v>
      </c>
      <c r="R25" s="8"/>
      <c r="S25" s="8"/>
      <c r="T25" s="316">
        <f>IF((COUNTA(D25:S25)&gt;12),LARGE(D25:S25,1)+LARGE(D25:S25,2)+LARGE(D25:S25,3)+LARGE(D25:S25,4)+LARGE(D25:S25,5)+LARGE(D25:S25,6)+LARGE(D25:S25,7)+LARGE(D25:S25,8)+LARGE(D25:S25,9)+LARGE(D25:S25,10)+LARGE(D25:S25,11)+LARGE(D25:S25,12),SUM(D25:S25))</f>
        <v>276.4764308761479</v>
      </c>
      <c r="U25" s="7">
        <f t="shared" si="1"/>
        <v>-821.7673411629361</v>
      </c>
    </row>
    <row r="26" spans="1:21" s="1" customFormat="1" ht="12.75" customHeight="1">
      <c r="A26" s="6" t="s">
        <v>395</v>
      </c>
      <c r="B26" s="119" t="s">
        <v>167</v>
      </c>
      <c r="C26" s="119" t="s">
        <v>168</v>
      </c>
      <c r="D26" s="8"/>
      <c r="E26" s="8"/>
      <c r="F26" s="8">
        <v>62.25</v>
      </c>
      <c r="G26" s="8"/>
      <c r="H26" s="8">
        <v>66.82278481012658</v>
      </c>
      <c r="I26" s="8">
        <v>49.08829863603732</v>
      </c>
      <c r="J26" s="8"/>
      <c r="K26" s="8"/>
      <c r="L26" s="8"/>
      <c r="M26" s="8"/>
      <c r="N26" s="8"/>
      <c r="O26" s="8"/>
      <c r="P26" s="8"/>
      <c r="Q26" s="8"/>
      <c r="R26" s="8"/>
      <c r="S26" s="8">
        <v>56.90062111801242</v>
      </c>
      <c r="T26" s="316">
        <f>IF((COUNTA(D26:S26)&gt;12),LARGE(D26:S26,1)+LARGE(D26:S26,2)+LARGE(D26:S26,3)+LARGE(D26:S26,4)+LARGE(D26:S26,5)+LARGE(D26:S26,6)+LARGE(D26:S26,7)+LARGE(D26:S26,8)+LARGE(D26:S26,9)+LARGE(D26:S26,10)+LARGE(D26:S26,11)+LARGE(D26:S26,12),SUM(D26:S26))</f>
        <v>235.06170456417632</v>
      </c>
      <c r="U26" s="7">
        <f t="shared" si="1"/>
        <v>-863.1820674749076</v>
      </c>
    </row>
    <row r="27" spans="1:21" s="1" customFormat="1" ht="12.75" customHeight="1">
      <c r="A27" s="6" t="s">
        <v>396</v>
      </c>
      <c r="B27" s="119" t="s">
        <v>155</v>
      </c>
      <c r="C27" s="119" t="s">
        <v>156</v>
      </c>
      <c r="D27" s="8"/>
      <c r="E27" s="8">
        <v>74.86</v>
      </c>
      <c r="F27" s="8">
        <v>36.61</v>
      </c>
      <c r="G27" s="8">
        <v>38.38</v>
      </c>
      <c r="H27" s="8"/>
      <c r="I27" s="8">
        <v>76.1685611311339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316">
        <f>IF((COUNTA(D27:S27)&gt;12),LARGE(D27:S27,1)+LARGE(D27:S27,2)+LARGE(D27:S27,3)+LARGE(D27:S27,4)+LARGE(D27:S27,5)+LARGE(D27:S27,6)+LARGE(D27:S27,7)+LARGE(D27:S27,8)+LARGE(D27:S27,9)+LARGE(D27:S27,10)+LARGE(D27:S27,11)+LARGE(D27:S27,12),SUM(D27:S27))</f>
        <v>226.01856113113388</v>
      </c>
      <c r="U27" s="7">
        <f t="shared" si="1"/>
        <v>-872.2252109079501</v>
      </c>
    </row>
    <row r="28" spans="1:21" s="1" customFormat="1" ht="12.75" customHeight="1">
      <c r="A28" s="6" t="s">
        <v>397</v>
      </c>
      <c r="B28" s="119" t="s">
        <v>173</v>
      </c>
      <c r="C28" s="119" t="s">
        <v>93</v>
      </c>
      <c r="D28" s="8"/>
      <c r="E28" s="8"/>
      <c r="F28" s="8">
        <v>52.85</v>
      </c>
      <c r="G28" s="8"/>
      <c r="H28" s="8">
        <v>60.49367088607595</v>
      </c>
      <c r="I28" s="8">
        <v>49.08829863603732</v>
      </c>
      <c r="J28" s="8"/>
      <c r="K28" s="8"/>
      <c r="L28" s="8"/>
      <c r="M28" s="8"/>
      <c r="N28" s="8"/>
      <c r="O28" s="8"/>
      <c r="P28" s="8"/>
      <c r="Q28" s="8"/>
      <c r="R28" s="8"/>
      <c r="S28" s="8">
        <v>53.17391304347826</v>
      </c>
      <c r="T28" s="316">
        <f>IF((COUNTA(D28:S28)&gt;12),LARGE(D28:S28,1)+LARGE(D28:S28,2)+LARGE(D28:S28,3)+LARGE(D28:S28,4)+LARGE(D28:S28,5)+LARGE(D28:S28,6)+LARGE(D28:S28,7)+LARGE(D28:S28,8)+LARGE(D28:S28,9)+LARGE(D28:S28,10)+LARGE(D28:S28,11)+LARGE(D28:S28,12),SUM(D28:S28))</f>
        <v>215.60588256559151</v>
      </c>
      <c r="U28" s="7">
        <f t="shared" si="1"/>
        <v>-882.6378894734925</v>
      </c>
    </row>
    <row r="29" spans="1:21" ht="12.75" customHeight="1">
      <c r="A29" s="6" t="s">
        <v>398</v>
      </c>
      <c r="B29" s="119" t="s">
        <v>145</v>
      </c>
      <c r="C29" s="119" t="s">
        <v>194</v>
      </c>
      <c r="D29" s="8"/>
      <c r="E29" s="8"/>
      <c r="F29" s="8"/>
      <c r="G29" s="8"/>
      <c r="H29" s="8"/>
      <c r="I29" s="8">
        <v>90.1038062283737</v>
      </c>
      <c r="J29" s="8"/>
      <c r="K29" s="8"/>
      <c r="L29" s="8"/>
      <c r="M29" s="8"/>
      <c r="N29" s="8"/>
      <c r="O29" s="8"/>
      <c r="P29" s="8">
        <v>97.77081468218444</v>
      </c>
      <c r="Q29" s="8"/>
      <c r="R29" s="8"/>
      <c r="S29" s="8"/>
      <c r="T29" s="316">
        <f>IF((COUNTA(D29:S29)&gt;12),LARGE(D29:S29,1)+LARGE(D29:S29,2)+LARGE(D29:S29,3)+LARGE(D29:S29,4)+LARGE(D29:S29,5)+LARGE(D29:S29,6)+LARGE(D29:S29,7)+LARGE(D29:S29,8)+LARGE(D29:S29,9)+LARGE(D29:S29,10)+LARGE(D29:S29,11)+LARGE(D29:S29,12),SUM(D29:S29))</f>
        <v>187.87462091055812</v>
      </c>
      <c r="U29" s="7">
        <f t="shared" si="1"/>
        <v>-910.3691511285258</v>
      </c>
    </row>
    <row r="30" spans="1:21" ht="12.75" customHeight="1">
      <c r="A30" s="6" t="s">
        <v>399</v>
      </c>
      <c r="B30" s="119" t="s">
        <v>693</v>
      </c>
      <c r="C30" s="119" t="s">
        <v>39</v>
      </c>
      <c r="D30" s="8"/>
      <c r="E30" s="8"/>
      <c r="F30" s="8"/>
      <c r="G30" s="8"/>
      <c r="H30" s="8"/>
      <c r="I30" s="8"/>
      <c r="J30" s="8">
        <v>76.69113992431413</v>
      </c>
      <c r="K30" s="8"/>
      <c r="L30" s="8"/>
      <c r="M30" s="8"/>
      <c r="N30" s="8">
        <v>104.51911269558327</v>
      </c>
      <c r="O30" s="8"/>
      <c r="P30" s="8"/>
      <c r="Q30" s="8"/>
      <c r="R30" s="8"/>
      <c r="S30" s="8"/>
      <c r="T30" s="316">
        <f>IF((COUNTA(D30:S30)&gt;12),LARGE(D30:S30,1)+LARGE(D30:S30,2)+LARGE(D30:S30,3)+LARGE(D30:S30,4)+LARGE(D30:S30,5)+LARGE(D30:S30,6)+LARGE(D30:S30,7)+LARGE(D30:S30,8)+LARGE(D30:S30,9)+LARGE(D30:S30,10)+LARGE(D30:S30,11)+LARGE(D30:S30,12),SUM(D30:S30))</f>
        <v>181.2102526198974</v>
      </c>
      <c r="U30" s="7">
        <f t="shared" si="1"/>
        <v>-917.0335194191866</v>
      </c>
    </row>
    <row r="31" spans="1:21" ht="12.75" customHeight="1">
      <c r="A31" s="6" t="s">
        <v>400</v>
      </c>
      <c r="B31" s="119" t="s">
        <v>209</v>
      </c>
      <c r="C31" s="119" t="s">
        <v>194</v>
      </c>
      <c r="D31" s="8"/>
      <c r="E31" s="8"/>
      <c r="F31" s="8">
        <v>71.37</v>
      </c>
      <c r="G31" s="8"/>
      <c r="H31" s="8">
        <v>60.91561181434599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48.20496894409938</v>
      </c>
      <c r="T31" s="316">
        <f>IF((COUNTA(D31:S31)&gt;12),LARGE(D31:S31,1)+LARGE(D31:S31,2)+LARGE(D31:S31,3)+LARGE(D31:S31,4)+LARGE(D31:S31,5)+LARGE(D31:S31,6)+LARGE(D31:S31,7)+LARGE(D31:S31,8)+LARGE(D31:S31,9)+LARGE(D31:S31,10)+LARGE(D31:S31,11)+LARGE(D31:S31,12),SUM(D31:S31))</f>
        <v>180.4905807584454</v>
      </c>
      <c r="U31" s="7">
        <f t="shared" si="1"/>
        <v>-917.7531912806386</v>
      </c>
    </row>
    <row r="32" spans="1:21" ht="12.75" customHeight="1">
      <c r="A32" s="6" t="s">
        <v>401</v>
      </c>
      <c r="B32" s="119" t="s">
        <v>668</v>
      </c>
      <c r="C32" s="119" t="s">
        <v>106</v>
      </c>
      <c r="D32" s="8"/>
      <c r="E32" s="8"/>
      <c r="F32" s="8"/>
      <c r="G32" s="8"/>
      <c r="H32" s="8"/>
      <c r="I32" s="8"/>
      <c r="J32" s="8">
        <v>68.88772903289464</v>
      </c>
      <c r="K32" s="8"/>
      <c r="L32" s="8"/>
      <c r="M32" s="8"/>
      <c r="N32" s="8"/>
      <c r="O32" s="8"/>
      <c r="P32" s="8"/>
      <c r="Q32" s="8"/>
      <c r="R32" s="8">
        <v>38.920258489300736</v>
      </c>
      <c r="S32" s="8">
        <v>67.45962732919256</v>
      </c>
      <c r="T32" s="316">
        <f>IF((COUNTA(D32:S32)&gt;12),LARGE(D32:S32,1)+LARGE(D32:S32,2)+LARGE(D32:S32,3)+LARGE(D32:S32,4)+LARGE(D32:S32,5)+LARGE(D32:S32,6)+LARGE(D32:S32,7)+LARGE(D32:S32,8)+LARGE(D32:S32,9)+LARGE(D32:S32,10)+LARGE(D32:S32,11)+LARGE(D32:S32,12),SUM(D32:S32))</f>
        <v>175.26761485138792</v>
      </c>
      <c r="U32" s="7">
        <f t="shared" si="1"/>
        <v>-922.9761571876961</v>
      </c>
    </row>
    <row r="33" spans="1:21" ht="12.75" customHeight="1">
      <c r="A33" s="6" t="s">
        <v>402</v>
      </c>
      <c r="B33" s="119" t="s">
        <v>190</v>
      </c>
      <c r="C33" s="119" t="s">
        <v>191</v>
      </c>
      <c r="D33" s="8"/>
      <c r="E33" s="8"/>
      <c r="F33" s="8">
        <v>74.5</v>
      </c>
      <c r="G33" s="8"/>
      <c r="H33" s="8">
        <v>52.89873417721519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45.099378881987576</v>
      </c>
      <c r="T33" s="316">
        <f>IF((COUNTA(D33:S33)&gt;12),LARGE(D33:S33,1)+LARGE(D33:S33,2)+LARGE(D33:S33,3)+LARGE(D33:S33,4)+LARGE(D33:S33,5)+LARGE(D33:S33,6)+LARGE(D33:S33,7)+LARGE(D33:S33,8)+LARGE(D33:S33,9)+LARGE(D33:S33,10)+LARGE(D33:S33,11)+LARGE(D33:S33,12),SUM(D33:S33))</f>
        <v>172.49811305920275</v>
      </c>
      <c r="U33" s="7">
        <f t="shared" si="1"/>
        <v>-925.7456589798812</v>
      </c>
    </row>
    <row r="34" spans="1:21" s="1" customFormat="1" ht="12.75" customHeight="1">
      <c r="A34" s="6" t="s">
        <v>403</v>
      </c>
      <c r="B34" s="119" t="s">
        <v>329</v>
      </c>
      <c r="C34" s="119" t="s">
        <v>79</v>
      </c>
      <c r="D34" s="8"/>
      <c r="E34" s="8"/>
      <c r="F34" s="8">
        <v>43.74</v>
      </c>
      <c r="G34" s="8"/>
      <c r="H34" s="8">
        <v>43.616033755274266</v>
      </c>
      <c r="I34" s="8"/>
      <c r="J34" s="8">
        <v>71.63842865612031</v>
      </c>
      <c r="K34" s="8"/>
      <c r="L34" s="8"/>
      <c r="M34" s="8"/>
      <c r="N34" s="8"/>
      <c r="O34" s="8"/>
      <c r="P34" s="8"/>
      <c r="Q34" s="8"/>
      <c r="R34" s="8"/>
      <c r="S34" s="8"/>
      <c r="T34" s="316">
        <f>IF((COUNTA(D34:S34)&gt;12),LARGE(D34:S34,1)+LARGE(D34:S34,2)+LARGE(D34:S34,3)+LARGE(D34:S34,4)+LARGE(D34:S34,5)+LARGE(D34:S34,6)+LARGE(D34:S34,7)+LARGE(D34:S34,8)+LARGE(D34:S34,9)+LARGE(D34:S34,10)+LARGE(D34:S34,11)+LARGE(D34:S34,12),SUM(D34:S34))</f>
        <v>158.99446241139458</v>
      </c>
      <c r="U34" s="7">
        <f t="shared" si="1"/>
        <v>-939.2493096276894</v>
      </c>
    </row>
    <row r="35" spans="1:21" s="1" customFormat="1" ht="12.75" customHeight="1">
      <c r="A35" s="6" t="s">
        <v>404</v>
      </c>
      <c r="B35" s="119" t="s">
        <v>685</v>
      </c>
      <c r="C35" s="119" t="s">
        <v>686</v>
      </c>
      <c r="D35" s="8"/>
      <c r="E35" s="8"/>
      <c r="F35" s="8"/>
      <c r="G35" s="8"/>
      <c r="H35" s="8"/>
      <c r="I35" s="8"/>
      <c r="J35" s="8">
        <v>85.68283388423023</v>
      </c>
      <c r="K35" s="8"/>
      <c r="L35" s="8"/>
      <c r="M35" s="8"/>
      <c r="N35" s="8"/>
      <c r="O35" s="8"/>
      <c r="P35" s="8"/>
      <c r="Q35" s="8">
        <v>72.44741532976828</v>
      </c>
      <c r="R35" s="8"/>
      <c r="S35" s="8"/>
      <c r="T35" s="316">
        <f>IF((COUNTA(D35:S35)&gt;12),LARGE(D35:S35,1)+LARGE(D35:S35,2)+LARGE(D35:S35,3)+LARGE(D35:S35,4)+LARGE(D35:S35,5)+LARGE(D35:S35,6)+LARGE(D35:S35,7)+LARGE(D35:S35,8)+LARGE(D35:S35,9)+LARGE(D35:S35,10)+LARGE(D35:S35,11)+LARGE(D35:S35,12),SUM(D35:S35))</f>
        <v>158.13024921399852</v>
      </c>
      <c r="U35" s="7">
        <f t="shared" si="1"/>
        <v>-940.1135228250855</v>
      </c>
    </row>
    <row r="36" spans="1:21" s="1" customFormat="1" ht="12.75" customHeight="1">
      <c r="A36" s="6" t="s">
        <v>405</v>
      </c>
      <c r="B36" s="119" t="s">
        <v>668</v>
      </c>
      <c r="C36" s="119" t="s">
        <v>140</v>
      </c>
      <c r="D36" s="8"/>
      <c r="E36" s="8"/>
      <c r="F36" s="8"/>
      <c r="G36" s="8"/>
      <c r="H36" s="8"/>
      <c r="I36" s="8"/>
      <c r="J36" s="8">
        <v>62.4381329071023</v>
      </c>
      <c r="K36" s="8"/>
      <c r="L36" s="8"/>
      <c r="M36" s="8"/>
      <c r="N36" s="8"/>
      <c r="O36" s="8"/>
      <c r="P36" s="8"/>
      <c r="Q36" s="8">
        <v>48.70409982174688</v>
      </c>
      <c r="R36" s="8">
        <v>32.24359737939249</v>
      </c>
      <c r="S36" s="8">
        <v>13.422360248447205</v>
      </c>
      <c r="T36" s="316">
        <f>IF((COUNTA(D36:S36)&gt;12),LARGE(D36:S36,1)+LARGE(D36:S36,2)+LARGE(D36:S36,3)+LARGE(D36:S36,4)+LARGE(D36:S36,5)+LARGE(D36:S36,6)+LARGE(D36:S36,7)+LARGE(D36:S36,8)+LARGE(D36:S36,9)+LARGE(D36:S36,10)+LARGE(D36:S36,11)+LARGE(D36:S36,12),SUM(D36:S36))</f>
        <v>156.80819035668887</v>
      </c>
      <c r="U36" s="7">
        <f t="shared" si="1"/>
        <v>-941.4355816823951</v>
      </c>
    </row>
    <row r="37" spans="1:21" s="1" customFormat="1" ht="12.75" customHeight="1">
      <c r="A37" s="6" t="s">
        <v>406</v>
      </c>
      <c r="B37" s="119" t="s">
        <v>160</v>
      </c>
      <c r="C37" s="119" t="s">
        <v>161</v>
      </c>
      <c r="D37" s="8"/>
      <c r="E37" s="8"/>
      <c r="F37" s="8">
        <v>48.86</v>
      </c>
      <c r="G37" s="8"/>
      <c r="H37" s="8">
        <v>62.18143459915611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39.50931677018634</v>
      </c>
      <c r="T37" s="316">
        <f>IF((COUNTA(D37:S37)&gt;12),LARGE(D37:S37,1)+LARGE(D37:S37,2)+LARGE(D37:S37,3)+LARGE(D37:S37,4)+LARGE(D37:S37,5)+LARGE(D37:S37,6)+LARGE(D37:S37,7)+LARGE(D37:S37,8)+LARGE(D37:S37,9)+LARGE(D37:S37,10)+LARGE(D37:S37,11)+LARGE(D37:S37,12),SUM(D37:S37))</f>
        <v>150.55075136934244</v>
      </c>
      <c r="U37" s="7">
        <f t="shared" si="1"/>
        <v>-947.6930206697416</v>
      </c>
    </row>
    <row r="38" spans="1:21" s="1" customFormat="1" ht="12.75" customHeight="1">
      <c r="A38" s="6" t="s">
        <v>407</v>
      </c>
      <c r="B38" s="119" t="s">
        <v>184</v>
      </c>
      <c r="C38" s="119" t="s">
        <v>111</v>
      </c>
      <c r="D38" s="8"/>
      <c r="E38" s="8"/>
      <c r="F38" s="8">
        <v>42.88</v>
      </c>
      <c r="G38" s="8"/>
      <c r="H38" s="8">
        <v>56.27426160337553</v>
      </c>
      <c r="I38" s="8">
        <v>49.08829863603732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316">
        <f>IF((COUNTA(D38:S38)&gt;12),LARGE(D38:S38,1)+LARGE(D38:S38,2)+LARGE(D38:S38,3)+LARGE(D38:S38,4)+LARGE(D38:S38,5)+LARGE(D38:S38,6)+LARGE(D38:S38,7)+LARGE(D38:S38,8)+LARGE(D38:S38,9)+LARGE(D38:S38,10)+LARGE(D38:S38,11)+LARGE(D38:S38,12),SUM(D38:S38))</f>
        <v>148.24256023941285</v>
      </c>
      <c r="U38" s="7">
        <f t="shared" si="1"/>
        <v>-950.0012117996712</v>
      </c>
    </row>
    <row r="39" spans="1:21" ht="12.75" customHeight="1">
      <c r="A39" s="6" t="s">
        <v>408</v>
      </c>
      <c r="B39" s="119" t="s">
        <v>670</v>
      </c>
      <c r="C39" s="119" t="s">
        <v>41</v>
      </c>
      <c r="D39" s="8"/>
      <c r="E39" s="8"/>
      <c r="F39" s="8"/>
      <c r="G39" s="8"/>
      <c r="H39" s="8"/>
      <c r="I39" s="8"/>
      <c r="J39" s="8">
        <v>82.19657805185969</v>
      </c>
      <c r="K39" s="8"/>
      <c r="L39" s="8"/>
      <c r="M39" s="8"/>
      <c r="N39" s="8"/>
      <c r="O39" s="8"/>
      <c r="P39" s="8"/>
      <c r="Q39" s="8">
        <v>63.69518716577541</v>
      </c>
      <c r="R39" s="8"/>
      <c r="S39" s="8"/>
      <c r="T39" s="316">
        <f>IF((COUNTA(D39:S39)&gt;12),LARGE(D39:S39,1)+LARGE(D39:S39,2)+LARGE(D39:S39,3)+LARGE(D39:S39,4)+LARGE(D39:S39,5)+LARGE(D39:S39,6)+LARGE(D39:S39,7)+LARGE(D39:S39,8)+LARGE(D39:S39,9)+LARGE(D39:S39,10)+LARGE(D39:S39,11)+LARGE(D39:S39,12),SUM(D39:S39))</f>
        <v>145.8917652176351</v>
      </c>
      <c r="U39" s="7">
        <f t="shared" si="1"/>
        <v>-952.3520068214489</v>
      </c>
    </row>
    <row r="40" spans="1:21" ht="12.75" customHeight="1">
      <c r="A40" s="6" t="s">
        <v>409</v>
      </c>
      <c r="B40" s="119" t="s">
        <v>203</v>
      </c>
      <c r="C40" s="119" t="s">
        <v>201</v>
      </c>
      <c r="D40" s="8"/>
      <c r="E40" s="8">
        <v>56.44</v>
      </c>
      <c r="F40" s="8"/>
      <c r="G40" s="8"/>
      <c r="H40" s="8"/>
      <c r="I40" s="8">
        <v>87.3985362608117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316">
        <f>IF((COUNTA(D40:S40)&gt;12),LARGE(D40:S40,1)+LARGE(D40:S40,2)+LARGE(D40:S40,3)+LARGE(D40:S40,4)+LARGE(D40:S40,5)+LARGE(D40:S40,6)+LARGE(D40:S40,7)+LARGE(D40:S40,8)+LARGE(D40:S40,9)+LARGE(D40:S40,10)+LARGE(D40:S40,11)+LARGE(D40:S40,12),SUM(D40:S40))</f>
        <v>143.83853626081168</v>
      </c>
      <c r="U40" s="7">
        <f t="shared" si="1"/>
        <v>-954.4052357782723</v>
      </c>
    </row>
    <row r="41" spans="1:21" ht="12.75">
      <c r="A41" s="6" t="s">
        <v>410</v>
      </c>
      <c r="B41" s="119" t="s">
        <v>275</v>
      </c>
      <c r="C41" s="119" t="s">
        <v>161</v>
      </c>
      <c r="D41" s="8">
        <v>60.194536423841065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80.33261026753433</v>
      </c>
      <c r="P41" s="8"/>
      <c r="Q41" s="8"/>
      <c r="R41" s="8"/>
      <c r="S41" s="8"/>
      <c r="T41" s="316">
        <f>IF((COUNTA(D41:S41)&gt;12),LARGE(D41:S41,1)+LARGE(D41:S41,2)+LARGE(D41:S41,3)+LARGE(D41:S41,4)+LARGE(D41:S41,5)+LARGE(D41:S41,6)+LARGE(D41:S41,7)+LARGE(D41:S41,8)+LARGE(D41:S41,9)+LARGE(D41:S41,10)+LARGE(D41:S41,11)+LARGE(D41:S41,12),SUM(D41:S41))</f>
        <v>140.5271466913754</v>
      </c>
      <c r="U41" s="7">
        <f t="shared" si="1"/>
        <v>-957.7166253477086</v>
      </c>
    </row>
    <row r="42" spans="1:21" ht="12.75">
      <c r="A42" s="6" t="s">
        <v>411</v>
      </c>
      <c r="B42" s="119" t="s">
        <v>187</v>
      </c>
      <c r="C42" s="119" t="s">
        <v>93</v>
      </c>
      <c r="D42" s="8"/>
      <c r="E42" s="8"/>
      <c r="F42" s="8">
        <v>40.6</v>
      </c>
      <c r="G42" s="8"/>
      <c r="H42" s="8">
        <v>64.71308016877637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22.73913043478261</v>
      </c>
      <c r="T42" s="316">
        <f>IF((COUNTA(D42:S42)&gt;12),LARGE(D42:S42,1)+LARGE(D42:S42,2)+LARGE(D42:S42,3)+LARGE(D42:S42,4)+LARGE(D42:S42,5)+LARGE(D42:S42,6)+LARGE(D42:S42,7)+LARGE(D42:S42,8)+LARGE(D42:S42,9)+LARGE(D42:S42,10)+LARGE(D42:S42,11)+LARGE(D42:S42,12),SUM(D42:S42))</f>
        <v>128.052210603559</v>
      </c>
      <c r="U42" s="7">
        <f t="shared" si="1"/>
        <v>-970.191561435525</v>
      </c>
    </row>
    <row r="43" spans="1:21" ht="12.75">
      <c r="A43" s="6" t="s">
        <v>412</v>
      </c>
      <c r="B43" s="119" t="s">
        <v>162</v>
      </c>
      <c r="C43" s="119" t="s">
        <v>163</v>
      </c>
      <c r="D43" s="8"/>
      <c r="E43" s="8"/>
      <c r="F43" s="8">
        <v>72.23</v>
      </c>
      <c r="G43" s="8"/>
      <c r="H43" s="8">
        <v>53.742616033755276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316">
        <f>IF((COUNTA(D43:S43)&gt;12),LARGE(D43:S43,1)+LARGE(D43:S43,2)+LARGE(D43:S43,3)+LARGE(D43:S43,4)+LARGE(D43:S43,5)+LARGE(D43:S43,6)+LARGE(D43:S43,7)+LARGE(D43:S43,8)+LARGE(D43:S43,9)+LARGE(D43:S43,10)+LARGE(D43:S43,11)+LARGE(D43:S43,12),SUM(D43:S43))</f>
        <v>125.97261603375529</v>
      </c>
      <c r="U43" s="7">
        <f t="shared" si="1"/>
        <v>-972.2711560053287</v>
      </c>
    </row>
    <row r="44" spans="1:21" ht="12.75">
      <c r="A44" s="6" t="s">
        <v>413</v>
      </c>
      <c r="B44" s="119" t="s">
        <v>92</v>
      </c>
      <c r="C44" s="119" t="s">
        <v>168</v>
      </c>
      <c r="D44" s="8"/>
      <c r="E44" s="8"/>
      <c r="F44" s="8">
        <v>50.86</v>
      </c>
      <c r="G44" s="8"/>
      <c r="H44" s="8">
        <v>50.36708860759494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23.36024844720497</v>
      </c>
      <c r="T44" s="316">
        <f>IF((COUNTA(D44:S44)&gt;12),LARGE(D44:S44,1)+LARGE(D44:S44,2)+LARGE(D44:S44,3)+LARGE(D44:S44,4)+LARGE(D44:S44,5)+LARGE(D44:S44,6)+LARGE(D44:S44,7)+LARGE(D44:S44,8)+LARGE(D44:S44,9)+LARGE(D44:S44,10)+LARGE(D44:S44,11)+LARGE(D44:S44,12),SUM(D44:S44))</f>
        <v>124.5873370547999</v>
      </c>
      <c r="U44" s="7">
        <f t="shared" si="1"/>
        <v>-973.656434984284</v>
      </c>
    </row>
    <row r="45" spans="1:21" ht="12.75">
      <c r="A45" s="6" t="s">
        <v>414</v>
      </c>
      <c r="B45" s="119" t="s">
        <v>176</v>
      </c>
      <c r="C45" s="119" t="s">
        <v>168</v>
      </c>
      <c r="D45" s="8"/>
      <c r="E45" s="8"/>
      <c r="F45" s="8">
        <v>62.54</v>
      </c>
      <c r="G45" s="8"/>
      <c r="H45" s="8">
        <v>60.07172995780591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316">
        <f>IF((COUNTA(D45:S45)&gt;12),LARGE(D45:S45,1)+LARGE(D45:S45,2)+LARGE(D45:S45,3)+LARGE(D45:S45,4)+LARGE(D45:S45,5)+LARGE(D45:S45,6)+LARGE(D45:S45,7)+LARGE(D45:S45,8)+LARGE(D45:S45,9)+LARGE(D45:S45,10)+LARGE(D45:S45,11)+LARGE(D45:S45,12),SUM(D45:S45))</f>
        <v>122.6117299578059</v>
      </c>
      <c r="U45" s="7">
        <f t="shared" si="1"/>
        <v>-975.6320420812781</v>
      </c>
    </row>
    <row r="46" spans="1:21" ht="12.75">
      <c r="A46" s="6" t="s">
        <v>415</v>
      </c>
      <c r="B46" s="119" t="s">
        <v>882</v>
      </c>
      <c r="C46" s="119" t="s">
        <v>883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61.02139037433156</v>
      </c>
      <c r="R46" s="8">
        <v>59.7466050274487</v>
      </c>
      <c r="S46" s="8"/>
      <c r="T46" s="316">
        <f>IF((COUNTA(D46:S46)&gt;12),LARGE(D46:S46,1)+LARGE(D46:S46,2)+LARGE(D46:S46,3)+LARGE(D46:S46,4)+LARGE(D46:S46,5)+LARGE(D46:S46,6)+LARGE(D46:S46,7)+LARGE(D46:S46,8)+LARGE(D46:S46,9)+LARGE(D46:S46,10)+LARGE(D46:S46,11)+LARGE(D46:S46,12),SUM(D46:S46))</f>
        <v>120.76799540178027</v>
      </c>
      <c r="U46" s="7">
        <f t="shared" si="1"/>
        <v>-977.4757766373037</v>
      </c>
    </row>
    <row r="47" spans="1:21" ht="12.75">
      <c r="A47" s="6" t="s">
        <v>416</v>
      </c>
      <c r="B47" s="119" t="s">
        <v>851</v>
      </c>
      <c r="C47" s="119" t="s">
        <v>852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120.55023923444978</v>
      </c>
      <c r="Q47" s="8"/>
      <c r="R47" s="8"/>
      <c r="S47" s="8"/>
      <c r="T47" s="316">
        <f>IF((COUNTA(D47:S47)&gt;12),LARGE(D47:S47,1)+LARGE(D47:S47,2)+LARGE(D47:S47,3)+LARGE(D47:S47,4)+LARGE(D47:S47,5)+LARGE(D47:S47,6)+LARGE(D47:S47,7)+LARGE(D47:S47,8)+LARGE(D47:S47,9)+LARGE(D47:S47,10)+LARGE(D47:S47,11)+LARGE(D47:S47,12),SUM(D47:S47))</f>
        <v>120.55023923444978</v>
      </c>
      <c r="U47" s="7">
        <f t="shared" si="1"/>
        <v>-977.6935328046342</v>
      </c>
    </row>
    <row r="48" spans="1:21" ht="12.75">
      <c r="A48" s="6" t="s">
        <v>417</v>
      </c>
      <c r="B48" s="119" t="s">
        <v>232</v>
      </c>
      <c r="C48" s="119" t="s">
        <v>39</v>
      </c>
      <c r="D48" s="8"/>
      <c r="E48" s="8"/>
      <c r="F48" s="8"/>
      <c r="G48" s="8"/>
      <c r="H48" s="8">
        <v>59.64978902953587</v>
      </c>
      <c r="I48" s="8"/>
      <c r="J48" s="8">
        <v>59.98252436113349</v>
      </c>
      <c r="K48" s="8"/>
      <c r="L48" s="8"/>
      <c r="M48" s="8"/>
      <c r="N48" s="8"/>
      <c r="O48" s="8"/>
      <c r="P48" s="8"/>
      <c r="Q48" s="8"/>
      <c r="R48" s="8"/>
      <c r="S48" s="8"/>
      <c r="T48" s="316">
        <f>IF((COUNTA(D48:S48)&gt;12),LARGE(D48:S48,1)+LARGE(D48:S48,2)+LARGE(D48:S48,3)+LARGE(D48:S48,4)+LARGE(D48:S48,5)+LARGE(D48:S48,6)+LARGE(D48:S48,7)+LARGE(D48:S48,8)+LARGE(D48:S48,9)+LARGE(D48:S48,10)+LARGE(D48:S48,11)+LARGE(D48:S48,12),SUM(D48:S48))</f>
        <v>119.63231339066937</v>
      </c>
      <c r="U48" s="7">
        <f t="shared" si="1"/>
        <v>-978.6114586484146</v>
      </c>
    </row>
    <row r="49" spans="1:21" ht="12.75">
      <c r="A49" s="6" t="s">
        <v>418</v>
      </c>
      <c r="B49" s="119" t="s">
        <v>366</v>
      </c>
      <c r="C49" s="119" t="s">
        <v>163</v>
      </c>
      <c r="D49" s="8"/>
      <c r="E49" s="8"/>
      <c r="F49" s="8"/>
      <c r="G49" s="8"/>
      <c r="H49" s="8">
        <v>60.49367088607595</v>
      </c>
      <c r="I49" s="8"/>
      <c r="J49" s="8"/>
      <c r="K49" s="8">
        <v>58.73076497287722</v>
      </c>
      <c r="L49" s="8"/>
      <c r="M49" s="8"/>
      <c r="N49" s="8"/>
      <c r="O49" s="8"/>
      <c r="P49" s="8"/>
      <c r="Q49" s="8"/>
      <c r="R49" s="8"/>
      <c r="S49" s="8"/>
      <c r="T49" s="316">
        <f>IF((COUNTA(D49:S49)&gt;12),LARGE(D49:S49,1)+LARGE(D49:S49,2)+LARGE(D49:S49,3)+LARGE(D49:S49,4)+LARGE(D49:S49,5)+LARGE(D49:S49,6)+LARGE(D49:S49,7)+LARGE(D49:S49,8)+LARGE(D49:S49,9)+LARGE(D49:S49,10)+LARGE(D49:S49,11)+LARGE(D49:S49,12),SUM(D49:S49))</f>
        <v>119.22443585895317</v>
      </c>
      <c r="U49" s="7">
        <f t="shared" si="1"/>
        <v>-979.0193361801308</v>
      </c>
    </row>
    <row r="50" spans="1:21" ht="12.75">
      <c r="A50" s="6" t="s">
        <v>419</v>
      </c>
      <c r="B50" s="119" t="s">
        <v>54</v>
      </c>
      <c r="C50" s="119" t="s">
        <v>82</v>
      </c>
      <c r="D50" s="8"/>
      <c r="E50" s="8"/>
      <c r="F50" s="8"/>
      <c r="G50" s="8">
        <v>59.5</v>
      </c>
      <c r="H50" s="8">
        <v>59.22784810126582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316">
        <f>IF((COUNTA(D50:S50)&gt;12),LARGE(D50:S50,1)+LARGE(D50:S50,2)+LARGE(D50:S50,3)+LARGE(D50:S50,4)+LARGE(D50:S50,5)+LARGE(D50:S50,6)+LARGE(D50:S50,7)+LARGE(D50:S50,8)+LARGE(D50:S50,9)+LARGE(D50:S50,10)+LARGE(D50:S50,11)+LARGE(D50:S50,12),SUM(D50:S50))</f>
        <v>118.72784810126582</v>
      </c>
      <c r="U50" s="7">
        <f t="shared" si="1"/>
        <v>-979.5159239378181</v>
      </c>
    </row>
    <row r="51" spans="1:21" ht="12.75">
      <c r="A51" s="6" t="s">
        <v>420</v>
      </c>
      <c r="B51" s="119" t="s">
        <v>190</v>
      </c>
      <c r="C51" s="119" t="s">
        <v>136</v>
      </c>
      <c r="D51" s="8"/>
      <c r="E51" s="8"/>
      <c r="F51" s="8">
        <v>61.97</v>
      </c>
      <c r="G51" s="8"/>
      <c r="H51" s="8">
        <v>55.85232067510548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316">
        <f>IF((COUNTA(D51:S51)&gt;12),LARGE(D51:S51,1)+LARGE(D51:S51,2)+LARGE(D51:S51,3)+LARGE(D51:S51,4)+LARGE(D51:S51,5)+LARGE(D51:S51,6)+LARGE(D51:S51,7)+LARGE(D51:S51,8)+LARGE(D51:S51,9)+LARGE(D51:S51,10)+LARGE(D51:S51,11)+LARGE(D51:S51,12),SUM(D51:S51))</f>
        <v>117.82232067510549</v>
      </c>
      <c r="U51" s="7">
        <f t="shared" si="1"/>
        <v>-980.4214513639785</v>
      </c>
    </row>
    <row r="52" spans="1:21" ht="12.75">
      <c r="A52" s="6" t="s">
        <v>421</v>
      </c>
      <c r="B52" s="119" t="s">
        <v>342</v>
      </c>
      <c r="C52" s="119" t="s">
        <v>41</v>
      </c>
      <c r="D52" s="8"/>
      <c r="E52" s="8"/>
      <c r="F52" s="8">
        <v>65.67</v>
      </c>
      <c r="G52" s="8"/>
      <c r="H52" s="8">
        <v>52.0548523206751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316">
        <f>IF((COUNTA(D52:S52)&gt;12),LARGE(D52:S52,1)+LARGE(D52:S52,2)+LARGE(D52:S52,3)+LARGE(D52:S52,4)+LARGE(D52:S52,5)+LARGE(D52:S52,6)+LARGE(D52:S52,7)+LARGE(D52:S52,8)+LARGE(D52:S52,9)+LARGE(D52:S52,10)+LARGE(D52:S52,11)+LARGE(D52:S52,12),SUM(D52:S52))</f>
        <v>117.7248523206751</v>
      </c>
      <c r="U52" s="7">
        <f t="shared" si="1"/>
        <v>-980.5189197184088</v>
      </c>
    </row>
    <row r="53" spans="1:21" ht="12.75">
      <c r="A53" s="6" t="s">
        <v>422</v>
      </c>
      <c r="B53" s="119" t="s">
        <v>75</v>
      </c>
      <c r="C53" s="119" t="s">
        <v>321</v>
      </c>
      <c r="D53" s="8"/>
      <c r="E53" s="8"/>
      <c r="F53" s="8"/>
      <c r="G53" s="8"/>
      <c r="H53" s="8">
        <v>59.22784810126582</v>
      </c>
      <c r="I53" s="8"/>
      <c r="J53" s="8"/>
      <c r="K53" s="8"/>
      <c r="L53" s="8"/>
      <c r="M53" s="8"/>
      <c r="N53" s="8"/>
      <c r="O53" s="8"/>
      <c r="P53" s="8"/>
      <c r="Q53" s="8">
        <v>56.61853832442067</v>
      </c>
      <c r="R53" s="8"/>
      <c r="S53" s="8"/>
      <c r="T53" s="316">
        <f>IF((COUNTA(D53:S53)&gt;12),LARGE(D53:S53,1)+LARGE(D53:S53,2)+LARGE(D53:S53,3)+LARGE(D53:S53,4)+LARGE(D53:S53,5)+LARGE(D53:S53,6)+LARGE(D53:S53,7)+LARGE(D53:S53,8)+LARGE(D53:S53,9)+LARGE(D53:S53,10)+LARGE(D53:S53,11)+LARGE(D53:S53,12),SUM(D53:S53))</f>
        <v>115.84638642568649</v>
      </c>
      <c r="U53" s="7">
        <f t="shared" si="1"/>
        <v>-982.3973856133975</v>
      </c>
    </row>
    <row r="54" spans="1:21" ht="12.75">
      <c r="A54" s="6" t="s">
        <v>423</v>
      </c>
      <c r="B54" s="119" t="s">
        <v>329</v>
      </c>
      <c r="C54" s="119" t="s">
        <v>192</v>
      </c>
      <c r="D54" s="8"/>
      <c r="E54" s="8"/>
      <c r="F54" s="8"/>
      <c r="G54" s="8"/>
      <c r="H54" s="8">
        <v>46.56962025316456</v>
      </c>
      <c r="I54" s="8"/>
      <c r="J54" s="8">
        <v>56.13970812753733</v>
      </c>
      <c r="K54" s="8"/>
      <c r="L54" s="8"/>
      <c r="M54" s="8"/>
      <c r="N54" s="8"/>
      <c r="O54" s="8"/>
      <c r="P54" s="8"/>
      <c r="Q54" s="8"/>
      <c r="R54" s="8"/>
      <c r="S54" s="8">
        <v>12.180124223602485</v>
      </c>
      <c r="T54" s="316">
        <f>IF((COUNTA(D54:S54)&gt;12),LARGE(D54:S54,1)+LARGE(D54:S54,2)+LARGE(D54:S54,3)+LARGE(D54:S54,4)+LARGE(D54:S54,5)+LARGE(D54:S54,6)+LARGE(D54:S54,7)+LARGE(D54:S54,8)+LARGE(D54:S54,9)+LARGE(D54:S54,10)+LARGE(D54:S54,11)+LARGE(D54:S54,12),SUM(D54:S54))</f>
        <v>114.88945260430438</v>
      </c>
      <c r="U54" s="7">
        <f t="shared" si="1"/>
        <v>-983.3543194347797</v>
      </c>
    </row>
    <row r="55" spans="1:21" ht="12.75">
      <c r="A55" s="6" t="s">
        <v>424</v>
      </c>
      <c r="B55" s="119" t="s">
        <v>909</v>
      </c>
      <c r="C55" s="119" t="s">
        <v>93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52.42123804730748</v>
      </c>
      <c r="S55" s="8">
        <v>61.86956521739131</v>
      </c>
      <c r="T55" s="316">
        <f>IF((COUNTA(D55:S55)&gt;12),LARGE(D55:S55,1)+LARGE(D55:S55,2)+LARGE(D55:S55,3)+LARGE(D55:S55,4)+LARGE(D55:S55,5)+LARGE(D55:S55,6)+LARGE(D55:S55,7)+LARGE(D55:S55,8)+LARGE(D55:S55,9)+LARGE(D55:S55,10)+LARGE(D55:S55,11)+LARGE(D55:S55,12),SUM(D55:S55))</f>
        <v>114.2908032646988</v>
      </c>
      <c r="U55" s="7">
        <f t="shared" si="1"/>
        <v>-983.9529687743852</v>
      </c>
    </row>
    <row r="56" spans="1:21" ht="12.75">
      <c r="A56" s="6" t="s">
        <v>425</v>
      </c>
      <c r="B56" s="119" t="s">
        <v>231</v>
      </c>
      <c r="C56" s="119" t="s">
        <v>93</v>
      </c>
      <c r="D56" s="8"/>
      <c r="E56" s="8"/>
      <c r="F56" s="8">
        <v>46.01</v>
      </c>
      <c r="G56" s="8"/>
      <c r="H56" s="8">
        <v>68.08860759493672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16">
        <f>IF((COUNTA(D56:S56)&gt;12),LARGE(D56:S56,1)+LARGE(D56:S56,2)+LARGE(D56:S56,3)+LARGE(D56:S56,4)+LARGE(D56:S56,5)+LARGE(D56:S56,6)+LARGE(D56:S56,7)+LARGE(D56:S56,8)+LARGE(D56:S56,9)+LARGE(D56:S56,10)+LARGE(D56:S56,11)+LARGE(D56:S56,12),SUM(D56:S56))</f>
        <v>114.09860759493671</v>
      </c>
      <c r="U56" s="7">
        <f t="shared" si="1"/>
        <v>-984.1451644441472</v>
      </c>
    </row>
    <row r="57" spans="1:21" ht="12.75">
      <c r="A57" s="6" t="s">
        <v>426</v>
      </c>
      <c r="B57" s="119" t="s">
        <v>775</v>
      </c>
      <c r="C57" s="119" t="s">
        <v>201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113.49487293802942</v>
      </c>
      <c r="O57" s="8"/>
      <c r="P57" s="8"/>
      <c r="Q57" s="8"/>
      <c r="R57" s="8"/>
      <c r="S57" s="8"/>
      <c r="T57" s="316">
        <f>IF((COUNTA(D57:S57)&gt;12),LARGE(D57:S57,1)+LARGE(D57:S57,2)+LARGE(D57:S57,3)+LARGE(D57:S57,4)+LARGE(D57:S57,5)+LARGE(D57:S57,6)+LARGE(D57:S57,7)+LARGE(D57:S57,8)+LARGE(D57:S57,9)+LARGE(D57:S57,10)+LARGE(D57:S57,11)+LARGE(D57:S57,12),SUM(D57:S57))</f>
        <v>113.49487293802942</v>
      </c>
      <c r="U57" s="7">
        <f t="shared" si="1"/>
        <v>-984.7488991010546</v>
      </c>
    </row>
    <row r="58" spans="1:21" ht="12.75">
      <c r="A58" s="6" t="s">
        <v>427</v>
      </c>
      <c r="B58" s="119" t="s">
        <v>180</v>
      </c>
      <c r="C58" s="119" t="s">
        <v>79</v>
      </c>
      <c r="D58" s="8"/>
      <c r="E58" s="8"/>
      <c r="F58" s="8">
        <v>55.42</v>
      </c>
      <c r="G58" s="8"/>
      <c r="H58" s="8">
        <v>57.9620253164557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316">
        <f>IF((COUNTA(D58:S58)&gt;12),LARGE(D58:S58,1)+LARGE(D58:S58,2)+LARGE(D58:S58,3)+LARGE(D58:S58,4)+LARGE(D58:S58,5)+LARGE(D58:S58,6)+LARGE(D58:S58,7)+LARGE(D58:S58,8)+LARGE(D58:S58,9)+LARGE(D58:S58,10)+LARGE(D58:S58,11)+LARGE(D58:S58,12),SUM(D58:S58))</f>
        <v>113.3820253164557</v>
      </c>
      <c r="U58" s="7">
        <f t="shared" si="1"/>
        <v>-984.8617467226283</v>
      </c>
    </row>
    <row r="59" spans="1:21" ht="12.75">
      <c r="A59" s="6" t="s">
        <v>428</v>
      </c>
      <c r="B59" s="119" t="s">
        <v>815</v>
      </c>
      <c r="C59" s="119" t="s">
        <v>816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108.24721240141419</v>
      </c>
      <c r="P59" s="8"/>
      <c r="Q59" s="8"/>
      <c r="R59" s="8"/>
      <c r="S59" s="8"/>
      <c r="T59" s="316">
        <f>IF((COUNTA(D59:S59)&gt;12),LARGE(D59:S59,1)+LARGE(D59:S59,2)+LARGE(D59:S59,3)+LARGE(D59:S59,4)+LARGE(D59:S59,5)+LARGE(D59:S59,6)+LARGE(D59:S59,7)+LARGE(D59:S59,8)+LARGE(D59:S59,9)+LARGE(D59:S59,10)+LARGE(D59:S59,11)+LARGE(D59:S59,12),SUM(D59:S59))</f>
        <v>108.24721240141419</v>
      </c>
      <c r="U59" s="7">
        <f t="shared" si="1"/>
        <v>-989.9965596376697</v>
      </c>
    </row>
    <row r="60" spans="1:21" ht="12.75">
      <c r="A60" s="6" t="s">
        <v>429</v>
      </c>
      <c r="B60" s="119" t="s">
        <v>238</v>
      </c>
      <c r="C60" s="119" t="s">
        <v>79</v>
      </c>
      <c r="D60" s="8"/>
      <c r="E60" s="8"/>
      <c r="F60" s="8"/>
      <c r="G60" s="8"/>
      <c r="H60" s="8">
        <v>54.16455696202531</v>
      </c>
      <c r="I60" s="8"/>
      <c r="J60" s="8"/>
      <c r="K60" s="8">
        <v>53.35608249476935</v>
      </c>
      <c r="L60" s="8"/>
      <c r="M60" s="8"/>
      <c r="N60" s="8"/>
      <c r="O60" s="8"/>
      <c r="P60" s="8"/>
      <c r="Q60" s="8"/>
      <c r="R60" s="8"/>
      <c r="S60" s="8"/>
      <c r="T60" s="316">
        <f>IF((COUNTA(D60:S60)&gt;12),LARGE(D60:S60,1)+LARGE(D60:S60,2)+LARGE(D60:S60,3)+LARGE(D60:S60,4)+LARGE(D60:S60,5)+LARGE(D60:S60,6)+LARGE(D60:S60,7)+LARGE(D60:S60,8)+LARGE(D60:S60,9)+LARGE(D60:S60,10)+LARGE(D60:S60,11)+LARGE(D60:S60,12),SUM(D60:S60))</f>
        <v>107.52063945679467</v>
      </c>
      <c r="U60" s="7">
        <f t="shared" si="1"/>
        <v>-990.7231325822893</v>
      </c>
    </row>
    <row r="61" spans="1:21" ht="12.75">
      <c r="A61" s="6" t="s">
        <v>430</v>
      </c>
      <c r="B61" s="119" t="s">
        <v>131</v>
      </c>
      <c r="C61" s="119" t="s">
        <v>79</v>
      </c>
      <c r="D61" s="8"/>
      <c r="E61" s="8"/>
      <c r="F61" s="8"/>
      <c r="G61" s="8">
        <v>104.62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316">
        <f>IF((COUNTA(D61:S61)&gt;12),LARGE(D61:S61,1)+LARGE(D61:S61,2)+LARGE(D61:S61,3)+LARGE(D61:S61,4)+LARGE(D61:S61,5)+LARGE(D61:S61,6)+LARGE(D61:S61,7)+LARGE(D61:S61,8)+LARGE(D61:S61,9)+LARGE(D61:S61,10)+LARGE(D61:S61,11)+LARGE(D61:S61,12),SUM(D61:S61))</f>
        <v>104.62</v>
      </c>
      <c r="U61" s="7">
        <f t="shared" si="1"/>
        <v>-993.623772039084</v>
      </c>
    </row>
    <row r="62" spans="1:21" ht="12.75">
      <c r="A62" s="6" t="s">
        <v>431</v>
      </c>
      <c r="B62" s="119" t="s">
        <v>164</v>
      </c>
      <c r="C62" s="119" t="s">
        <v>165</v>
      </c>
      <c r="D62" s="8"/>
      <c r="E62" s="8"/>
      <c r="F62" s="8">
        <v>65.1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37.024844720496894</v>
      </c>
      <c r="T62" s="316">
        <f>IF((COUNTA(D62:S62)&gt;12),LARGE(D62:S62,1)+LARGE(D62:S62,2)+LARGE(D62:S62,3)+LARGE(D62:S62,4)+LARGE(D62:S62,5)+LARGE(D62:S62,6)+LARGE(D62:S62,7)+LARGE(D62:S62,8)+LARGE(D62:S62,9)+LARGE(D62:S62,10)+LARGE(D62:S62,11)+LARGE(D62:S62,12),SUM(D62:S62))</f>
        <v>102.1248447204969</v>
      </c>
      <c r="U62" s="7">
        <f t="shared" si="1"/>
        <v>-996.1189273185871</v>
      </c>
    </row>
    <row r="63" spans="1:21" ht="12.75">
      <c r="A63" s="6" t="s">
        <v>432</v>
      </c>
      <c r="B63" s="119" t="s">
        <v>743</v>
      </c>
      <c r="C63" s="119" t="s">
        <v>82</v>
      </c>
      <c r="D63" s="8"/>
      <c r="E63" s="8"/>
      <c r="F63" s="8"/>
      <c r="G63" s="8"/>
      <c r="H63" s="8"/>
      <c r="I63" s="8"/>
      <c r="J63" s="8"/>
      <c r="K63" s="8">
        <v>99.07830974995153</v>
      </c>
      <c r="L63" s="8"/>
      <c r="M63" s="8"/>
      <c r="N63" s="8"/>
      <c r="O63" s="8"/>
      <c r="P63" s="8"/>
      <c r="Q63" s="8"/>
      <c r="R63" s="8"/>
      <c r="S63" s="8"/>
      <c r="T63" s="316">
        <f>IF((COUNTA(D63:S63)&gt;12),LARGE(D63:S63,1)+LARGE(D63:S63,2)+LARGE(D63:S63,3)+LARGE(D63:S63,4)+LARGE(D63:S63,5)+LARGE(D63:S63,6)+LARGE(D63:S63,7)+LARGE(D63:S63,8)+LARGE(D63:S63,9)+LARGE(D63:S63,10)+LARGE(D63:S63,11)+LARGE(D63:S63,12),SUM(D63:S63))</f>
        <v>99.07830974995153</v>
      </c>
      <c r="U63" s="7">
        <f t="shared" si="1"/>
        <v>-999.1654622891324</v>
      </c>
    </row>
    <row r="64" spans="1:21" ht="12.75">
      <c r="A64" s="6" t="s">
        <v>433</v>
      </c>
      <c r="B64" s="119" t="s">
        <v>908</v>
      </c>
      <c r="C64" s="119" t="s">
        <v>621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98.33980582524269</v>
      </c>
      <c r="S64" s="8"/>
      <c r="T64" s="316">
        <f>IF((COUNTA(D64:S64)&gt;12),LARGE(D64:S64,1)+LARGE(D64:S64,2)+LARGE(D64:S64,3)+LARGE(D64:S64,4)+LARGE(D64:S64,5)+LARGE(D64:S64,6)+LARGE(D64:S64,7)+LARGE(D64:S64,8)+LARGE(D64:S64,9)+LARGE(D64:S64,10)+LARGE(D64:S64,11)+LARGE(D64:S64,12),SUM(D64:S64))</f>
        <v>98.33980582524269</v>
      </c>
      <c r="U64" s="7">
        <f t="shared" si="1"/>
        <v>-999.9039662138413</v>
      </c>
    </row>
    <row r="65" spans="1:21" ht="12.75">
      <c r="A65" s="6" t="s">
        <v>434</v>
      </c>
      <c r="B65" s="119" t="s">
        <v>613</v>
      </c>
      <c r="C65" s="119" t="s">
        <v>324</v>
      </c>
      <c r="D65" s="8"/>
      <c r="E65" s="8"/>
      <c r="F65" s="8"/>
      <c r="G65" s="8"/>
      <c r="H65" s="8"/>
      <c r="I65" s="8">
        <v>93.86073641997811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316">
        <f>IF((COUNTA(D65:S65)&gt;12),LARGE(D65:S65,1)+LARGE(D65:S65,2)+LARGE(D65:S65,3)+LARGE(D65:S65,4)+LARGE(D65:S65,5)+LARGE(D65:S65,6)+LARGE(D65:S65,7)+LARGE(D65:S65,8)+LARGE(D65:S65,9)+LARGE(D65:S65,10)+LARGE(D65:S65,11)+LARGE(D65:S65,12),SUM(D65:S65))</f>
        <v>93.86073641997811</v>
      </c>
      <c r="U65" s="7">
        <f t="shared" si="1"/>
        <v>-1004.3830356191058</v>
      </c>
    </row>
    <row r="66" spans="1:21" ht="12.75">
      <c r="A66" s="6" t="s">
        <v>435</v>
      </c>
      <c r="B66" s="119" t="s">
        <v>614</v>
      </c>
      <c r="C66" s="119" t="s">
        <v>615</v>
      </c>
      <c r="D66" s="8"/>
      <c r="E66" s="8"/>
      <c r="F66" s="8"/>
      <c r="G66" s="8"/>
      <c r="H66" s="8"/>
      <c r="I66" s="8">
        <v>93.72634643377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316">
        <f>IF((COUNTA(D66:S66)&gt;12),LARGE(D66:S66,1)+LARGE(D66:S66,2)+LARGE(D66:S66,3)+LARGE(D66:S66,4)+LARGE(D66:S66,5)+LARGE(D66:S66,6)+LARGE(D66:S66,7)+LARGE(D66:S66,8)+LARGE(D66:S66,9)+LARGE(D66:S66,10)+LARGE(D66:S66,11)+LARGE(D66:S66,12),SUM(D66:S66))</f>
        <v>93.72634643377</v>
      </c>
      <c r="U66" s="7">
        <f t="shared" si="1"/>
        <v>-1004.517425605314</v>
      </c>
    </row>
    <row r="67" spans="1:21" ht="12.75">
      <c r="A67" s="6" t="s">
        <v>436</v>
      </c>
      <c r="B67" s="119" t="s">
        <v>320</v>
      </c>
      <c r="C67" s="119" t="s">
        <v>321</v>
      </c>
      <c r="D67" s="8">
        <v>92.99076212471132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16">
        <f>IF((COUNTA(D67:S67)&gt;12),LARGE(D67:S67,1)+LARGE(D67:S67,2)+LARGE(D67:S67,3)+LARGE(D67:S67,4)+LARGE(D67:S67,5)+LARGE(D67:S67,6)+LARGE(D67:S67,7)+LARGE(D67:S67,8)+LARGE(D67:S67,9)+LARGE(D67:S67,10)+LARGE(D67:S67,11)+LARGE(D67:S67,12),SUM(D67:S67))</f>
        <v>92.99076212471132</v>
      </c>
      <c r="U67" s="7">
        <f t="shared" si="1"/>
        <v>-1005.2530099143727</v>
      </c>
    </row>
    <row r="68" spans="1:21" ht="12.75">
      <c r="A68" s="6" t="s">
        <v>437</v>
      </c>
      <c r="B68" s="119" t="s">
        <v>681</v>
      </c>
      <c r="C68" s="119" t="s">
        <v>161</v>
      </c>
      <c r="D68" s="8"/>
      <c r="E68" s="8"/>
      <c r="F68" s="8"/>
      <c r="G68" s="8"/>
      <c r="H68" s="8"/>
      <c r="I68" s="8"/>
      <c r="J68" s="8">
        <v>92.51848447973131</v>
      </c>
      <c r="K68" s="8"/>
      <c r="L68" s="8"/>
      <c r="M68" s="8"/>
      <c r="N68" s="8"/>
      <c r="O68" s="8"/>
      <c r="P68" s="8"/>
      <c r="Q68" s="8"/>
      <c r="R68" s="8"/>
      <c r="S68" s="8"/>
      <c r="T68" s="316">
        <f>IF((COUNTA(D68:S68)&gt;12),LARGE(D68:S68,1)+LARGE(D68:S68,2)+LARGE(D68:S68,3)+LARGE(D68:S68,4)+LARGE(D68:S68,5)+LARGE(D68:S68,6)+LARGE(D68:S68,7)+LARGE(D68:S68,8)+LARGE(D68:S68,9)+LARGE(D68:S68,10)+LARGE(D68:S68,11)+LARGE(D68:S68,12),SUM(D68:S68))</f>
        <v>92.51848447973131</v>
      </c>
      <c r="U68" s="7">
        <f t="shared" si="1"/>
        <v>-1005.7252875593526</v>
      </c>
    </row>
    <row r="69" spans="1:21" ht="12.75">
      <c r="A69" s="6" t="s">
        <v>438</v>
      </c>
      <c r="B69" s="119" t="s">
        <v>370</v>
      </c>
      <c r="C69" s="119" t="s">
        <v>141</v>
      </c>
      <c r="D69" s="8"/>
      <c r="E69" s="8"/>
      <c r="F69" s="8"/>
      <c r="G69" s="8"/>
      <c r="H69" s="8">
        <v>45.303797468354425</v>
      </c>
      <c r="I69" s="8"/>
      <c r="J69" s="8"/>
      <c r="K69" s="8"/>
      <c r="L69" s="8"/>
      <c r="M69" s="8"/>
      <c r="N69" s="8"/>
      <c r="O69" s="8"/>
      <c r="P69" s="8"/>
      <c r="Q69" s="8">
        <v>46.04812834224598</v>
      </c>
      <c r="R69" s="8"/>
      <c r="S69" s="8">
        <v>1</v>
      </c>
      <c r="T69" s="316">
        <f>IF((COUNTA(D69:S69)&gt;12),LARGE(D69:S69,1)+LARGE(D69:S69,2)+LARGE(D69:S69,3)+LARGE(D69:S69,4)+LARGE(D69:S69,5)+LARGE(D69:S69,6)+LARGE(D69:S69,7)+LARGE(D69:S69,8)+LARGE(D69:S69,9)+LARGE(D69:S69,10)+LARGE(D69:S69,11)+LARGE(D69:S69,12),SUM(D69:S69))</f>
        <v>92.3519258106004</v>
      </c>
      <c r="U69" s="7">
        <f t="shared" si="1"/>
        <v>-1005.8918462284836</v>
      </c>
    </row>
    <row r="70" spans="1:21" ht="12.75">
      <c r="A70" s="6" t="s">
        <v>439</v>
      </c>
      <c r="B70" s="119" t="s">
        <v>910</v>
      </c>
      <c r="C70" s="119" t="s">
        <v>911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v>41.72239747634069</v>
      </c>
      <c r="S70" s="8">
        <v>49.4472049689441</v>
      </c>
      <c r="T70" s="316">
        <f>IF((COUNTA(D70:S70)&gt;12),LARGE(D70:S70,1)+LARGE(D70:S70,2)+LARGE(D70:S70,3)+LARGE(D70:S70,4)+LARGE(D70:S70,5)+LARGE(D70:S70,6)+LARGE(D70:S70,7)+LARGE(D70:S70,8)+LARGE(D70:S70,9)+LARGE(D70:S70,10)+LARGE(D70:S70,11)+LARGE(D70:S70,12),SUM(D70:S70))</f>
        <v>91.1696024452848</v>
      </c>
      <c r="U70" s="7">
        <f aca="true" t="shared" si="2" ref="U70:U121">T70-$T$5</f>
        <v>-1007.0741695937992</v>
      </c>
    </row>
    <row r="71" spans="1:21" ht="12.75">
      <c r="A71" s="6" t="s">
        <v>440</v>
      </c>
      <c r="B71" s="119" t="s">
        <v>866</v>
      </c>
      <c r="C71" s="119" t="s">
        <v>867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63.320855614973254</v>
      </c>
      <c r="R71" s="8"/>
      <c r="S71" s="8">
        <v>27.70807453416149</v>
      </c>
      <c r="T71" s="316">
        <f>IF((COUNTA(D71:S71)&gt;12),LARGE(D71:S71,1)+LARGE(D71:S71,2)+LARGE(D71:S71,3)+LARGE(D71:S71,4)+LARGE(D71:S71,5)+LARGE(D71:S71,6)+LARGE(D71:S71,7)+LARGE(D71:S71,8)+LARGE(D71:S71,9)+LARGE(D71:S71,10)+LARGE(D71:S71,11)+LARGE(D71:S71,12),SUM(D71:S71))</f>
        <v>91.02893014913474</v>
      </c>
      <c r="U71" s="7">
        <f t="shared" si="2"/>
        <v>-1007.2148418899492</v>
      </c>
    </row>
    <row r="72" spans="1:21" ht="12.75">
      <c r="A72" s="6" t="s">
        <v>441</v>
      </c>
      <c r="B72" s="119" t="s">
        <v>230</v>
      </c>
      <c r="C72" s="119" t="s">
        <v>371</v>
      </c>
      <c r="D72" s="8"/>
      <c r="E72" s="8"/>
      <c r="F72" s="8"/>
      <c r="G72" s="8"/>
      <c r="H72" s="8">
        <v>90.0295358649789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316">
        <f>IF((COUNTA(D72:S72)&gt;12),LARGE(D72:S72,1)+LARGE(D72:S72,2)+LARGE(D72:S72,3)+LARGE(D72:S72,4)+LARGE(D72:S72,5)+LARGE(D72:S72,6)+LARGE(D72:S72,7)+LARGE(D72:S72,8)+LARGE(D72:S72,9)+LARGE(D72:S72,10)+LARGE(D72:S72,11)+LARGE(D72:S72,12),SUM(D72:S72))</f>
        <v>90.0295358649789</v>
      </c>
      <c r="U72" s="7">
        <f t="shared" si="2"/>
        <v>-1008.214236174105</v>
      </c>
    </row>
    <row r="73" spans="1:21" ht="12.75">
      <c r="A73" s="6" t="s">
        <v>442</v>
      </c>
      <c r="B73" s="119" t="s">
        <v>690</v>
      </c>
      <c r="C73" s="119" t="s">
        <v>141</v>
      </c>
      <c r="D73" s="8"/>
      <c r="E73" s="8"/>
      <c r="F73" s="8"/>
      <c r="G73" s="8"/>
      <c r="H73" s="8"/>
      <c r="I73" s="8"/>
      <c r="J73" s="8">
        <v>88.54973219909031</v>
      </c>
      <c r="K73" s="8"/>
      <c r="L73" s="8"/>
      <c r="M73" s="8"/>
      <c r="N73" s="8"/>
      <c r="O73" s="8"/>
      <c r="P73" s="8"/>
      <c r="Q73" s="8"/>
      <c r="R73" s="8"/>
      <c r="S73" s="8"/>
      <c r="T73" s="316">
        <f>IF((COUNTA(D73:S73)&gt;12),LARGE(D73:S73,1)+LARGE(D73:S73,2)+LARGE(D73:S73,3)+LARGE(D73:S73,4)+LARGE(D73:S73,5)+LARGE(D73:S73,6)+LARGE(D73:S73,7)+LARGE(D73:S73,8)+LARGE(D73:S73,9)+LARGE(D73:S73,10)+LARGE(D73:S73,11)+LARGE(D73:S73,12),SUM(D73:S73))</f>
        <v>88.54973219909031</v>
      </c>
      <c r="U73" s="7">
        <f t="shared" si="2"/>
        <v>-1009.6940398399937</v>
      </c>
    </row>
    <row r="74" spans="1:21" ht="12.75">
      <c r="A74" s="6" t="s">
        <v>443</v>
      </c>
      <c r="B74" s="119" t="s">
        <v>203</v>
      </c>
      <c r="C74" s="119" t="s">
        <v>618</v>
      </c>
      <c r="D74" s="8"/>
      <c r="E74" s="8"/>
      <c r="F74" s="8"/>
      <c r="G74" s="8"/>
      <c r="H74" s="8"/>
      <c r="I74" s="8"/>
      <c r="J74" s="8">
        <v>87.65440490271997</v>
      </c>
      <c r="K74" s="8"/>
      <c r="L74" s="8"/>
      <c r="M74" s="8"/>
      <c r="N74" s="8"/>
      <c r="O74" s="8"/>
      <c r="P74" s="8"/>
      <c r="Q74" s="8"/>
      <c r="R74" s="8"/>
      <c r="S74" s="8"/>
      <c r="T74" s="316">
        <f>IF((COUNTA(D74:S74)&gt;12),LARGE(D74:S74,1)+LARGE(D74:S74,2)+LARGE(D74:S74,3)+LARGE(D74:S74,4)+LARGE(D74:S74,5)+LARGE(D74:S74,6)+LARGE(D74:S74,7)+LARGE(D74:S74,8)+LARGE(D74:S74,9)+LARGE(D74:S74,10)+LARGE(D74:S74,11)+LARGE(D74:S74,12),SUM(D74:S74))</f>
        <v>87.65440490271997</v>
      </c>
      <c r="U74" s="7">
        <f t="shared" si="2"/>
        <v>-1010.589367136364</v>
      </c>
    </row>
    <row r="75" spans="1:21" ht="12.75">
      <c r="A75" s="6" t="s">
        <v>444</v>
      </c>
      <c r="B75" s="119" t="s">
        <v>121</v>
      </c>
      <c r="C75" s="119" t="s">
        <v>335</v>
      </c>
      <c r="D75" s="8"/>
      <c r="E75" s="8">
        <v>87.27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316">
        <f>IF((COUNTA(D75:S75)&gt;12),LARGE(D75:S75,1)+LARGE(D75:S75,2)+LARGE(D75:S75,3)+LARGE(D75:S75,4)+LARGE(D75:S75,5)+LARGE(D75:S75,6)+LARGE(D75:S75,7)+LARGE(D75:S75,8)+LARGE(D75:S75,9)+LARGE(D75:S75,10)+LARGE(D75:S75,11)+LARGE(D75:S75,12),SUM(D75:S75))</f>
        <v>87.27</v>
      </c>
      <c r="U75" s="7">
        <f t="shared" si="2"/>
        <v>-1010.973772039084</v>
      </c>
    </row>
    <row r="76" spans="1:21" ht="12.75">
      <c r="A76" s="6" t="s">
        <v>445</v>
      </c>
      <c r="B76" s="119" t="s">
        <v>44</v>
      </c>
      <c r="C76" s="119" t="s">
        <v>120</v>
      </c>
      <c r="D76" s="8"/>
      <c r="E76" s="8"/>
      <c r="F76" s="8"/>
      <c r="G76" s="8"/>
      <c r="H76" s="8">
        <v>85.38818565400844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316">
        <f>IF((COUNTA(D76:S76)&gt;12),LARGE(D76:S76,1)+LARGE(D76:S76,2)+LARGE(D76:S76,3)+LARGE(D76:S76,4)+LARGE(D76:S76,5)+LARGE(D76:S76,6)+LARGE(D76:S76,7)+LARGE(D76:S76,8)+LARGE(D76:S76,9)+LARGE(D76:S76,10)+LARGE(D76:S76,11)+LARGE(D76:S76,12),SUM(D76:S76))</f>
        <v>85.38818565400844</v>
      </c>
      <c r="U76" s="7">
        <f t="shared" si="2"/>
        <v>-1012.8555863850755</v>
      </c>
    </row>
    <row r="77" spans="1:21" ht="12.75">
      <c r="A77" s="6" t="s">
        <v>446</v>
      </c>
      <c r="B77" s="119" t="s">
        <v>236</v>
      </c>
      <c r="C77" s="119" t="s">
        <v>234</v>
      </c>
      <c r="D77" s="8">
        <v>85.11414839291079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316">
        <f>IF((COUNTA(D77:S77)&gt;12),LARGE(D77:S77,1)+LARGE(D77:S77,2)+LARGE(D77:S77,3)+LARGE(D77:S77,4)+LARGE(D77:S77,5)+LARGE(D77:S77,6)+LARGE(D77:S77,7)+LARGE(D77:S77,8)+LARGE(D77:S77,9)+LARGE(D77:S77,10)+LARGE(D77:S77,11)+LARGE(D77:S77,12),SUM(D77:S77))</f>
        <v>85.11414839291079</v>
      </c>
      <c r="U77" s="7">
        <f t="shared" si="2"/>
        <v>-1013.1296236461732</v>
      </c>
    </row>
    <row r="78" spans="1:21" ht="12.75">
      <c r="A78" s="6" t="s">
        <v>447</v>
      </c>
      <c r="B78" s="119" t="s">
        <v>878</v>
      </c>
      <c r="C78" s="119" t="s">
        <v>113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v>84.80035650623886</v>
      </c>
      <c r="R78" s="8"/>
      <c r="S78" s="8"/>
      <c r="T78" s="316">
        <f>IF((COUNTA(D78:S78)&gt;12),LARGE(D78:S78,1)+LARGE(D78:S78,2)+LARGE(D78:S78,3)+LARGE(D78:S78,4)+LARGE(D78:S78,5)+LARGE(D78:S78,6)+LARGE(D78:S78,7)+LARGE(D78:S78,8)+LARGE(D78:S78,9)+LARGE(D78:S78,10)+LARGE(D78:S78,11)+LARGE(D78:S78,12),SUM(D78:S78))</f>
        <v>84.80035650623886</v>
      </c>
      <c r="U78" s="7">
        <f t="shared" si="2"/>
        <v>-1013.4434155328452</v>
      </c>
    </row>
    <row r="79" spans="1:21" ht="12.75">
      <c r="A79" s="6" t="s">
        <v>448</v>
      </c>
      <c r="B79" s="119" t="s">
        <v>355</v>
      </c>
      <c r="C79" s="119" t="s">
        <v>324</v>
      </c>
      <c r="D79" s="8"/>
      <c r="E79" s="8"/>
      <c r="F79" s="8"/>
      <c r="G79" s="8">
        <v>83.93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316">
        <f>IF((COUNTA(D79:S79)&gt;12),LARGE(D79:S79,1)+LARGE(D79:S79,2)+LARGE(D79:S79,3)+LARGE(D79:S79,4)+LARGE(D79:S79,5)+LARGE(D79:S79,6)+LARGE(D79:S79,7)+LARGE(D79:S79,8)+LARGE(D79:S79,9)+LARGE(D79:S79,10)+LARGE(D79:S79,11)+LARGE(D79:S79,12),SUM(D79:S79))</f>
        <v>83.93</v>
      </c>
      <c r="U79" s="7">
        <f t="shared" si="2"/>
        <v>-1014.3137720390839</v>
      </c>
    </row>
    <row r="80" spans="1:21" ht="12.75">
      <c r="A80" s="6" t="s">
        <v>449</v>
      </c>
      <c r="B80" s="119" t="s">
        <v>162</v>
      </c>
      <c r="C80" s="119" t="s">
        <v>214</v>
      </c>
      <c r="D80" s="8"/>
      <c r="E80" s="8"/>
      <c r="F80" s="8">
        <v>51.71</v>
      </c>
      <c r="G80" s="8"/>
      <c r="H80" s="8">
        <v>31.801687763713083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316">
        <f>IF((COUNTA(D80:S80)&gt;12),LARGE(D80:S80,1)+LARGE(D80:S80,2)+LARGE(D80:S80,3)+LARGE(D80:S80,4)+LARGE(D80:S80,5)+LARGE(D80:S80,6)+LARGE(D80:S80,7)+LARGE(D80:S80,8)+LARGE(D80:S80,9)+LARGE(D80:S80,10)+LARGE(D80:S80,11)+LARGE(D80:S80,12),SUM(D80:S80))</f>
        <v>83.51168776371308</v>
      </c>
      <c r="U80" s="7">
        <f t="shared" si="2"/>
        <v>-1014.7320842753709</v>
      </c>
    </row>
    <row r="81" spans="1:21" ht="12.75">
      <c r="A81" s="6" t="s">
        <v>450</v>
      </c>
      <c r="B81" s="119" t="s">
        <v>683</v>
      </c>
      <c r="C81" s="119" t="s">
        <v>684</v>
      </c>
      <c r="D81" s="8"/>
      <c r="E81" s="8"/>
      <c r="F81" s="8"/>
      <c r="G81" s="8"/>
      <c r="H81" s="8"/>
      <c r="I81" s="8"/>
      <c r="J81" s="8">
        <v>83.48819214693846</v>
      </c>
      <c r="K81" s="8"/>
      <c r="L81" s="8"/>
      <c r="M81" s="8"/>
      <c r="N81" s="8"/>
      <c r="O81" s="8"/>
      <c r="P81" s="8"/>
      <c r="Q81" s="8"/>
      <c r="R81" s="8"/>
      <c r="S81" s="8"/>
      <c r="T81" s="316">
        <f>IF((COUNTA(D81:S81)&gt;12),LARGE(D81:S81,1)+LARGE(D81:S81,2)+LARGE(D81:S81,3)+LARGE(D81:S81,4)+LARGE(D81:S81,5)+LARGE(D81:S81,6)+LARGE(D81:S81,7)+LARGE(D81:S81,8)+LARGE(D81:S81,9)+LARGE(D81:S81,10)+LARGE(D81:S81,11)+LARGE(D81:S81,12),SUM(D81:S81))</f>
        <v>83.48819214693846</v>
      </c>
      <c r="U81" s="7">
        <f t="shared" si="2"/>
        <v>-1014.7555798921455</v>
      </c>
    </row>
    <row r="82" spans="1:21" ht="12.75">
      <c r="A82" s="6" t="s">
        <v>451</v>
      </c>
      <c r="B82" s="293" t="s">
        <v>620</v>
      </c>
      <c r="C82" s="293" t="s">
        <v>621</v>
      </c>
      <c r="D82" s="8"/>
      <c r="E82" s="8"/>
      <c r="F82" s="8"/>
      <c r="G82" s="8"/>
      <c r="H82" s="8"/>
      <c r="I82" s="8">
        <v>82.93880086983535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316">
        <f>IF((COUNTA(D82:S82)&gt;12),LARGE(D82:S82,1)+LARGE(D82:S82,2)+LARGE(D82:S82,3)+LARGE(D82:S82,4)+LARGE(D82:S82,5)+LARGE(D82:S82,6)+LARGE(D82:S82,7)+LARGE(D82:S82,8)+LARGE(D82:S82,9)+LARGE(D82:S82,10)+LARGE(D82:S82,11)+LARGE(D82:S82,12),SUM(D82:S82))</f>
        <v>82.93880086983535</v>
      </c>
      <c r="U82" s="7">
        <f t="shared" si="2"/>
        <v>-1015.3049711692486</v>
      </c>
    </row>
    <row r="83" spans="1:21" ht="12.75">
      <c r="A83" s="6" t="s">
        <v>452</v>
      </c>
      <c r="B83" s="119" t="s">
        <v>356</v>
      </c>
      <c r="C83" s="119" t="s">
        <v>82</v>
      </c>
      <c r="D83" s="8"/>
      <c r="E83" s="8"/>
      <c r="F83" s="8"/>
      <c r="G83" s="8">
        <v>82.8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316">
        <f>IF((COUNTA(D83:S83)&gt;12),LARGE(D83:S83,1)+LARGE(D83:S83,2)+LARGE(D83:S83,3)+LARGE(D83:S83,4)+LARGE(D83:S83,5)+LARGE(D83:S83,6)+LARGE(D83:S83,7)+LARGE(D83:S83,8)+LARGE(D83:S83,9)+LARGE(D83:S83,10)+LARGE(D83:S83,11)+LARGE(D83:S83,12),SUM(D83:S83))</f>
        <v>82.8</v>
      </c>
      <c r="U83" s="7">
        <f t="shared" si="2"/>
        <v>-1015.443772039084</v>
      </c>
    </row>
    <row r="84" spans="1:21" ht="12.75">
      <c r="A84" s="6" t="s">
        <v>453</v>
      </c>
      <c r="B84" s="119" t="s">
        <v>622</v>
      </c>
      <c r="C84" s="119" t="s">
        <v>623</v>
      </c>
      <c r="D84" s="8"/>
      <c r="E84" s="8"/>
      <c r="F84" s="8"/>
      <c r="G84" s="8"/>
      <c r="H84" s="8"/>
      <c r="I84" s="8">
        <v>80.93233082706766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316">
        <f>IF((COUNTA(D84:S84)&gt;12),LARGE(D84:S84,1)+LARGE(D84:S84,2)+LARGE(D84:S84,3)+LARGE(D84:S84,4)+LARGE(D84:S84,5)+LARGE(D84:S84,6)+LARGE(D84:S84,7)+LARGE(D84:S84,8)+LARGE(D84:S84,9)+LARGE(D84:S84,10)+LARGE(D84:S84,11)+LARGE(D84:S84,12),SUM(D84:S84))</f>
        <v>80.93233082706766</v>
      </c>
      <c r="U84" s="7">
        <f t="shared" si="2"/>
        <v>-1017.3114412120163</v>
      </c>
    </row>
    <row r="85" spans="1:21" ht="12.75">
      <c r="A85" s="6" t="s">
        <v>454</v>
      </c>
      <c r="B85" s="119" t="s">
        <v>121</v>
      </c>
      <c r="C85" s="119" t="s">
        <v>93</v>
      </c>
      <c r="D85" s="8"/>
      <c r="E85" s="8">
        <v>80.44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316">
        <f>IF((COUNTA(D85:S85)&gt;12),LARGE(D85:S85,1)+LARGE(D85:S85,2)+LARGE(D85:S85,3)+LARGE(D85:S85,4)+LARGE(D85:S85,5)+LARGE(D85:S85,6)+LARGE(D85:S85,7)+LARGE(D85:S85,8)+LARGE(D85:S85,9)+LARGE(D85:S85,10)+LARGE(D85:S85,11)+LARGE(D85:S85,12),SUM(D85:S85))</f>
        <v>80.44</v>
      </c>
      <c r="U85" s="7">
        <f t="shared" si="2"/>
        <v>-1017.8037720390839</v>
      </c>
    </row>
    <row r="86" spans="1:21" ht="12.75">
      <c r="A86" s="6" t="s">
        <v>455</v>
      </c>
      <c r="B86" s="119" t="s">
        <v>743</v>
      </c>
      <c r="C86" s="119" t="s">
        <v>234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>
        <v>80.23707664884137</v>
      </c>
      <c r="R86" s="8"/>
      <c r="S86" s="8"/>
      <c r="T86" s="316">
        <f>IF((COUNTA(D86:S86)&gt;12),LARGE(D86:S86,1)+LARGE(D86:S86,2)+LARGE(D86:S86,3)+LARGE(D86:S86,4)+LARGE(D86:S86,5)+LARGE(D86:S86,6)+LARGE(D86:S86,7)+LARGE(D86:S86,8)+LARGE(D86:S86,9)+LARGE(D86:S86,10)+LARGE(D86:S86,11)+LARGE(D86:S86,12),SUM(D86:S86))</f>
        <v>80.23707664884137</v>
      </c>
      <c r="U86" s="7">
        <f t="shared" si="2"/>
        <v>-1018.0066953902426</v>
      </c>
    </row>
    <row r="87" spans="1:21" ht="12.75">
      <c r="A87" s="6" t="s">
        <v>456</v>
      </c>
      <c r="B87" s="119" t="s">
        <v>235</v>
      </c>
      <c r="C87" s="119" t="s">
        <v>233</v>
      </c>
      <c r="D87" s="8"/>
      <c r="E87" s="8"/>
      <c r="F87" s="8"/>
      <c r="G87" s="8">
        <v>79.42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316">
        <f>IF((COUNTA(D87:S87)&gt;12),LARGE(D87:S87,1)+LARGE(D87:S87,2)+LARGE(D87:S87,3)+LARGE(D87:S87,4)+LARGE(D87:S87,5)+LARGE(D87:S87,6)+LARGE(D87:S87,7)+LARGE(D87:S87,8)+LARGE(D87:S87,9)+LARGE(D87:S87,10)+LARGE(D87:S87,11)+LARGE(D87:S87,12),SUM(D87:S87))</f>
        <v>79.42</v>
      </c>
      <c r="U87" s="7">
        <f t="shared" si="2"/>
        <v>-1018.823772039084</v>
      </c>
    </row>
    <row r="88" spans="1:21" ht="12.75">
      <c r="A88" s="6" t="s">
        <v>457</v>
      </c>
      <c r="B88" s="119" t="s">
        <v>682</v>
      </c>
      <c r="C88" s="119" t="s">
        <v>201</v>
      </c>
      <c r="D88" s="8"/>
      <c r="E88" s="8"/>
      <c r="F88" s="8"/>
      <c r="G88" s="8"/>
      <c r="H88" s="8"/>
      <c r="I88" s="8"/>
      <c r="J88" s="8">
        <v>79.30677646066582</v>
      </c>
      <c r="K88" s="8"/>
      <c r="L88" s="8"/>
      <c r="M88" s="8"/>
      <c r="N88" s="8"/>
      <c r="O88" s="8"/>
      <c r="P88" s="8"/>
      <c r="Q88" s="8"/>
      <c r="R88" s="8"/>
      <c r="S88" s="8"/>
      <c r="T88" s="316">
        <f>IF((COUNTA(D88:S88)&gt;12),LARGE(D88:S88,1)+LARGE(D88:S88,2)+LARGE(D88:S88,3)+LARGE(D88:S88,4)+LARGE(D88:S88,5)+LARGE(D88:S88,6)+LARGE(D88:S88,7)+LARGE(D88:S88,8)+LARGE(D88:S88,9)+LARGE(D88:S88,10)+LARGE(D88:S88,11)+LARGE(D88:S88,12),SUM(D88:S88))</f>
        <v>79.30677646066582</v>
      </c>
      <c r="U88" s="7">
        <f t="shared" si="2"/>
        <v>-1018.9369955784182</v>
      </c>
    </row>
    <row r="89" spans="1:21" ht="12.75">
      <c r="A89" s="6" t="s">
        <v>458</v>
      </c>
      <c r="B89" s="119" t="s">
        <v>357</v>
      </c>
      <c r="C89" s="119" t="s">
        <v>41</v>
      </c>
      <c r="D89" s="8"/>
      <c r="E89" s="8"/>
      <c r="F89" s="8"/>
      <c r="G89" s="8">
        <v>79.04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316">
        <f>IF((COUNTA(D89:S89)&gt;12),LARGE(D89:S89,1)+LARGE(D89:S89,2)+LARGE(D89:S89,3)+LARGE(D89:S89,4)+LARGE(D89:S89,5)+LARGE(D89:S89,6)+LARGE(D89:S89,7)+LARGE(D89:S89,8)+LARGE(D89:S89,9)+LARGE(D89:S89,10)+LARGE(D89:S89,11)+LARGE(D89:S89,12),SUM(D89:S89))</f>
        <v>79.04</v>
      </c>
      <c r="U89" s="7">
        <f t="shared" si="2"/>
        <v>-1019.203772039084</v>
      </c>
    </row>
    <row r="90" spans="1:21" ht="12.75">
      <c r="A90" s="6" t="s">
        <v>459</v>
      </c>
      <c r="B90" s="119" t="s">
        <v>871</v>
      </c>
      <c r="C90" s="119" t="s">
        <v>79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v>77.99108734402851</v>
      </c>
      <c r="R90" s="8"/>
      <c r="S90" s="8"/>
      <c r="T90" s="316">
        <f>IF((COUNTA(D90:S90)&gt;12),LARGE(D90:S90,1)+LARGE(D90:S90,2)+LARGE(D90:S90,3)+LARGE(D90:S90,4)+LARGE(D90:S90,5)+LARGE(D90:S90,6)+LARGE(D90:S90,7)+LARGE(D90:S90,8)+LARGE(D90:S90,9)+LARGE(D90:S90,10)+LARGE(D90:S90,11)+LARGE(D90:S90,12),SUM(D90:S90))</f>
        <v>77.99108734402851</v>
      </c>
      <c r="U90" s="7">
        <f t="shared" si="2"/>
        <v>-1020.2526846950554</v>
      </c>
    </row>
    <row r="91" spans="1:21" ht="12.75">
      <c r="A91" s="6" t="s">
        <v>460</v>
      </c>
      <c r="B91" s="119" t="s">
        <v>204</v>
      </c>
      <c r="C91" s="119" t="s">
        <v>169</v>
      </c>
      <c r="D91" s="8"/>
      <c r="E91" s="8"/>
      <c r="F91" s="8">
        <v>24.65</v>
      </c>
      <c r="G91" s="8"/>
      <c r="H91" s="8">
        <v>51.63291139240506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316">
        <f>IF((COUNTA(D91:S91)&gt;12),LARGE(D91:S91,1)+LARGE(D91:S91,2)+LARGE(D91:S91,3)+LARGE(D91:S91,4)+LARGE(D91:S91,5)+LARGE(D91:S91,6)+LARGE(D91:S91,7)+LARGE(D91:S91,8)+LARGE(D91:S91,9)+LARGE(D91:S91,10)+LARGE(D91:S91,11)+LARGE(D91:S91,12),SUM(D91:S91))</f>
        <v>76.28291139240505</v>
      </c>
      <c r="U91" s="7">
        <f t="shared" si="2"/>
        <v>-1021.960860646679</v>
      </c>
    </row>
    <row r="92" spans="1:21" ht="12.75">
      <c r="A92" s="6" t="s">
        <v>461</v>
      </c>
      <c r="B92" s="119" t="s">
        <v>275</v>
      </c>
      <c r="C92" s="119" t="s">
        <v>324</v>
      </c>
      <c r="D92" s="8">
        <v>75.03676470588236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316">
        <f>IF((COUNTA(D92:S92)&gt;12),LARGE(D92:S92,1)+LARGE(D92:S92,2)+LARGE(D92:S92,3)+LARGE(D92:S92,4)+LARGE(D92:S92,5)+LARGE(D92:S92,6)+LARGE(D92:S92,7)+LARGE(D92:S92,8)+LARGE(D92:S92,9)+LARGE(D92:S92,10)+LARGE(D92:S92,11)+LARGE(D92:S92,12),SUM(D92:S92))</f>
        <v>75.03676470588236</v>
      </c>
      <c r="U92" s="7">
        <f t="shared" si="2"/>
        <v>-1023.2070073332017</v>
      </c>
    </row>
    <row r="93" spans="1:21" ht="12.75">
      <c r="A93" s="6" t="s">
        <v>462</v>
      </c>
      <c r="B93" s="119" t="s">
        <v>358</v>
      </c>
      <c r="C93" s="119" t="s">
        <v>359</v>
      </c>
      <c r="D93" s="8"/>
      <c r="E93" s="8"/>
      <c r="F93" s="8"/>
      <c r="G93" s="8">
        <v>74.24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316">
        <f>IF((COUNTA(D93:S93)&gt;12),LARGE(D93:S93,1)+LARGE(D93:S93,2)+LARGE(D93:S93,3)+LARGE(D93:S93,4)+LARGE(D93:S93,5)+LARGE(D93:S93,6)+LARGE(D93:S93,7)+LARGE(D93:S93,8)+LARGE(D93:S93,9)+LARGE(D93:S93,10)+LARGE(D93:S93,11)+LARGE(D93:S93,12),SUM(D93:S93))</f>
        <v>74.24</v>
      </c>
      <c r="U93" s="7">
        <f t="shared" si="2"/>
        <v>-1024.003772039084</v>
      </c>
    </row>
    <row r="94" spans="1:21" ht="12.75">
      <c r="A94" s="6" t="s">
        <v>463</v>
      </c>
      <c r="B94" s="119" t="s">
        <v>92</v>
      </c>
      <c r="C94" s="119" t="s">
        <v>615</v>
      </c>
      <c r="D94" s="8"/>
      <c r="E94" s="8"/>
      <c r="F94" s="8"/>
      <c r="G94" s="8"/>
      <c r="H94" s="8"/>
      <c r="I94" s="8"/>
      <c r="J94" s="8">
        <v>74.0653277574353</v>
      </c>
      <c r="K94" s="8"/>
      <c r="L94" s="8"/>
      <c r="M94" s="8"/>
      <c r="N94" s="8"/>
      <c r="O94" s="8"/>
      <c r="P94" s="8"/>
      <c r="Q94" s="8"/>
      <c r="R94" s="8"/>
      <c r="S94" s="8"/>
      <c r="T94" s="316">
        <f>IF((COUNTA(D94:S94)&gt;12),LARGE(D94:S94,1)+LARGE(D94:S94,2)+LARGE(D94:S94,3)+LARGE(D94:S94,4)+LARGE(D94:S94,5)+LARGE(D94:S94,6)+LARGE(D94:S94,7)+LARGE(D94:S94,8)+LARGE(D94:S94,9)+LARGE(D94:S94,10)+LARGE(D94:S94,11)+LARGE(D94:S94,12),SUM(D94:S94))</f>
        <v>74.0653277574353</v>
      </c>
      <c r="U94" s="7">
        <f t="shared" si="2"/>
        <v>-1024.1784442816486</v>
      </c>
    </row>
    <row r="95" spans="1:21" ht="12.75">
      <c r="A95" s="6" t="s">
        <v>464</v>
      </c>
      <c r="B95" s="119" t="s">
        <v>78</v>
      </c>
      <c r="C95" s="119" t="s">
        <v>674</v>
      </c>
      <c r="D95" s="8"/>
      <c r="E95" s="8"/>
      <c r="F95" s="8"/>
      <c r="G95" s="8"/>
      <c r="H95" s="8"/>
      <c r="I95" s="8"/>
      <c r="J95" s="8">
        <v>40.55665303629359</v>
      </c>
      <c r="K95" s="8">
        <v>33.417940160430945</v>
      </c>
      <c r="L95" s="8"/>
      <c r="M95" s="8"/>
      <c r="N95" s="8"/>
      <c r="O95" s="8"/>
      <c r="P95" s="8"/>
      <c r="Q95" s="8"/>
      <c r="R95" s="8"/>
      <c r="S95" s="8"/>
      <c r="T95" s="316">
        <f>IF((COUNTA(D95:S95)&gt;12),LARGE(D95:S95,1)+LARGE(D95:S95,2)+LARGE(D95:S95,3)+LARGE(D95:S95,4)+LARGE(D95:S95,5)+LARGE(D95:S95,6)+LARGE(D95:S95,7)+LARGE(D95:S95,8)+LARGE(D95:S95,9)+LARGE(D95:S95,10)+LARGE(D95:S95,11)+LARGE(D95:S95,12),SUM(D95:S95))</f>
        <v>73.97459319672453</v>
      </c>
      <c r="U95" s="7">
        <f t="shared" si="2"/>
        <v>-1024.2691788423595</v>
      </c>
    </row>
    <row r="96" spans="1:21" ht="12.75">
      <c r="A96" s="6" t="s">
        <v>465</v>
      </c>
      <c r="B96" s="119" t="s">
        <v>360</v>
      </c>
      <c r="C96" s="119" t="s">
        <v>57</v>
      </c>
      <c r="D96" s="8"/>
      <c r="E96" s="8"/>
      <c r="F96" s="8"/>
      <c r="G96" s="8">
        <v>73.12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316">
        <f>IF((COUNTA(D96:S96)&gt;12),LARGE(D96:S96,1)+LARGE(D96:S96,2)+LARGE(D96:S96,3)+LARGE(D96:S96,4)+LARGE(D96:S96,5)+LARGE(D96:S96,6)+LARGE(D96:S96,7)+LARGE(D96:S96,8)+LARGE(D96:S96,9)+LARGE(D96:S96,10)+LARGE(D96:S96,11)+LARGE(D96:S96,12),SUM(D96:S96))</f>
        <v>73.12</v>
      </c>
      <c r="U96" s="7">
        <f t="shared" si="2"/>
        <v>-1025.123772039084</v>
      </c>
    </row>
    <row r="97" spans="1:21" ht="12.75">
      <c r="A97" s="6" t="s">
        <v>466</v>
      </c>
      <c r="B97" s="293" t="s">
        <v>687</v>
      </c>
      <c r="C97" s="293" t="s">
        <v>324</v>
      </c>
      <c r="D97" s="8"/>
      <c r="E97" s="8"/>
      <c r="F97" s="8"/>
      <c r="G97" s="8"/>
      <c r="H97" s="8"/>
      <c r="I97" s="8"/>
      <c r="J97" s="8">
        <v>70.68821358822007</v>
      </c>
      <c r="K97" s="8"/>
      <c r="L97" s="8"/>
      <c r="M97" s="8"/>
      <c r="N97" s="8"/>
      <c r="O97" s="8"/>
      <c r="P97" s="8"/>
      <c r="Q97" s="8"/>
      <c r="R97" s="8"/>
      <c r="S97" s="8"/>
      <c r="T97" s="317">
        <f>IF((COUNTA(D97:S97)&gt;12),LARGE(D97:S97,1)+LARGE(D97:S97,2)+LARGE(D97:S97,3)+LARGE(D97:S97,4)+LARGE(D97:S97,5)+LARGE(D97:S97,6)+LARGE(D97:S97,7)+LARGE(D97:S97,8)+LARGE(D97:S97,9)+LARGE(D97:S97,10)+LARGE(D97:S97,11)+LARGE(D97:S97,12),SUM(D97:S97))</f>
        <v>70.68821358822007</v>
      </c>
      <c r="U97" s="307">
        <f t="shared" si="2"/>
        <v>-1027.5555584508638</v>
      </c>
    </row>
    <row r="98" spans="1:21" ht="12.75">
      <c r="A98" s="6" t="s">
        <v>467</v>
      </c>
      <c r="B98" s="119" t="s">
        <v>688</v>
      </c>
      <c r="C98" s="119" t="s">
        <v>201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69.94409937888199</v>
      </c>
      <c r="T98" s="317">
        <f>IF((COUNTA(D98:S98)&gt;12),LARGE(D98:S98,1)+LARGE(D98:S98,2)+LARGE(D98:S98,3)+LARGE(D98:S98,4)+LARGE(D98:S98,5)+LARGE(D98:S98,6)+LARGE(D98:S98,7)+LARGE(D98:S98,8)+LARGE(D98:S98,9)+LARGE(D98:S98,10)+LARGE(D98:S98,11)+LARGE(D98:S98,12),SUM(D98:S98))</f>
        <v>69.94409937888199</v>
      </c>
      <c r="U98" s="307">
        <f t="shared" si="2"/>
        <v>-1028.299672660202</v>
      </c>
    </row>
    <row r="99" spans="1:21" ht="12.75">
      <c r="A99" s="6" t="s">
        <v>468</v>
      </c>
      <c r="B99" s="119" t="s">
        <v>231</v>
      </c>
      <c r="C99" s="119" t="s">
        <v>313</v>
      </c>
      <c r="D99" s="8"/>
      <c r="E99" s="8"/>
      <c r="F99" s="8"/>
      <c r="G99" s="8"/>
      <c r="H99" s="8">
        <v>68.9324894514768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317">
        <f>IF((COUNTA(D99:S99)&gt;12),LARGE(D99:S99,1)+LARGE(D99:S99,2)+LARGE(D99:S99,3)+LARGE(D99:S99,4)+LARGE(D99:S99,5)+LARGE(D99:S99,6)+LARGE(D99:S99,7)+LARGE(D99:S99,8)+LARGE(D99:S99,9)+LARGE(D99:S99,10)+LARGE(D99:S99,11)+LARGE(D99:S99,12),SUM(D99:S99))</f>
        <v>68.9324894514768</v>
      </c>
      <c r="U99" s="307">
        <f t="shared" si="2"/>
        <v>-1029.3112825876071</v>
      </c>
    </row>
    <row r="100" spans="1:21" ht="12.75">
      <c r="A100" s="6" t="s">
        <v>469</v>
      </c>
      <c r="B100" s="119" t="s">
        <v>869</v>
      </c>
      <c r="C100" s="119" t="s">
        <v>618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v>68.7397504456328</v>
      </c>
      <c r="R100" s="8"/>
      <c r="S100" s="8"/>
      <c r="T100" s="317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68.7397504456328</v>
      </c>
      <c r="U100" s="307">
        <f t="shared" si="2"/>
        <v>-1029.5040215934512</v>
      </c>
    </row>
    <row r="101" spans="1:21" ht="12.75">
      <c r="A101" s="6" t="s">
        <v>470</v>
      </c>
      <c r="B101" s="119" t="s">
        <v>701</v>
      </c>
      <c r="C101" s="119" t="s">
        <v>93</v>
      </c>
      <c r="D101" s="8"/>
      <c r="E101" s="8"/>
      <c r="F101" s="8"/>
      <c r="G101" s="8"/>
      <c r="H101" s="8"/>
      <c r="I101" s="8"/>
      <c r="J101" s="8">
        <v>68.66056072283257</v>
      </c>
      <c r="K101" s="8"/>
      <c r="L101" s="8"/>
      <c r="M101" s="8"/>
      <c r="N101" s="8"/>
      <c r="O101" s="8"/>
      <c r="P101" s="8"/>
      <c r="Q101" s="8"/>
      <c r="R101" s="8"/>
      <c r="S101" s="8"/>
      <c r="T101" s="317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68.66056072283257</v>
      </c>
      <c r="U101" s="307">
        <f t="shared" si="2"/>
        <v>-1029.5832113162514</v>
      </c>
    </row>
    <row r="102" spans="1:21" ht="12.75">
      <c r="A102" s="6" t="s">
        <v>471</v>
      </c>
      <c r="B102" s="119" t="s">
        <v>336</v>
      </c>
      <c r="C102" s="119" t="s">
        <v>337</v>
      </c>
      <c r="D102" s="8"/>
      <c r="E102" s="8">
        <v>67.85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317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67.85</v>
      </c>
      <c r="U102" s="307">
        <f t="shared" si="2"/>
        <v>-1030.393772039084</v>
      </c>
    </row>
    <row r="103" spans="1:21" ht="12.75">
      <c r="A103" s="6" t="s">
        <v>472</v>
      </c>
      <c r="B103" s="119" t="s">
        <v>358</v>
      </c>
      <c r="C103" s="119" t="s">
        <v>85</v>
      </c>
      <c r="D103" s="8"/>
      <c r="E103" s="8"/>
      <c r="F103" s="8"/>
      <c r="G103" s="8">
        <v>66.18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317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66.18</v>
      </c>
      <c r="U103" s="307">
        <f t="shared" si="2"/>
        <v>-1032.063772039084</v>
      </c>
    </row>
    <row r="104" spans="1:21" ht="12.75">
      <c r="A104" s="6" t="s">
        <v>473</v>
      </c>
      <c r="B104" s="119" t="s">
        <v>624</v>
      </c>
      <c r="C104" s="119" t="s">
        <v>140</v>
      </c>
      <c r="D104" s="8"/>
      <c r="E104" s="8"/>
      <c r="F104" s="8"/>
      <c r="G104" s="8"/>
      <c r="H104" s="8"/>
      <c r="I104" s="8">
        <v>65.99318955732122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317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65.99318955732122</v>
      </c>
      <c r="U104" s="307">
        <f t="shared" si="2"/>
        <v>-1032.2505824817626</v>
      </c>
    </row>
    <row r="105" spans="1:21" ht="12.75">
      <c r="A105" s="6" t="s">
        <v>474</v>
      </c>
      <c r="B105" s="119" t="s">
        <v>225</v>
      </c>
      <c r="C105" s="119" t="s">
        <v>93</v>
      </c>
      <c r="D105" s="8"/>
      <c r="E105" s="8"/>
      <c r="F105" s="8"/>
      <c r="G105" s="8">
        <v>65.48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317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65.48</v>
      </c>
      <c r="U105" s="307">
        <f t="shared" si="2"/>
        <v>-1032.763772039084</v>
      </c>
    </row>
    <row r="106" spans="1:21" ht="12.75">
      <c r="A106" s="6" t="s">
        <v>475</v>
      </c>
      <c r="B106" s="119" t="s">
        <v>873</v>
      </c>
      <c r="C106" s="119" t="s">
        <v>141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v>64.28342245989305</v>
      </c>
      <c r="R106" s="8"/>
      <c r="S106" s="8"/>
      <c r="T106" s="317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64.28342245989305</v>
      </c>
      <c r="U106" s="307">
        <f t="shared" si="2"/>
        <v>-1033.960349579191</v>
      </c>
    </row>
    <row r="107" spans="1:21" ht="12.75">
      <c r="A107" s="6" t="s">
        <v>476</v>
      </c>
      <c r="B107" s="119" t="s">
        <v>275</v>
      </c>
      <c r="C107" s="119" t="s">
        <v>330</v>
      </c>
      <c r="D107" s="8">
        <v>63.05398345668264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317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63.05398345668264</v>
      </c>
      <c r="U107" s="307">
        <f t="shared" si="2"/>
        <v>-1035.1897885824014</v>
      </c>
    </row>
    <row r="108" spans="1:21" ht="12.75">
      <c r="A108" s="6" t="s">
        <v>477</v>
      </c>
      <c r="B108" s="119" t="s">
        <v>875</v>
      </c>
      <c r="C108" s="119" t="s">
        <v>168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v>62.839572192513366</v>
      </c>
      <c r="R108" s="8"/>
      <c r="S108" s="8"/>
      <c r="T108" s="317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62.839572192513366</v>
      </c>
      <c r="U108" s="307">
        <f t="shared" si="2"/>
        <v>-1035.4041998465707</v>
      </c>
    </row>
    <row r="109" spans="1:21" ht="12.75">
      <c r="A109" s="6" t="s">
        <v>478</v>
      </c>
      <c r="B109" s="119" t="s">
        <v>919</v>
      </c>
      <c r="C109" s="119" t="s">
        <v>174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62.49068322981367</v>
      </c>
      <c r="T109" s="317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62.49068322981367</v>
      </c>
      <c r="U109" s="307">
        <f t="shared" si="2"/>
        <v>-1035.7530888092704</v>
      </c>
    </row>
    <row r="110" spans="1:21" ht="12.75">
      <c r="A110" s="6" t="s">
        <v>479</v>
      </c>
      <c r="B110" s="119" t="s">
        <v>879</v>
      </c>
      <c r="C110" s="119" t="s">
        <v>192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>
        <v>62.411764705882355</v>
      </c>
      <c r="R110" s="8"/>
      <c r="S110" s="8"/>
      <c r="T110" s="317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62.411764705882355</v>
      </c>
      <c r="U110" s="307">
        <f t="shared" si="2"/>
        <v>-1035.8320073332015</v>
      </c>
    </row>
    <row r="111" spans="1:21" ht="12.75">
      <c r="A111" s="6" t="s">
        <v>480</v>
      </c>
      <c r="B111" s="119" t="s">
        <v>880</v>
      </c>
      <c r="C111" s="119" t="s">
        <v>881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>
        <v>61.85918003565062</v>
      </c>
      <c r="R111" s="8"/>
      <c r="S111" s="8"/>
      <c r="T111" s="317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61.85918003565062</v>
      </c>
      <c r="U111" s="307">
        <f t="shared" si="2"/>
        <v>-1036.3845920034335</v>
      </c>
    </row>
    <row r="112" spans="1:21" ht="12.75">
      <c r="A112" s="6" t="s">
        <v>481</v>
      </c>
      <c r="B112" s="119" t="s">
        <v>238</v>
      </c>
      <c r="C112" s="119" t="s">
        <v>876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v>61.44919786096258</v>
      </c>
      <c r="R112" s="8"/>
      <c r="S112" s="8"/>
      <c r="T112" s="317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61.44919786096258</v>
      </c>
      <c r="U112" s="307">
        <f t="shared" si="2"/>
        <v>-1036.7945741781214</v>
      </c>
    </row>
    <row r="113" spans="1:21" ht="12.75">
      <c r="A113" s="6" t="s">
        <v>482</v>
      </c>
      <c r="B113" s="119" t="s">
        <v>877</v>
      </c>
      <c r="C113" s="119" t="s">
        <v>79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60.93226381461676</v>
      </c>
      <c r="R113" s="8"/>
      <c r="S113" s="8"/>
      <c r="T113" s="317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60.93226381461676</v>
      </c>
      <c r="U113" s="307">
        <f t="shared" si="2"/>
        <v>-1037.3115082244672</v>
      </c>
    </row>
    <row r="114" spans="1:21" ht="12.75">
      <c r="A114" s="6" t="s">
        <v>483</v>
      </c>
      <c r="B114" s="119" t="s">
        <v>135</v>
      </c>
      <c r="C114" s="119" t="s">
        <v>136</v>
      </c>
      <c r="D114" s="8">
        <v>60.2860696517413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17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60.2860696517413</v>
      </c>
      <c r="U114" s="307">
        <f t="shared" si="2"/>
        <v>-1037.9577023873426</v>
      </c>
    </row>
    <row r="115" spans="1:21" ht="12.75">
      <c r="A115" s="6" t="s">
        <v>484</v>
      </c>
      <c r="B115" s="119" t="s">
        <v>164</v>
      </c>
      <c r="C115" s="119" t="s">
        <v>192</v>
      </c>
      <c r="D115" s="8"/>
      <c r="E115" s="8"/>
      <c r="F115" s="8">
        <v>59.97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317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59.97</v>
      </c>
      <c r="U115" s="307">
        <f t="shared" si="2"/>
        <v>-1038.273772039084</v>
      </c>
    </row>
    <row r="116" spans="1:21" ht="12.75">
      <c r="A116" s="6" t="s">
        <v>485</v>
      </c>
      <c r="B116" s="119" t="s">
        <v>872</v>
      </c>
      <c r="C116" s="119" t="s">
        <v>201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v>58.22281639928698</v>
      </c>
      <c r="R116" s="8"/>
      <c r="S116" s="8"/>
      <c r="T116" s="317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58.22281639928698</v>
      </c>
      <c r="U116" s="307">
        <f t="shared" si="2"/>
        <v>-1040.020955639797</v>
      </c>
    </row>
    <row r="117" spans="1:21" ht="12.75">
      <c r="A117" s="6" t="s">
        <v>486</v>
      </c>
      <c r="B117" s="119" t="s">
        <v>107</v>
      </c>
      <c r="C117" s="119" t="s">
        <v>57</v>
      </c>
      <c r="D117" s="8"/>
      <c r="E117" s="8"/>
      <c r="F117" s="8"/>
      <c r="G117" s="8">
        <v>58.02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317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58.02</v>
      </c>
      <c r="U117" s="307">
        <f t="shared" si="2"/>
        <v>-1040.223772039084</v>
      </c>
    </row>
    <row r="118" spans="1:21" ht="12.75">
      <c r="A118" s="6" t="s">
        <v>487</v>
      </c>
      <c r="B118" s="119" t="s">
        <v>688</v>
      </c>
      <c r="C118" s="119" t="s">
        <v>233</v>
      </c>
      <c r="D118" s="8"/>
      <c r="E118" s="8"/>
      <c r="F118" s="8"/>
      <c r="G118" s="8"/>
      <c r="H118" s="8"/>
      <c r="I118" s="8"/>
      <c r="J118" s="8">
        <v>57.84735222806298</v>
      </c>
      <c r="K118" s="8"/>
      <c r="L118" s="8"/>
      <c r="M118" s="8"/>
      <c r="N118" s="8"/>
      <c r="O118" s="8"/>
      <c r="P118" s="8"/>
      <c r="Q118" s="8"/>
      <c r="R118" s="8"/>
      <c r="S118" s="8"/>
      <c r="T118" s="317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57.84735222806298</v>
      </c>
      <c r="U118" s="307">
        <f t="shared" si="2"/>
        <v>-1040.396419811021</v>
      </c>
    </row>
    <row r="119" spans="1:21" ht="12.75">
      <c r="A119" s="6" t="s">
        <v>488</v>
      </c>
      <c r="B119" s="119" t="s">
        <v>135</v>
      </c>
      <c r="C119" s="119" t="s">
        <v>169</v>
      </c>
      <c r="D119" s="8"/>
      <c r="E119" s="8"/>
      <c r="F119" s="8"/>
      <c r="G119" s="8"/>
      <c r="H119" s="8"/>
      <c r="I119" s="8"/>
      <c r="J119" s="8">
        <v>57.79265374603764</v>
      </c>
      <c r="K119" s="8"/>
      <c r="L119" s="8"/>
      <c r="M119" s="8"/>
      <c r="N119" s="8"/>
      <c r="O119" s="8"/>
      <c r="P119" s="8"/>
      <c r="Q119" s="8"/>
      <c r="R119" s="8"/>
      <c r="S119" s="8"/>
      <c r="T119" s="317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57.79265374603764</v>
      </c>
      <c r="U119" s="307">
        <f t="shared" si="2"/>
        <v>-1040.4511182930464</v>
      </c>
    </row>
    <row r="120" spans="1:21" ht="12.75">
      <c r="A120" s="6" t="s">
        <v>489</v>
      </c>
      <c r="B120" s="119" t="s">
        <v>338</v>
      </c>
      <c r="C120" s="119" t="s">
        <v>136</v>
      </c>
      <c r="D120" s="8"/>
      <c r="E120" s="8">
        <v>56.44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317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56.44</v>
      </c>
      <c r="U120" s="307">
        <f t="shared" si="2"/>
        <v>-1041.803772039084</v>
      </c>
    </row>
    <row r="121" spans="1:21" ht="12.75">
      <c r="A121" s="6" t="s">
        <v>490</v>
      </c>
      <c r="B121" s="293" t="s">
        <v>344</v>
      </c>
      <c r="C121" s="293" t="s">
        <v>141</v>
      </c>
      <c r="D121" s="8"/>
      <c r="E121" s="8"/>
      <c r="F121" s="8">
        <v>54.56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317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54.56</v>
      </c>
      <c r="U121" s="307">
        <f t="shared" si="2"/>
        <v>-1043.683772039084</v>
      </c>
    </row>
    <row r="122" spans="1:21" ht="12.75">
      <c r="A122" s="6" t="s">
        <v>491</v>
      </c>
      <c r="B122" s="293" t="s">
        <v>345</v>
      </c>
      <c r="C122" s="293" t="s">
        <v>168</v>
      </c>
      <c r="D122" s="8"/>
      <c r="E122" s="8"/>
      <c r="F122" s="8">
        <v>54.28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316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54.28</v>
      </c>
      <c r="U122" s="94">
        <f>T122-$T$5</f>
        <v>-1043.963772039084</v>
      </c>
    </row>
    <row r="123" spans="1:21" ht="12.75">
      <c r="A123" s="6" t="s">
        <v>492</v>
      </c>
      <c r="B123" s="119" t="s">
        <v>874</v>
      </c>
      <c r="C123" s="119" t="s">
        <v>79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>
        <v>54.0873440285205</v>
      </c>
      <c r="R123" s="8"/>
      <c r="S123" s="8"/>
      <c r="T123" s="316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54.0873440285205</v>
      </c>
      <c r="U123" s="94">
        <f aca="true" t="shared" si="3" ref="U123:U140">T123-$T$5</f>
        <v>-1044.1564280105636</v>
      </c>
    </row>
    <row r="124" spans="1:21" ht="12.75">
      <c r="A124" s="6" t="s">
        <v>493</v>
      </c>
      <c r="B124" s="119" t="s">
        <v>110</v>
      </c>
      <c r="C124" s="119" t="s">
        <v>111</v>
      </c>
      <c r="D124" s="8"/>
      <c r="E124" s="8"/>
      <c r="F124" s="8">
        <v>53.99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316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53.99</v>
      </c>
      <c r="U124" s="94">
        <f t="shared" si="3"/>
        <v>-1044.253772039084</v>
      </c>
    </row>
    <row r="125" spans="1:21" ht="12.75">
      <c r="A125" s="6" t="s">
        <v>494</v>
      </c>
      <c r="B125" s="119" t="s">
        <v>259</v>
      </c>
      <c r="C125" s="119" t="s">
        <v>136</v>
      </c>
      <c r="D125" s="8"/>
      <c r="E125" s="8"/>
      <c r="F125" s="8"/>
      <c r="G125" s="8"/>
      <c r="H125" s="8">
        <v>44.037974683544306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8.453416149068323</v>
      </c>
      <c r="T125" s="316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52.49139083261263</v>
      </c>
      <c r="U125" s="94">
        <f t="shared" si="3"/>
        <v>-1045.7523812064715</v>
      </c>
    </row>
    <row r="126" spans="1:21" ht="12.75">
      <c r="A126" s="6" t="s">
        <v>666</v>
      </c>
      <c r="B126" s="119" t="s">
        <v>212</v>
      </c>
      <c r="C126" s="119" t="s">
        <v>156</v>
      </c>
      <c r="D126" s="8"/>
      <c r="E126" s="8"/>
      <c r="F126" s="8">
        <v>49.15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316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49.15</v>
      </c>
      <c r="U126" s="94">
        <f t="shared" si="3"/>
        <v>-1049.093772039084</v>
      </c>
    </row>
    <row r="127" spans="1:21" ht="12.75">
      <c r="A127" s="6" t="s">
        <v>495</v>
      </c>
      <c r="B127" s="119" t="s">
        <v>181</v>
      </c>
      <c r="C127" s="119" t="s">
        <v>168</v>
      </c>
      <c r="D127" s="8"/>
      <c r="E127" s="8"/>
      <c r="F127" s="8"/>
      <c r="G127" s="8"/>
      <c r="H127" s="8">
        <v>47.41350210970464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316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47.41350210970464</v>
      </c>
      <c r="U127" s="94">
        <f t="shared" si="3"/>
        <v>-1050.8302699293793</v>
      </c>
    </row>
    <row r="128" spans="1:21" ht="12.75">
      <c r="A128" s="6" t="s">
        <v>496</v>
      </c>
      <c r="B128" s="119" t="s">
        <v>368</v>
      </c>
      <c r="C128" s="119" t="s">
        <v>161</v>
      </c>
      <c r="D128" s="8"/>
      <c r="E128" s="8"/>
      <c r="F128" s="8"/>
      <c r="G128" s="8"/>
      <c r="H128" s="8">
        <v>47.41350210970464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316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47.41350210970464</v>
      </c>
      <c r="U128" s="94">
        <f t="shared" si="3"/>
        <v>-1050.8302699293793</v>
      </c>
    </row>
    <row r="129" spans="1:21" ht="12.75">
      <c r="A129" s="6" t="s">
        <v>497</v>
      </c>
      <c r="B129" s="119" t="s">
        <v>348</v>
      </c>
      <c r="C129" s="119" t="s">
        <v>136</v>
      </c>
      <c r="D129" s="8"/>
      <c r="E129" s="8"/>
      <c r="F129" s="8">
        <v>47.15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316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47.15</v>
      </c>
      <c r="U129" s="94">
        <f t="shared" si="3"/>
        <v>-1051.093772039084</v>
      </c>
    </row>
    <row r="130" spans="1:21" ht="12.75">
      <c r="A130" s="6" t="s">
        <v>498</v>
      </c>
      <c r="B130" s="119" t="s">
        <v>349</v>
      </c>
      <c r="C130" s="119" t="s">
        <v>234</v>
      </c>
      <c r="D130" s="8"/>
      <c r="E130" s="8"/>
      <c r="F130" s="8">
        <v>46.3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316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46.3</v>
      </c>
      <c r="U130" s="94">
        <f t="shared" si="3"/>
        <v>-1051.943772039084</v>
      </c>
    </row>
    <row r="131" spans="1:21" ht="12.75">
      <c r="A131" s="6" t="s">
        <v>499</v>
      </c>
      <c r="B131" s="119" t="s">
        <v>350</v>
      </c>
      <c r="C131" s="119" t="s">
        <v>351</v>
      </c>
      <c r="D131" s="8"/>
      <c r="E131" s="8"/>
      <c r="F131" s="8">
        <v>44.87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316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44.87</v>
      </c>
      <c r="U131" s="94">
        <f t="shared" si="3"/>
        <v>-1053.373772039084</v>
      </c>
    </row>
    <row r="132" spans="1:21" ht="12.75">
      <c r="A132" s="6" t="s">
        <v>500</v>
      </c>
      <c r="B132" s="119" t="s">
        <v>44</v>
      </c>
      <c r="C132" s="119" t="s">
        <v>174</v>
      </c>
      <c r="D132" s="8"/>
      <c r="E132" s="8"/>
      <c r="F132" s="8">
        <v>43.45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316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43.45</v>
      </c>
      <c r="U132" s="94">
        <f t="shared" si="3"/>
        <v>-1054.793772039084</v>
      </c>
    </row>
    <row r="133" spans="1:21" ht="12.75">
      <c r="A133" s="6" t="s">
        <v>501</v>
      </c>
      <c r="B133" s="119" t="s">
        <v>352</v>
      </c>
      <c r="C133" s="119" t="s">
        <v>85</v>
      </c>
      <c r="D133" s="8"/>
      <c r="E133" s="8"/>
      <c r="F133" s="8">
        <v>43.35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316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43.35</v>
      </c>
      <c r="U133" s="94">
        <f t="shared" si="3"/>
        <v>-1054.893772039084</v>
      </c>
    </row>
    <row r="134" spans="1:21" ht="12.75">
      <c r="A134" s="6" t="s">
        <v>502</v>
      </c>
      <c r="B134" s="119" t="s">
        <v>38</v>
      </c>
      <c r="C134" s="119" t="s">
        <v>57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41.37267080745342</v>
      </c>
      <c r="T134" s="316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41.37267080745342</v>
      </c>
      <c r="U134" s="94">
        <f t="shared" si="3"/>
        <v>-1056.8711012316305</v>
      </c>
    </row>
    <row r="135" spans="1:21" ht="12.75">
      <c r="A135" s="6" t="s">
        <v>503</v>
      </c>
      <c r="B135" s="119" t="s">
        <v>314</v>
      </c>
      <c r="C135" s="119" t="s">
        <v>79</v>
      </c>
      <c r="D135" s="8"/>
      <c r="E135" s="8"/>
      <c r="F135" s="8">
        <v>40.32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316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40.32</v>
      </c>
      <c r="U135" s="94">
        <f t="shared" si="3"/>
        <v>-1057.923772039084</v>
      </c>
    </row>
    <row r="136" spans="1:21" ht="12.75">
      <c r="A136" s="6" t="s">
        <v>504</v>
      </c>
      <c r="B136" s="119" t="s">
        <v>149</v>
      </c>
      <c r="C136" s="119" t="s">
        <v>667</v>
      </c>
      <c r="D136" s="8"/>
      <c r="E136" s="8"/>
      <c r="F136" s="8"/>
      <c r="G136" s="8"/>
      <c r="H136" s="8"/>
      <c r="I136" s="8"/>
      <c r="J136" s="8">
        <v>36.717847765306345</v>
      </c>
      <c r="K136" s="8"/>
      <c r="L136" s="8"/>
      <c r="M136" s="8"/>
      <c r="N136" s="8"/>
      <c r="O136" s="8"/>
      <c r="P136" s="8"/>
      <c r="Q136" s="8"/>
      <c r="R136" s="8"/>
      <c r="S136" s="8"/>
      <c r="T136" s="316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36.717847765306345</v>
      </c>
      <c r="U136" s="94">
        <f t="shared" si="3"/>
        <v>-1061.5259242737777</v>
      </c>
    </row>
    <row r="137" spans="1:21" ht="12.75">
      <c r="A137" s="6" t="s">
        <v>505</v>
      </c>
      <c r="B137" s="119" t="s">
        <v>135</v>
      </c>
      <c r="C137" s="119" t="s">
        <v>85</v>
      </c>
      <c r="D137" s="8"/>
      <c r="E137" s="8"/>
      <c r="F137" s="8"/>
      <c r="G137" s="8"/>
      <c r="H137" s="8"/>
      <c r="I137" s="8"/>
      <c r="J137" s="8"/>
      <c r="K137" s="8">
        <v>33.48381701341002</v>
      </c>
      <c r="L137" s="8"/>
      <c r="M137" s="8"/>
      <c r="N137" s="8"/>
      <c r="O137" s="8"/>
      <c r="P137" s="8"/>
      <c r="Q137" s="8"/>
      <c r="R137" s="8"/>
      <c r="S137" s="8"/>
      <c r="T137" s="316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33.48381701341002</v>
      </c>
      <c r="U137" s="94">
        <f t="shared" si="3"/>
        <v>-1064.759955025674</v>
      </c>
    </row>
    <row r="138" spans="1:21" ht="12.75">
      <c r="A138" s="6" t="s">
        <v>506</v>
      </c>
      <c r="B138" s="119" t="s">
        <v>135</v>
      </c>
      <c r="C138" s="119" t="s">
        <v>201</v>
      </c>
      <c r="D138" s="8"/>
      <c r="E138" s="8"/>
      <c r="F138" s="8"/>
      <c r="G138" s="8"/>
      <c r="H138" s="8"/>
      <c r="I138" s="8"/>
      <c r="J138" s="8"/>
      <c r="K138" s="8">
        <v>33.46627565982405</v>
      </c>
      <c r="L138" s="8"/>
      <c r="M138" s="8"/>
      <c r="N138" s="8"/>
      <c r="O138" s="8"/>
      <c r="P138" s="8"/>
      <c r="Q138" s="8"/>
      <c r="R138" s="8"/>
      <c r="S138" s="8"/>
      <c r="T138" s="316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33.46627565982405</v>
      </c>
      <c r="U138" s="94">
        <f t="shared" si="3"/>
        <v>-1064.77749637926</v>
      </c>
    </row>
    <row r="139" spans="1:21" ht="12.75">
      <c r="A139" s="6" t="s">
        <v>507</v>
      </c>
      <c r="B139" s="119" t="s">
        <v>220</v>
      </c>
      <c r="C139" s="119" t="s">
        <v>168</v>
      </c>
      <c r="D139" s="8"/>
      <c r="E139" s="8"/>
      <c r="F139" s="8"/>
      <c r="G139" s="8"/>
      <c r="H139" s="8">
        <v>31.801687763713083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316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31.801687763713083</v>
      </c>
      <c r="U139" s="94">
        <f t="shared" si="3"/>
        <v>-1066.442084275371</v>
      </c>
    </row>
    <row r="140" spans="1:21" ht="12.75">
      <c r="A140" s="6" t="s">
        <v>508</v>
      </c>
      <c r="B140" s="119" t="s">
        <v>135</v>
      </c>
      <c r="C140" s="119" t="s">
        <v>737</v>
      </c>
      <c r="D140" s="8"/>
      <c r="E140" s="8"/>
      <c r="F140" s="8"/>
      <c r="G140" s="8"/>
      <c r="H140" s="8"/>
      <c r="I140" s="8"/>
      <c r="J140" s="8">
        <v>29.754776540089658</v>
      </c>
      <c r="K140" s="8"/>
      <c r="L140" s="8"/>
      <c r="M140" s="8"/>
      <c r="N140" s="8"/>
      <c r="O140" s="8"/>
      <c r="P140" s="8"/>
      <c r="Q140" s="8"/>
      <c r="R140" s="8"/>
      <c r="S140" s="8"/>
      <c r="T140" s="316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29.754776540089658</v>
      </c>
      <c r="U140" s="94">
        <f t="shared" si="3"/>
        <v>-1068.4889954989944</v>
      </c>
    </row>
  </sheetData>
  <mergeCells count="5">
    <mergeCell ref="A1:U1"/>
    <mergeCell ref="A2:B2"/>
    <mergeCell ref="T2:T4"/>
    <mergeCell ref="U2:U4"/>
    <mergeCell ref="A3:C4"/>
  </mergeCells>
  <conditionalFormatting sqref="D5:S140">
    <cfRule type="expression" priority="1" dxfId="3" stopIfTrue="1">
      <formula>LARGE(($D5:$S5),MIN(12,COUNT($D5:$S5)))&lt;=D5</formula>
    </cfRule>
  </conditionalFormatting>
  <printOptions/>
  <pageMargins left="0.75" right="0.75" top="1" bottom="1" header="0.4921259845" footer="0.4921259845"/>
  <pageSetup orientation="portrait" paperSize="9"/>
  <ignoredErrors>
    <ignoredError sqref="D2:S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3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3.00390625" style="0" bestFit="1" customWidth="1"/>
    <col min="3" max="3" width="11.125" style="0" bestFit="1" customWidth="1"/>
    <col min="4" max="4" width="9.875" style="17" customWidth="1"/>
    <col min="5" max="5" width="7.75390625" style="0" bestFit="1" customWidth="1"/>
    <col min="6" max="6" width="14.25390625" style="0" bestFit="1" customWidth="1"/>
  </cols>
  <sheetData>
    <row r="1" spans="1:6" ht="27">
      <c r="A1" s="328" t="s">
        <v>296</v>
      </c>
      <c r="B1" s="328"/>
      <c r="C1" s="328"/>
      <c r="D1" s="328"/>
      <c r="E1" s="328"/>
      <c r="F1" s="328"/>
    </row>
    <row r="2" spans="1:6" s="1" customFormat="1" ht="12.75" customHeight="1">
      <c r="A2" s="173"/>
      <c r="B2" s="173"/>
      <c r="C2" s="173"/>
      <c r="D2" s="173"/>
      <c r="E2" s="173"/>
      <c r="F2" s="173"/>
    </row>
    <row r="3" spans="3:6" s="1" customFormat="1" ht="12.75" customHeight="1">
      <c r="C3" s="181"/>
      <c r="D3" s="181"/>
      <c r="E3" s="182" t="s">
        <v>240</v>
      </c>
      <c r="F3" s="182"/>
    </row>
    <row r="4" spans="1:6" s="1" customFormat="1" ht="12.75" customHeight="1">
      <c r="A4" s="183" t="s">
        <v>241</v>
      </c>
      <c r="B4" s="183"/>
      <c r="C4" s="254" t="s">
        <v>741</v>
      </c>
      <c r="D4" s="71"/>
      <c r="E4" s="182">
        <v>1</v>
      </c>
      <c r="F4" s="182"/>
    </row>
    <row r="5" spans="1:6" s="1" customFormat="1" ht="12.75" customHeight="1">
      <c r="A5" s="183" t="s">
        <v>243</v>
      </c>
      <c r="B5" s="183"/>
      <c r="C5" s="258" t="s">
        <v>740</v>
      </c>
      <c r="D5" s="91"/>
      <c r="E5" s="71"/>
      <c r="F5" s="184"/>
    </row>
    <row r="6" spans="1:6" s="1" customFormat="1" ht="12.75" customHeight="1">
      <c r="A6" s="183" t="s">
        <v>244</v>
      </c>
      <c r="B6" s="183"/>
      <c r="C6" s="339" t="s">
        <v>297</v>
      </c>
      <c r="D6" s="339"/>
      <c r="E6" s="339"/>
      <c r="F6" s="339"/>
    </row>
    <row r="7" spans="1:6" s="1" customFormat="1" ht="12.75" customHeight="1" thickBot="1">
      <c r="A7" s="183" t="s">
        <v>246</v>
      </c>
      <c r="B7" s="183"/>
      <c r="C7" s="235">
        <f>COUNTA(B9:B113)</f>
        <v>105</v>
      </c>
      <c r="D7" s="218"/>
      <c r="E7" s="218"/>
      <c r="F7" s="184"/>
    </row>
    <row r="8" spans="1:6" ht="15" customHeight="1" thickBot="1">
      <c r="A8" s="165" t="s">
        <v>247</v>
      </c>
      <c r="B8" s="129" t="s">
        <v>298</v>
      </c>
      <c r="C8" s="129" t="s">
        <v>249</v>
      </c>
      <c r="D8" s="129" t="s">
        <v>299</v>
      </c>
      <c r="E8" s="167" t="s">
        <v>251</v>
      </c>
      <c r="F8" s="168" t="s">
        <v>252</v>
      </c>
    </row>
    <row r="9" spans="1:6" ht="15" customHeight="1">
      <c r="A9" s="107" t="s">
        <v>374</v>
      </c>
      <c r="B9" s="155" t="s">
        <v>34</v>
      </c>
      <c r="C9" s="155" t="s">
        <v>158</v>
      </c>
      <c r="D9" s="234">
        <v>161</v>
      </c>
      <c r="E9" s="221">
        <f aca="true" t="shared" si="0" ref="E9:E40">(D9/D$9)*100</f>
        <v>100</v>
      </c>
      <c r="F9" s="192">
        <f>E9+E$4</f>
        <v>101</v>
      </c>
    </row>
    <row r="10" spans="1:6" ht="15" customHeight="1">
      <c r="A10" s="107" t="s">
        <v>375</v>
      </c>
      <c r="B10" s="155" t="s">
        <v>210</v>
      </c>
      <c r="C10" s="155" t="s">
        <v>53</v>
      </c>
      <c r="D10" s="234">
        <v>138</v>
      </c>
      <c r="E10" s="221">
        <f t="shared" si="0"/>
        <v>85.71428571428571</v>
      </c>
      <c r="F10" s="192">
        <f aca="true" t="shared" si="1" ref="F10:F73">E10+E$4</f>
        <v>86.71428571428571</v>
      </c>
    </row>
    <row r="11" spans="1:6" ht="15" customHeight="1">
      <c r="A11" s="107" t="s">
        <v>376</v>
      </c>
      <c r="B11" s="155" t="s">
        <v>922</v>
      </c>
      <c r="C11" s="155" t="s">
        <v>50</v>
      </c>
      <c r="D11" s="234">
        <v>136</v>
      </c>
      <c r="E11" s="221">
        <f t="shared" si="0"/>
        <v>84.472049689441</v>
      </c>
      <c r="F11" s="192">
        <f t="shared" si="1"/>
        <v>85.472049689441</v>
      </c>
    </row>
    <row r="12" spans="1:6" ht="15" customHeight="1">
      <c r="A12" s="107" t="s">
        <v>377</v>
      </c>
      <c r="B12" s="155" t="s">
        <v>195</v>
      </c>
      <c r="C12" s="155" t="s">
        <v>147</v>
      </c>
      <c r="D12" s="234">
        <v>134</v>
      </c>
      <c r="E12" s="221">
        <f t="shared" si="0"/>
        <v>83.22981366459628</v>
      </c>
      <c r="F12" s="192">
        <f t="shared" si="1"/>
        <v>84.22981366459628</v>
      </c>
    </row>
    <row r="13" spans="1:6" ht="15" customHeight="1">
      <c r="A13" s="107" t="s">
        <v>378</v>
      </c>
      <c r="B13" s="155" t="s">
        <v>148</v>
      </c>
      <c r="C13" s="155" t="s">
        <v>138</v>
      </c>
      <c r="D13" s="234">
        <v>132</v>
      </c>
      <c r="E13" s="221">
        <f t="shared" si="0"/>
        <v>81.98757763975155</v>
      </c>
      <c r="F13" s="192">
        <f t="shared" si="1"/>
        <v>82.98757763975155</v>
      </c>
    </row>
    <row r="14" spans="1:6" ht="15" customHeight="1">
      <c r="A14" s="107" t="s">
        <v>379</v>
      </c>
      <c r="B14" s="155" t="s">
        <v>125</v>
      </c>
      <c r="C14" s="155" t="s">
        <v>153</v>
      </c>
      <c r="D14" s="234">
        <v>130</v>
      </c>
      <c r="E14" s="221">
        <f t="shared" si="0"/>
        <v>80.74534161490683</v>
      </c>
      <c r="F14" s="192">
        <f t="shared" si="1"/>
        <v>81.74534161490683</v>
      </c>
    </row>
    <row r="15" spans="1:6" ht="15" customHeight="1">
      <c r="A15" s="107" t="s">
        <v>380</v>
      </c>
      <c r="B15" s="155" t="s">
        <v>924</v>
      </c>
      <c r="C15" s="155" t="s">
        <v>60</v>
      </c>
      <c r="D15" s="234">
        <v>129</v>
      </c>
      <c r="E15" s="221">
        <f t="shared" si="0"/>
        <v>80.12422360248446</v>
      </c>
      <c r="F15" s="192">
        <f t="shared" si="1"/>
        <v>81.12422360248446</v>
      </c>
    </row>
    <row r="16" spans="1:6" ht="15" customHeight="1">
      <c r="A16" s="107" t="s">
        <v>381</v>
      </c>
      <c r="B16" s="155" t="s">
        <v>195</v>
      </c>
      <c r="C16" s="155" t="s">
        <v>98</v>
      </c>
      <c r="D16" s="234">
        <v>127</v>
      </c>
      <c r="E16" s="221">
        <f t="shared" si="0"/>
        <v>78.88198757763976</v>
      </c>
      <c r="F16" s="192">
        <f t="shared" si="1"/>
        <v>79.88198757763976</v>
      </c>
    </row>
    <row r="17" spans="1:6" ht="15" customHeight="1">
      <c r="A17" s="107" t="s">
        <v>382</v>
      </c>
      <c r="B17" s="155" t="s">
        <v>58</v>
      </c>
      <c r="C17" s="155" t="s">
        <v>59</v>
      </c>
      <c r="D17" s="234">
        <v>127</v>
      </c>
      <c r="E17" s="221">
        <f t="shared" si="0"/>
        <v>78.88198757763976</v>
      </c>
      <c r="F17" s="192">
        <f t="shared" si="1"/>
        <v>79.88198757763976</v>
      </c>
    </row>
    <row r="18" spans="1:6" ht="15" customHeight="1">
      <c r="A18" s="107" t="s">
        <v>383</v>
      </c>
      <c r="B18" s="155" t="s">
        <v>103</v>
      </c>
      <c r="C18" s="155" t="s">
        <v>101</v>
      </c>
      <c r="D18" s="234">
        <v>123</v>
      </c>
      <c r="E18" s="221">
        <f t="shared" si="0"/>
        <v>76.3975155279503</v>
      </c>
      <c r="F18" s="192">
        <f t="shared" si="1"/>
        <v>77.3975155279503</v>
      </c>
    </row>
    <row r="19" spans="1:6" ht="15" customHeight="1">
      <c r="A19" s="107" t="s">
        <v>384</v>
      </c>
      <c r="B19" s="314" t="s">
        <v>96</v>
      </c>
      <c r="C19" s="314" t="s">
        <v>53</v>
      </c>
      <c r="D19" s="315">
        <v>123</v>
      </c>
      <c r="E19" s="221">
        <f t="shared" si="0"/>
        <v>76.3975155279503</v>
      </c>
      <c r="F19" s="192">
        <f t="shared" si="1"/>
        <v>77.3975155279503</v>
      </c>
    </row>
    <row r="20" spans="1:6" ht="15" customHeight="1">
      <c r="A20" s="107" t="s">
        <v>385</v>
      </c>
      <c r="B20" s="155" t="s">
        <v>104</v>
      </c>
      <c r="C20" s="155" t="s">
        <v>69</v>
      </c>
      <c r="D20" s="234">
        <v>119</v>
      </c>
      <c r="E20" s="221">
        <f t="shared" si="0"/>
        <v>73.91304347826086</v>
      </c>
      <c r="F20" s="192">
        <f t="shared" si="1"/>
        <v>74.91304347826086</v>
      </c>
    </row>
    <row r="21" spans="1:6" ht="15" customHeight="1">
      <c r="A21" s="107" t="s">
        <v>386</v>
      </c>
      <c r="B21" s="155" t="s">
        <v>692</v>
      </c>
      <c r="C21" s="155" t="s">
        <v>169</v>
      </c>
      <c r="D21" s="234">
        <v>119</v>
      </c>
      <c r="E21" s="221">
        <f t="shared" si="0"/>
        <v>73.91304347826086</v>
      </c>
      <c r="F21" s="192">
        <f t="shared" si="1"/>
        <v>74.91304347826086</v>
      </c>
    </row>
    <row r="22" spans="1:6" ht="15" customHeight="1">
      <c r="A22" s="107" t="s">
        <v>387</v>
      </c>
      <c r="B22" s="155" t="s">
        <v>179</v>
      </c>
      <c r="C22" s="155" t="s">
        <v>306</v>
      </c>
      <c r="D22" s="234">
        <v>119</v>
      </c>
      <c r="E22" s="221">
        <f t="shared" si="0"/>
        <v>73.91304347826086</v>
      </c>
      <c r="F22" s="192">
        <f t="shared" si="1"/>
        <v>74.91304347826086</v>
      </c>
    </row>
    <row r="23" spans="1:6" ht="15" customHeight="1">
      <c r="A23" s="107" t="s">
        <v>388</v>
      </c>
      <c r="B23" s="155" t="s">
        <v>74</v>
      </c>
      <c r="C23" s="155" t="s">
        <v>30</v>
      </c>
      <c r="D23" s="234">
        <v>114</v>
      </c>
      <c r="E23" s="221">
        <f t="shared" si="0"/>
        <v>70.80745341614907</v>
      </c>
      <c r="F23" s="192">
        <f t="shared" si="1"/>
        <v>71.80745341614907</v>
      </c>
    </row>
    <row r="24" spans="1:6" ht="15" customHeight="1">
      <c r="A24" s="107" t="s">
        <v>389</v>
      </c>
      <c r="B24" s="155" t="s">
        <v>80</v>
      </c>
      <c r="C24" s="155" t="s">
        <v>81</v>
      </c>
      <c r="D24" s="234">
        <v>113</v>
      </c>
      <c r="E24" s="221">
        <f t="shared" si="0"/>
        <v>70.1863354037267</v>
      </c>
      <c r="F24" s="192">
        <f t="shared" si="1"/>
        <v>71.1863354037267</v>
      </c>
    </row>
    <row r="25" spans="1:6" ht="15" customHeight="1">
      <c r="A25" s="107" t="s">
        <v>390</v>
      </c>
      <c r="B25" s="155" t="s">
        <v>22</v>
      </c>
      <c r="C25" s="155" t="s">
        <v>23</v>
      </c>
      <c r="D25" s="234">
        <v>113</v>
      </c>
      <c r="E25" s="221">
        <f t="shared" si="0"/>
        <v>70.1863354037267</v>
      </c>
      <c r="F25" s="192">
        <f t="shared" si="1"/>
        <v>71.1863354037267</v>
      </c>
    </row>
    <row r="26" spans="1:6" ht="15" customHeight="1">
      <c r="A26" s="107" t="s">
        <v>391</v>
      </c>
      <c r="B26" s="155" t="s">
        <v>46</v>
      </c>
      <c r="C26" s="155" t="s">
        <v>47</v>
      </c>
      <c r="D26" s="234">
        <v>112</v>
      </c>
      <c r="E26" s="221">
        <f t="shared" si="0"/>
        <v>69.56521739130434</v>
      </c>
      <c r="F26" s="192">
        <f t="shared" si="1"/>
        <v>70.56521739130434</v>
      </c>
    </row>
    <row r="27" spans="1:6" ht="15" customHeight="1">
      <c r="A27" s="107" t="s">
        <v>392</v>
      </c>
      <c r="B27" s="155" t="s">
        <v>119</v>
      </c>
      <c r="C27" s="155" t="s">
        <v>30</v>
      </c>
      <c r="D27" s="234">
        <v>112</v>
      </c>
      <c r="E27" s="221">
        <f t="shared" si="0"/>
        <v>69.56521739130434</v>
      </c>
      <c r="F27" s="192">
        <f t="shared" si="1"/>
        <v>70.56521739130434</v>
      </c>
    </row>
    <row r="28" spans="1:6" ht="15" customHeight="1">
      <c r="A28" s="107" t="s">
        <v>393</v>
      </c>
      <c r="B28" s="314" t="s">
        <v>688</v>
      </c>
      <c r="C28" s="314" t="s">
        <v>201</v>
      </c>
      <c r="D28" s="315">
        <v>111</v>
      </c>
      <c r="E28" s="221">
        <f t="shared" si="0"/>
        <v>68.94409937888199</v>
      </c>
      <c r="F28" s="192">
        <f t="shared" si="1"/>
        <v>69.94409937888199</v>
      </c>
    </row>
    <row r="29" spans="1:6" ht="15" customHeight="1">
      <c r="A29" s="107" t="s">
        <v>394</v>
      </c>
      <c r="B29" s="155" t="s">
        <v>40</v>
      </c>
      <c r="C29" s="155" t="s">
        <v>41</v>
      </c>
      <c r="D29" s="234">
        <v>110</v>
      </c>
      <c r="E29" s="221">
        <f t="shared" si="0"/>
        <v>68.32298136645963</v>
      </c>
      <c r="F29" s="192">
        <f t="shared" si="1"/>
        <v>69.32298136645963</v>
      </c>
    </row>
    <row r="30" spans="1:6" ht="15" customHeight="1">
      <c r="A30" s="107" t="s">
        <v>395</v>
      </c>
      <c r="B30" s="314" t="s">
        <v>920</v>
      </c>
      <c r="C30" s="314" t="s">
        <v>73</v>
      </c>
      <c r="D30" s="315">
        <v>107</v>
      </c>
      <c r="E30" s="221">
        <f t="shared" si="0"/>
        <v>66.45962732919256</v>
      </c>
      <c r="F30" s="192">
        <f t="shared" si="1"/>
        <v>67.45962732919256</v>
      </c>
    </row>
    <row r="31" spans="1:6" ht="15" customHeight="1">
      <c r="A31" s="107" t="s">
        <v>396</v>
      </c>
      <c r="B31" s="155" t="s">
        <v>24</v>
      </c>
      <c r="C31" s="155" t="s">
        <v>65</v>
      </c>
      <c r="D31" s="234">
        <v>107</v>
      </c>
      <c r="E31" s="221">
        <f t="shared" si="0"/>
        <v>66.45962732919256</v>
      </c>
      <c r="F31" s="192">
        <f t="shared" si="1"/>
        <v>67.45962732919256</v>
      </c>
    </row>
    <row r="32" spans="1:6" ht="15" customHeight="1">
      <c r="A32" s="107" t="s">
        <v>397</v>
      </c>
      <c r="B32" s="155" t="s">
        <v>151</v>
      </c>
      <c r="C32" s="155" t="s">
        <v>152</v>
      </c>
      <c r="D32" s="234">
        <v>107</v>
      </c>
      <c r="E32" s="221">
        <f t="shared" si="0"/>
        <v>66.45962732919256</v>
      </c>
      <c r="F32" s="192">
        <f t="shared" si="1"/>
        <v>67.45962732919256</v>
      </c>
    </row>
    <row r="33" spans="1:6" ht="15" customHeight="1">
      <c r="A33" s="107" t="s">
        <v>398</v>
      </c>
      <c r="B33" s="155" t="s">
        <v>870</v>
      </c>
      <c r="C33" s="155" t="s">
        <v>106</v>
      </c>
      <c r="D33" s="234">
        <v>107</v>
      </c>
      <c r="E33" s="221">
        <f t="shared" si="0"/>
        <v>66.45962732919256</v>
      </c>
      <c r="F33" s="192">
        <f t="shared" si="1"/>
        <v>67.45962732919256</v>
      </c>
    </row>
    <row r="34" spans="1:6" ht="15" customHeight="1">
      <c r="A34" s="107" t="s">
        <v>399</v>
      </c>
      <c r="B34" s="155" t="s">
        <v>24</v>
      </c>
      <c r="C34" s="155" t="s">
        <v>25</v>
      </c>
      <c r="D34" s="234">
        <v>105</v>
      </c>
      <c r="E34" s="221">
        <f t="shared" si="0"/>
        <v>65.21739130434783</v>
      </c>
      <c r="F34" s="192">
        <f t="shared" si="1"/>
        <v>66.21739130434783</v>
      </c>
    </row>
    <row r="35" spans="1:6" ht="15" customHeight="1">
      <c r="A35" s="107" t="s">
        <v>400</v>
      </c>
      <c r="B35" s="155" t="s">
        <v>166</v>
      </c>
      <c r="C35" s="155" t="s">
        <v>124</v>
      </c>
      <c r="D35" s="234">
        <v>103</v>
      </c>
      <c r="E35" s="221">
        <f t="shared" si="0"/>
        <v>63.975155279503106</v>
      </c>
      <c r="F35" s="192">
        <f t="shared" si="1"/>
        <v>64.9751552795031</v>
      </c>
    </row>
    <row r="36" spans="1:6" ht="15" customHeight="1">
      <c r="A36" s="107" t="s">
        <v>401</v>
      </c>
      <c r="B36" s="155" t="s">
        <v>86</v>
      </c>
      <c r="C36" s="155" t="s">
        <v>30</v>
      </c>
      <c r="D36" s="234">
        <v>103</v>
      </c>
      <c r="E36" s="221">
        <f t="shared" si="0"/>
        <v>63.975155279503106</v>
      </c>
      <c r="F36" s="192">
        <f t="shared" si="1"/>
        <v>64.9751552795031</v>
      </c>
    </row>
    <row r="37" spans="1:6" ht="15" customHeight="1">
      <c r="A37" s="107" t="s">
        <v>402</v>
      </c>
      <c r="B37" s="155" t="s">
        <v>923</v>
      </c>
      <c r="C37" s="155" t="s">
        <v>37</v>
      </c>
      <c r="D37" s="234">
        <v>103</v>
      </c>
      <c r="E37" s="221">
        <f t="shared" si="0"/>
        <v>63.975155279503106</v>
      </c>
      <c r="F37" s="192">
        <f t="shared" si="1"/>
        <v>64.9751552795031</v>
      </c>
    </row>
    <row r="38" spans="1:6" ht="15" customHeight="1">
      <c r="A38" s="107" t="s">
        <v>403</v>
      </c>
      <c r="B38" s="155" t="s">
        <v>104</v>
      </c>
      <c r="C38" s="155" t="s">
        <v>63</v>
      </c>
      <c r="D38" s="234">
        <v>101</v>
      </c>
      <c r="E38" s="221">
        <f t="shared" si="0"/>
        <v>62.732919254658384</v>
      </c>
      <c r="F38" s="192">
        <f t="shared" si="1"/>
        <v>63.732919254658384</v>
      </c>
    </row>
    <row r="39" spans="1:6" ht="15" customHeight="1">
      <c r="A39" s="107" t="s">
        <v>404</v>
      </c>
      <c r="B39" s="314" t="s">
        <v>340</v>
      </c>
      <c r="C39" s="314" t="s">
        <v>69</v>
      </c>
      <c r="D39" s="315">
        <v>100</v>
      </c>
      <c r="E39" s="221">
        <f t="shared" si="0"/>
        <v>62.11180124223602</v>
      </c>
      <c r="F39" s="192">
        <f t="shared" si="1"/>
        <v>63.11180124223602</v>
      </c>
    </row>
    <row r="40" spans="1:6" ht="15" customHeight="1">
      <c r="A40" s="107" t="s">
        <v>405</v>
      </c>
      <c r="B40" s="155" t="s">
        <v>312</v>
      </c>
      <c r="C40" s="155" t="s">
        <v>226</v>
      </c>
      <c r="D40" s="234">
        <v>99</v>
      </c>
      <c r="E40" s="221">
        <f t="shared" si="0"/>
        <v>61.49068322981367</v>
      </c>
      <c r="F40" s="192">
        <f t="shared" si="1"/>
        <v>62.49068322981367</v>
      </c>
    </row>
    <row r="41" spans="1:6" ht="15" customHeight="1">
      <c r="A41" s="107" t="s">
        <v>406</v>
      </c>
      <c r="B41" s="155" t="s">
        <v>919</v>
      </c>
      <c r="C41" s="155" t="s">
        <v>174</v>
      </c>
      <c r="D41" s="234">
        <v>99</v>
      </c>
      <c r="E41" s="221">
        <f aca="true" t="shared" si="2" ref="E41:E72">(D41/D$9)*100</f>
        <v>61.49068322981367</v>
      </c>
      <c r="F41" s="192">
        <f t="shared" si="1"/>
        <v>62.49068322981367</v>
      </c>
    </row>
    <row r="42" spans="1:6" ht="15" customHeight="1">
      <c r="A42" s="107" t="s">
        <v>407</v>
      </c>
      <c r="B42" s="155" t="s">
        <v>213</v>
      </c>
      <c r="C42" s="155" t="s">
        <v>50</v>
      </c>
      <c r="D42" s="234">
        <v>99</v>
      </c>
      <c r="E42" s="221">
        <f t="shared" si="2"/>
        <v>61.49068322981367</v>
      </c>
      <c r="F42" s="192">
        <f t="shared" si="1"/>
        <v>62.49068322981367</v>
      </c>
    </row>
    <row r="43" spans="1:6" ht="15" customHeight="1">
      <c r="A43" s="107" t="s">
        <v>408</v>
      </c>
      <c r="B43" s="155" t="s">
        <v>26</v>
      </c>
      <c r="C43" s="155" t="s">
        <v>48</v>
      </c>
      <c r="D43" s="234">
        <v>98</v>
      </c>
      <c r="E43" s="221">
        <f t="shared" si="2"/>
        <v>60.86956521739131</v>
      </c>
      <c r="F43" s="192">
        <f t="shared" si="1"/>
        <v>61.86956521739131</v>
      </c>
    </row>
    <row r="44" spans="1:6" ht="15" customHeight="1">
      <c r="A44" s="107" t="s">
        <v>409</v>
      </c>
      <c r="B44" s="155" t="s">
        <v>909</v>
      </c>
      <c r="C44" s="155" t="s">
        <v>93</v>
      </c>
      <c r="D44" s="234">
        <v>98</v>
      </c>
      <c r="E44" s="221">
        <f t="shared" si="2"/>
        <v>60.86956521739131</v>
      </c>
      <c r="F44" s="192">
        <f t="shared" si="1"/>
        <v>61.86956521739131</v>
      </c>
    </row>
    <row r="45" spans="1:6" ht="15" customHeight="1">
      <c r="A45" s="107" t="s">
        <v>410</v>
      </c>
      <c r="B45" s="155" t="s">
        <v>77</v>
      </c>
      <c r="C45" s="155" t="s">
        <v>29</v>
      </c>
      <c r="D45" s="234">
        <v>97</v>
      </c>
      <c r="E45" s="221">
        <f t="shared" si="2"/>
        <v>60.24844720496895</v>
      </c>
      <c r="F45" s="192">
        <f t="shared" si="1"/>
        <v>61.24844720496895</v>
      </c>
    </row>
    <row r="46" spans="1:6" ht="15" customHeight="1">
      <c r="A46" s="107" t="s">
        <v>411</v>
      </c>
      <c r="B46" s="155" t="s">
        <v>34</v>
      </c>
      <c r="C46" s="155" t="s">
        <v>35</v>
      </c>
      <c r="D46" s="234">
        <v>97</v>
      </c>
      <c r="E46" s="221">
        <f t="shared" si="2"/>
        <v>60.24844720496895</v>
      </c>
      <c r="F46" s="192">
        <f t="shared" si="1"/>
        <v>61.24844720496895</v>
      </c>
    </row>
    <row r="47" spans="1:6" ht="15" customHeight="1">
      <c r="A47" s="107" t="s">
        <v>412</v>
      </c>
      <c r="B47" s="155" t="s">
        <v>31</v>
      </c>
      <c r="C47" s="155" t="s">
        <v>49</v>
      </c>
      <c r="D47" s="234">
        <v>97</v>
      </c>
      <c r="E47" s="221">
        <f t="shared" si="2"/>
        <v>60.24844720496895</v>
      </c>
      <c r="F47" s="192">
        <f t="shared" si="1"/>
        <v>61.24844720496895</v>
      </c>
    </row>
    <row r="48" spans="1:6" ht="15" customHeight="1">
      <c r="A48" s="107" t="s">
        <v>413</v>
      </c>
      <c r="B48" s="155" t="s">
        <v>926</v>
      </c>
      <c r="C48" s="155" t="s">
        <v>150</v>
      </c>
      <c r="D48" s="234">
        <v>97</v>
      </c>
      <c r="E48" s="221">
        <f t="shared" si="2"/>
        <v>60.24844720496895</v>
      </c>
      <c r="F48" s="192">
        <f t="shared" si="1"/>
        <v>61.24844720496895</v>
      </c>
    </row>
    <row r="49" spans="1:6" ht="15" customHeight="1">
      <c r="A49" s="107" t="s">
        <v>414</v>
      </c>
      <c r="B49" s="314" t="s">
        <v>77</v>
      </c>
      <c r="C49" s="314" t="s">
        <v>123</v>
      </c>
      <c r="D49" s="315">
        <v>96</v>
      </c>
      <c r="E49" s="221">
        <f t="shared" si="2"/>
        <v>59.62732919254658</v>
      </c>
      <c r="F49" s="192">
        <f t="shared" si="1"/>
        <v>60.62732919254658</v>
      </c>
    </row>
    <row r="50" spans="1:6" ht="15" customHeight="1">
      <c r="A50" s="107" t="s">
        <v>415</v>
      </c>
      <c r="B50" s="155" t="s">
        <v>19</v>
      </c>
      <c r="C50" s="155" t="s">
        <v>50</v>
      </c>
      <c r="D50" s="234">
        <v>96</v>
      </c>
      <c r="E50" s="221">
        <f t="shared" si="2"/>
        <v>59.62732919254658</v>
      </c>
      <c r="F50" s="192">
        <f t="shared" si="1"/>
        <v>60.62732919254658</v>
      </c>
    </row>
    <row r="51" spans="1:6" ht="15" customHeight="1">
      <c r="A51" s="107" t="s">
        <v>416</v>
      </c>
      <c r="B51" s="155" t="s">
        <v>75</v>
      </c>
      <c r="C51" s="155" t="s">
        <v>76</v>
      </c>
      <c r="D51" s="234">
        <v>95</v>
      </c>
      <c r="E51" s="221">
        <f t="shared" si="2"/>
        <v>59.006211180124225</v>
      </c>
      <c r="F51" s="192">
        <f t="shared" si="1"/>
        <v>60.006211180124225</v>
      </c>
    </row>
    <row r="52" spans="1:6" ht="15" customHeight="1">
      <c r="A52" s="107" t="s">
        <v>417</v>
      </c>
      <c r="B52" s="155" t="s">
        <v>698</v>
      </c>
      <c r="C52" s="155" t="s">
        <v>19</v>
      </c>
      <c r="D52" s="234">
        <v>91</v>
      </c>
      <c r="E52" s="221">
        <f t="shared" si="2"/>
        <v>56.52173913043478</v>
      </c>
      <c r="F52" s="192">
        <f t="shared" si="1"/>
        <v>57.52173913043478</v>
      </c>
    </row>
    <row r="53" spans="1:6" ht="15" customHeight="1">
      <c r="A53" s="107" t="s">
        <v>418</v>
      </c>
      <c r="B53" s="155" t="s">
        <v>26</v>
      </c>
      <c r="C53" s="155" t="s">
        <v>27</v>
      </c>
      <c r="D53" s="234">
        <v>91</v>
      </c>
      <c r="E53" s="221">
        <f t="shared" si="2"/>
        <v>56.52173913043478</v>
      </c>
      <c r="F53" s="192">
        <f t="shared" si="1"/>
        <v>57.52173913043478</v>
      </c>
    </row>
    <row r="54" spans="1:6" ht="15" customHeight="1">
      <c r="A54" s="107" t="s">
        <v>419</v>
      </c>
      <c r="B54" s="155" t="s">
        <v>77</v>
      </c>
      <c r="C54" s="155" t="s">
        <v>53</v>
      </c>
      <c r="D54" s="234">
        <v>90</v>
      </c>
      <c r="E54" s="221">
        <f t="shared" si="2"/>
        <v>55.90062111801242</v>
      </c>
      <c r="F54" s="192">
        <f t="shared" si="1"/>
        <v>56.90062111801242</v>
      </c>
    </row>
    <row r="55" spans="1:6" ht="15" customHeight="1">
      <c r="A55" s="107" t="s">
        <v>420</v>
      </c>
      <c r="B55" s="155" t="s">
        <v>167</v>
      </c>
      <c r="C55" s="155" t="s">
        <v>168</v>
      </c>
      <c r="D55" s="234">
        <v>90</v>
      </c>
      <c r="E55" s="221">
        <f t="shared" si="2"/>
        <v>55.90062111801242</v>
      </c>
      <c r="F55" s="192">
        <f t="shared" si="1"/>
        <v>56.90062111801242</v>
      </c>
    </row>
    <row r="56" spans="1:6" ht="15" customHeight="1">
      <c r="A56" s="107" t="s">
        <v>421</v>
      </c>
      <c r="B56" s="155" t="s">
        <v>115</v>
      </c>
      <c r="C56" s="155" t="s">
        <v>116</v>
      </c>
      <c r="D56" s="234">
        <v>89</v>
      </c>
      <c r="E56" s="221">
        <f t="shared" si="2"/>
        <v>55.27950310559007</v>
      </c>
      <c r="F56" s="192">
        <f t="shared" si="1"/>
        <v>56.27950310559007</v>
      </c>
    </row>
    <row r="57" spans="1:6" ht="15" customHeight="1">
      <c r="A57" s="107" t="s">
        <v>422</v>
      </c>
      <c r="B57" s="155" t="s">
        <v>31</v>
      </c>
      <c r="C57" s="155" t="s">
        <v>32</v>
      </c>
      <c r="D57" s="234">
        <v>89</v>
      </c>
      <c r="E57" s="221">
        <f t="shared" si="2"/>
        <v>55.27950310559007</v>
      </c>
      <c r="F57" s="192">
        <f t="shared" si="1"/>
        <v>56.27950310559007</v>
      </c>
    </row>
    <row r="58" spans="1:6" ht="15" customHeight="1">
      <c r="A58" s="107" t="s">
        <v>423</v>
      </c>
      <c r="B58" s="155" t="s">
        <v>38</v>
      </c>
      <c r="C58" s="155" t="s">
        <v>39</v>
      </c>
      <c r="D58" s="234">
        <v>88</v>
      </c>
      <c r="E58" s="221">
        <f t="shared" si="2"/>
        <v>54.6583850931677</v>
      </c>
      <c r="F58" s="192">
        <f t="shared" si="1"/>
        <v>55.6583850931677</v>
      </c>
    </row>
    <row r="59" spans="1:6" ht="15" customHeight="1">
      <c r="A59" s="107" t="s">
        <v>424</v>
      </c>
      <c r="B59" s="155" t="s">
        <v>56</v>
      </c>
      <c r="C59" s="155" t="s">
        <v>57</v>
      </c>
      <c r="D59" s="234">
        <v>86</v>
      </c>
      <c r="E59" s="221">
        <f t="shared" si="2"/>
        <v>53.41614906832298</v>
      </c>
      <c r="F59" s="192">
        <f t="shared" si="1"/>
        <v>54.41614906832298</v>
      </c>
    </row>
    <row r="60" spans="1:6" ht="15" customHeight="1">
      <c r="A60" s="107" t="s">
        <v>425</v>
      </c>
      <c r="B60" s="155" t="s">
        <v>925</v>
      </c>
      <c r="C60" s="155" t="s">
        <v>21</v>
      </c>
      <c r="D60" s="234">
        <v>85</v>
      </c>
      <c r="E60" s="221">
        <f t="shared" si="2"/>
        <v>52.79503105590062</v>
      </c>
      <c r="F60" s="192">
        <f t="shared" si="1"/>
        <v>53.79503105590062</v>
      </c>
    </row>
    <row r="61" spans="1:6" ht="15" customHeight="1">
      <c r="A61" s="107" t="s">
        <v>426</v>
      </c>
      <c r="B61" s="155" t="s">
        <v>77</v>
      </c>
      <c r="C61" s="155" t="s">
        <v>30</v>
      </c>
      <c r="D61" s="234">
        <v>84</v>
      </c>
      <c r="E61" s="221">
        <f t="shared" si="2"/>
        <v>52.17391304347826</v>
      </c>
      <c r="F61" s="192">
        <f t="shared" si="1"/>
        <v>53.17391304347826</v>
      </c>
    </row>
    <row r="62" spans="1:6" ht="15" customHeight="1">
      <c r="A62" s="107" t="s">
        <v>427</v>
      </c>
      <c r="B62" s="155" t="s">
        <v>173</v>
      </c>
      <c r="C62" s="155" t="s">
        <v>93</v>
      </c>
      <c r="D62" s="234">
        <v>84</v>
      </c>
      <c r="E62" s="221">
        <f t="shared" si="2"/>
        <v>52.17391304347826</v>
      </c>
      <c r="F62" s="192">
        <f t="shared" si="1"/>
        <v>53.17391304347826</v>
      </c>
    </row>
    <row r="63" spans="1:6" ht="15" customHeight="1">
      <c r="A63" s="107" t="s">
        <v>428</v>
      </c>
      <c r="B63" s="155" t="s">
        <v>78</v>
      </c>
      <c r="C63" s="155" t="s">
        <v>79</v>
      </c>
      <c r="D63" s="234">
        <v>83</v>
      </c>
      <c r="E63" s="221">
        <f t="shared" si="2"/>
        <v>51.5527950310559</v>
      </c>
      <c r="F63" s="192">
        <f t="shared" si="1"/>
        <v>52.5527950310559</v>
      </c>
    </row>
    <row r="64" spans="1:6" ht="15" customHeight="1">
      <c r="A64" s="107" t="s">
        <v>429</v>
      </c>
      <c r="B64" s="155" t="s">
        <v>925</v>
      </c>
      <c r="C64" s="155" t="s">
        <v>30</v>
      </c>
      <c r="D64" s="234">
        <v>83</v>
      </c>
      <c r="E64" s="221">
        <f t="shared" si="2"/>
        <v>51.5527950310559</v>
      </c>
      <c r="F64" s="192">
        <f t="shared" si="1"/>
        <v>52.5527950310559</v>
      </c>
    </row>
    <row r="65" spans="1:6" ht="15" customHeight="1">
      <c r="A65" s="107" t="s">
        <v>430</v>
      </c>
      <c r="B65" s="155" t="s">
        <v>18</v>
      </c>
      <c r="C65" s="155" t="s">
        <v>19</v>
      </c>
      <c r="D65" s="234">
        <v>80</v>
      </c>
      <c r="E65" s="221">
        <f t="shared" si="2"/>
        <v>49.68944099378882</v>
      </c>
      <c r="F65" s="192">
        <f t="shared" si="1"/>
        <v>50.68944099378882</v>
      </c>
    </row>
    <row r="66" spans="1:6" ht="15" customHeight="1">
      <c r="A66" s="107" t="s">
        <v>431</v>
      </c>
      <c r="B66" s="155" t="s">
        <v>325</v>
      </c>
      <c r="C66" s="155" t="s">
        <v>326</v>
      </c>
      <c r="D66" s="234">
        <v>79</v>
      </c>
      <c r="E66" s="221">
        <f t="shared" si="2"/>
        <v>49.06832298136646</v>
      </c>
      <c r="F66" s="192">
        <f t="shared" si="1"/>
        <v>50.06832298136646</v>
      </c>
    </row>
    <row r="67" spans="1:6" ht="15" customHeight="1">
      <c r="A67" s="107" t="s">
        <v>432</v>
      </c>
      <c r="B67" s="314" t="s">
        <v>910</v>
      </c>
      <c r="C67" s="314" t="s">
        <v>911</v>
      </c>
      <c r="D67" s="315">
        <v>78</v>
      </c>
      <c r="E67" s="221">
        <f t="shared" si="2"/>
        <v>48.4472049689441</v>
      </c>
      <c r="F67" s="192">
        <f t="shared" si="1"/>
        <v>49.4472049689441</v>
      </c>
    </row>
    <row r="68" spans="1:6" ht="15" customHeight="1">
      <c r="A68" s="107" t="s">
        <v>433</v>
      </c>
      <c r="B68" s="155" t="s">
        <v>209</v>
      </c>
      <c r="C68" s="155" t="s">
        <v>194</v>
      </c>
      <c r="D68" s="234">
        <v>76</v>
      </c>
      <c r="E68" s="221">
        <f t="shared" si="2"/>
        <v>47.20496894409938</v>
      </c>
      <c r="F68" s="192">
        <f t="shared" si="1"/>
        <v>48.20496894409938</v>
      </c>
    </row>
    <row r="69" spans="1:6" ht="15" customHeight="1">
      <c r="A69" s="107" t="s">
        <v>434</v>
      </c>
      <c r="B69" s="155" t="s">
        <v>190</v>
      </c>
      <c r="C69" s="155" t="s">
        <v>191</v>
      </c>
      <c r="D69" s="234">
        <v>71</v>
      </c>
      <c r="E69" s="221">
        <f t="shared" si="2"/>
        <v>44.099378881987576</v>
      </c>
      <c r="F69" s="192">
        <f t="shared" si="1"/>
        <v>45.099378881987576</v>
      </c>
    </row>
    <row r="70" spans="1:6" ht="15" customHeight="1">
      <c r="A70" s="107" t="s">
        <v>435</v>
      </c>
      <c r="B70" s="155" t="s">
        <v>183</v>
      </c>
      <c r="C70" s="155" t="s">
        <v>50</v>
      </c>
      <c r="D70" s="234">
        <v>70</v>
      </c>
      <c r="E70" s="221">
        <f t="shared" si="2"/>
        <v>43.47826086956522</v>
      </c>
      <c r="F70" s="192">
        <f t="shared" si="1"/>
        <v>44.47826086956522</v>
      </c>
    </row>
    <row r="71" spans="1:6" ht="15" customHeight="1">
      <c r="A71" s="107" t="s">
        <v>436</v>
      </c>
      <c r="B71" s="155" t="s">
        <v>171</v>
      </c>
      <c r="C71" s="155" t="s">
        <v>109</v>
      </c>
      <c r="D71" s="234">
        <v>68</v>
      </c>
      <c r="E71" s="221">
        <f t="shared" si="2"/>
        <v>42.2360248447205</v>
      </c>
      <c r="F71" s="192">
        <f t="shared" si="1"/>
        <v>43.2360248447205</v>
      </c>
    </row>
    <row r="72" spans="1:6" ht="15" customHeight="1">
      <c r="A72" s="107" t="s">
        <v>437</v>
      </c>
      <c r="B72" s="155" t="s">
        <v>33</v>
      </c>
      <c r="C72" s="155" t="s">
        <v>19</v>
      </c>
      <c r="D72" s="234">
        <v>67</v>
      </c>
      <c r="E72" s="221">
        <f t="shared" si="2"/>
        <v>41.61490683229814</v>
      </c>
      <c r="F72" s="192">
        <f t="shared" si="1"/>
        <v>42.61490683229814</v>
      </c>
    </row>
    <row r="73" spans="1:6" ht="15" customHeight="1">
      <c r="A73" s="107" t="s">
        <v>438</v>
      </c>
      <c r="B73" s="155" t="s">
        <v>24</v>
      </c>
      <c r="C73" s="155" t="s">
        <v>83</v>
      </c>
      <c r="D73" s="234">
        <v>66</v>
      </c>
      <c r="E73" s="221">
        <f aca="true" t="shared" si="3" ref="E73:E104">(D73/D$9)*100</f>
        <v>40.993788819875775</v>
      </c>
      <c r="F73" s="192">
        <f t="shared" si="1"/>
        <v>41.993788819875775</v>
      </c>
    </row>
    <row r="74" spans="1:6" ht="15" customHeight="1">
      <c r="A74" s="107" t="s">
        <v>439</v>
      </c>
      <c r="B74" s="155" t="s">
        <v>917</v>
      </c>
      <c r="C74" s="155" t="s">
        <v>124</v>
      </c>
      <c r="D74" s="234">
        <v>66</v>
      </c>
      <c r="E74" s="221">
        <f t="shared" si="3"/>
        <v>40.993788819875775</v>
      </c>
      <c r="F74" s="192">
        <f aca="true" t="shared" si="4" ref="F74:F113">E74+E$4</f>
        <v>41.993788819875775</v>
      </c>
    </row>
    <row r="75" spans="1:6" ht="15" customHeight="1">
      <c r="A75" s="107" t="s">
        <v>440</v>
      </c>
      <c r="B75" s="155" t="s">
        <v>52</v>
      </c>
      <c r="C75" s="155" t="s">
        <v>53</v>
      </c>
      <c r="D75" s="234">
        <v>65</v>
      </c>
      <c r="E75" s="221">
        <f t="shared" si="3"/>
        <v>40.37267080745342</v>
      </c>
      <c r="F75" s="192">
        <f t="shared" si="4"/>
        <v>41.37267080745342</v>
      </c>
    </row>
    <row r="76" spans="1:6" ht="15" customHeight="1">
      <c r="A76" s="107" t="s">
        <v>441</v>
      </c>
      <c r="B76" s="155" t="s">
        <v>132</v>
      </c>
      <c r="C76" s="155" t="s">
        <v>133</v>
      </c>
      <c r="D76" s="234">
        <v>65</v>
      </c>
      <c r="E76" s="221">
        <f t="shared" si="3"/>
        <v>40.37267080745342</v>
      </c>
      <c r="F76" s="192">
        <f t="shared" si="4"/>
        <v>41.37267080745342</v>
      </c>
    </row>
    <row r="77" spans="1:6" ht="15" customHeight="1">
      <c r="A77" s="107" t="s">
        <v>442</v>
      </c>
      <c r="B77" s="155" t="s">
        <v>38</v>
      </c>
      <c r="C77" s="155" t="s">
        <v>57</v>
      </c>
      <c r="D77" s="234">
        <v>65</v>
      </c>
      <c r="E77" s="221">
        <f t="shared" si="3"/>
        <v>40.37267080745342</v>
      </c>
      <c r="F77" s="192">
        <f t="shared" si="4"/>
        <v>41.37267080745342</v>
      </c>
    </row>
    <row r="78" spans="1:6" ht="15" customHeight="1">
      <c r="A78" s="107" t="s">
        <v>443</v>
      </c>
      <c r="B78" s="155" t="s">
        <v>58</v>
      </c>
      <c r="C78" s="155" t="s">
        <v>53</v>
      </c>
      <c r="D78" s="234">
        <v>62</v>
      </c>
      <c r="E78" s="221">
        <f t="shared" si="3"/>
        <v>38.50931677018634</v>
      </c>
      <c r="F78" s="192">
        <f t="shared" si="4"/>
        <v>39.50931677018634</v>
      </c>
    </row>
    <row r="79" spans="1:6" ht="15" customHeight="1">
      <c r="A79" s="107" t="s">
        <v>444</v>
      </c>
      <c r="B79" s="155" t="s">
        <v>160</v>
      </c>
      <c r="C79" s="155" t="s">
        <v>161</v>
      </c>
      <c r="D79" s="234">
        <v>62</v>
      </c>
      <c r="E79" s="221">
        <f t="shared" si="3"/>
        <v>38.50931677018634</v>
      </c>
      <c r="F79" s="192">
        <f t="shared" si="4"/>
        <v>39.50931677018634</v>
      </c>
    </row>
    <row r="80" spans="1:6" ht="15" customHeight="1">
      <c r="A80" s="107" t="s">
        <v>445</v>
      </c>
      <c r="B80" s="314" t="s">
        <v>196</v>
      </c>
      <c r="C80" s="314" t="s">
        <v>101</v>
      </c>
      <c r="D80" s="315">
        <v>62</v>
      </c>
      <c r="E80" s="221">
        <f t="shared" si="3"/>
        <v>38.50931677018634</v>
      </c>
      <c r="F80" s="192">
        <f t="shared" si="4"/>
        <v>39.50931677018634</v>
      </c>
    </row>
    <row r="81" spans="1:6" ht="15" customHeight="1">
      <c r="A81" s="107" t="s">
        <v>446</v>
      </c>
      <c r="B81" s="155" t="s">
        <v>361</v>
      </c>
      <c r="C81" s="155" t="s">
        <v>215</v>
      </c>
      <c r="D81" s="234">
        <v>61</v>
      </c>
      <c r="E81" s="221">
        <f t="shared" si="3"/>
        <v>37.88819875776397</v>
      </c>
      <c r="F81" s="192">
        <f t="shared" si="4"/>
        <v>38.88819875776397</v>
      </c>
    </row>
    <row r="82" spans="1:6" ht="15" customHeight="1">
      <c r="A82" s="107" t="s">
        <v>447</v>
      </c>
      <c r="B82" s="155" t="s">
        <v>127</v>
      </c>
      <c r="C82" s="155" t="s">
        <v>124</v>
      </c>
      <c r="D82" s="234">
        <v>58</v>
      </c>
      <c r="E82" s="221">
        <f t="shared" si="3"/>
        <v>36.024844720496894</v>
      </c>
      <c r="F82" s="192">
        <f t="shared" si="4"/>
        <v>37.024844720496894</v>
      </c>
    </row>
    <row r="83" spans="1:6" ht="15" customHeight="1">
      <c r="A83" s="107" t="s">
        <v>448</v>
      </c>
      <c r="B83" s="155" t="s">
        <v>164</v>
      </c>
      <c r="C83" s="155" t="s">
        <v>165</v>
      </c>
      <c r="D83" s="234">
        <v>58</v>
      </c>
      <c r="E83" s="221">
        <f t="shared" si="3"/>
        <v>36.024844720496894</v>
      </c>
      <c r="F83" s="192">
        <f t="shared" si="4"/>
        <v>37.024844720496894</v>
      </c>
    </row>
    <row r="84" spans="1:6" ht="15" customHeight="1">
      <c r="A84" s="107" t="s">
        <v>449</v>
      </c>
      <c r="B84" s="155" t="s">
        <v>67</v>
      </c>
      <c r="C84" s="155" t="s">
        <v>68</v>
      </c>
      <c r="D84" s="234">
        <v>57</v>
      </c>
      <c r="E84" s="221">
        <f t="shared" si="3"/>
        <v>35.40372670807454</v>
      </c>
      <c r="F84" s="192">
        <f t="shared" si="4"/>
        <v>36.40372670807454</v>
      </c>
    </row>
    <row r="85" spans="1:6" ht="15" customHeight="1">
      <c r="A85" s="107" t="s">
        <v>450</v>
      </c>
      <c r="B85" s="155" t="s">
        <v>918</v>
      </c>
      <c r="C85" s="155" t="s">
        <v>35</v>
      </c>
      <c r="D85" s="234">
        <v>56</v>
      </c>
      <c r="E85" s="221">
        <f t="shared" si="3"/>
        <v>34.78260869565217</v>
      </c>
      <c r="F85" s="192">
        <f t="shared" si="4"/>
        <v>35.78260869565217</v>
      </c>
    </row>
    <row r="86" spans="1:6" ht="15" customHeight="1">
      <c r="A86" s="107" t="s">
        <v>451</v>
      </c>
      <c r="B86" s="155" t="s">
        <v>325</v>
      </c>
      <c r="C86" s="155" t="s">
        <v>17</v>
      </c>
      <c r="D86" s="234">
        <v>52</v>
      </c>
      <c r="E86" s="221">
        <f t="shared" si="3"/>
        <v>32.298136645962735</v>
      </c>
      <c r="F86" s="192">
        <f t="shared" si="4"/>
        <v>33.298136645962735</v>
      </c>
    </row>
    <row r="87" spans="1:6" ht="15" customHeight="1">
      <c r="A87" s="107" t="s">
        <v>452</v>
      </c>
      <c r="B87" s="155" t="s">
        <v>918</v>
      </c>
      <c r="C87" s="155" t="s">
        <v>100</v>
      </c>
      <c r="D87" s="234">
        <v>46</v>
      </c>
      <c r="E87" s="221">
        <f t="shared" si="3"/>
        <v>28.57142857142857</v>
      </c>
      <c r="F87" s="192">
        <f t="shared" si="4"/>
        <v>29.57142857142857</v>
      </c>
    </row>
    <row r="88" spans="1:6" ht="15" customHeight="1">
      <c r="A88" s="107" t="s">
        <v>453</v>
      </c>
      <c r="B88" s="314" t="s">
        <v>87</v>
      </c>
      <c r="C88" s="314" t="s">
        <v>88</v>
      </c>
      <c r="D88" s="315">
        <v>46</v>
      </c>
      <c r="E88" s="221">
        <f t="shared" si="3"/>
        <v>28.57142857142857</v>
      </c>
      <c r="F88" s="192">
        <f t="shared" si="4"/>
        <v>29.57142857142857</v>
      </c>
    </row>
    <row r="89" spans="1:6" ht="15" customHeight="1">
      <c r="A89" s="107" t="s">
        <v>454</v>
      </c>
      <c r="B89" s="314" t="s">
        <v>219</v>
      </c>
      <c r="C89" s="314" t="s">
        <v>921</v>
      </c>
      <c r="D89" s="315">
        <v>43</v>
      </c>
      <c r="E89" s="221">
        <f t="shared" si="3"/>
        <v>26.70807453416149</v>
      </c>
      <c r="F89" s="192">
        <f t="shared" si="4"/>
        <v>27.70807453416149</v>
      </c>
    </row>
    <row r="90" spans="1:6" ht="15" customHeight="1">
      <c r="A90" s="107" t="s">
        <v>455</v>
      </c>
      <c r="B90" s="155" t="s">
        <v>78</v>
      </c>
      <c r="C90" s="155" t="s">
        <v>85</v>
      </c>
      <c r="D90" s="234">
        <v>43</v>
      </c>
      <c r="E90" s="221">
        <f t="shared" si="3"/>
        <v>26.70807453416149</v>
      </c>
      <c r="F90" s="192">
        <f t="shared" si="4"/>
        <v>27.70807453416149</v>
      </c>
    </row>
    <row r="91" spans="1:6" ht="15" customHeight="1">
      <c r="A91" s="107" t="s">
        <v>456</v>
      </c>
      <c r="B91" s="155" t="s">
        <v>866</v>
      </c>
      <c r="C91" s="155" t="s">
        <v>867</v>
      </c>
      <c r="D91" s="234">
        <v>43</v>
      </c>
      <c r="E91" s="221">
        <f t="shared" si="3"/>
        <v>26.70807453416149</v>
      </c>
      <c r="F91" s="192">
        <f t="shared" si="4"/>
        <v>27.70807453416149</v>
      </c>
    </row>
    <row r="92" spans="1:6" ht="15" customHeight="1">
      <c r="A92" s="107" t="s">
        <v>457</v>
      </c>
      <c r="B92" s="155" t="s">
        <v>322</v>
      </c>
      <c r="C92" s="155" t="s">
        <v>35</v>
      </c>
      <c r="D92" s="234">
        <v>43</v>
      </c>
      <c r="E92" s="221">
        <f t="shared" si="3"/>
        <v>26.70807453416149</v>
      </c>
      <c r="F92" s="192">
        <f t="shared" si="4"/>
        <v>27.70807453416149</v>
      </c>
    </row>
    <row r="93" spans="1:6" ht="15" customHeight="1">
      <c r="A93" s="107" t="s">
        <v>458</v>
      </c>
      <c r="B93" s="155" t="s">
        <v>208</v>
      </c>
      <c r="C93" s="155" t="s">
        <v>138</v>
      </c>
      <c r="D93" s="234">
        <v>41</v>
      </c>
      <c r="E93" s="221">
        <f t="shared" si="3"/>
        <v>25.465838509316768</v>
      </c>
      <c r="F93" s="192">
        <f t="shared" si="4"/>
        <v>26.465838509316768</v>
      </c>
    </row>
    <row r="94" spans="1:6" ht="15" customHeight="1">
      <c r="A94" s="107" t="s">
        <v>459</v>
      </c>
      <c r="B94" s="155" t="s">
        <v>159</v>
      </c>
      <c r="C94" s="155" t="s">
        <v>35</v>
      </c>
      <c r="D94" s="234">
        <v>40</v>
      </c>
      <c r="E94" s="221">
        <f t="shared" si="3"/>
        <v>24.84472049689441</v>
      </c>
      <c r="F94" s="192">
        <f t="shared" si="4"/>
        <v>25.84472049689441</v>
      </c>
    </row>
    <row r="95" spans="1:6" ht="15" customHeight="1">
      <c r="A95" s="107" t="s">
        <v>460</v>
      </c>
      <c r="B95" s="155" t="s">
        <v>66</v>
      </c>
      <c r="C95" s="155" t="s">
        <v>112</v>
      </c>
      <c r="D95" s="234">
        <v>39</v>
      </c>
      <c r="E95" s="221">
        <f t="shared" si="3"/>
        <v>24.22360248447205</v>
      </c>
      <c r="F95" s="192">
        <f t="shared" si="4"/>
        <v>25.22360248447205</v>
      </c>
    </row>
    <row r="96" spans="1:6" ht="15" customHeight="1">
      <c r="A96" s="107" t="s">
        <v>461</v>
      </c>
      <c r="B96" s="155" t="s">
        <v>105</v>
      </c>
      <c r="C96" s="155" t="s">
        <v>106</v>
      </c>
      <c r="D96" s="234">
        <v>37</v>
      </c>
      <c r="E96" s="221">
        <f t="shared" si="3"/>
        <v>22.981366459627328</v>
      </c>
      <c r="F96" s="192">
        <f t="shared" si="4"/>
        <v>23.981366459627328</v>
      </c>
    </row>
    <row r="97" spans="1:6" ht="15" customHeight="1">
      <c r="A97" s="107" t="s">
        <v>462</v>
      </c>
      <c r="B97" s="155" t="s">
        <v>92</v>
      </c>
      <c r="C97" s="155" t="s">
        <v>168</v>
      </c>
      <c r="D97" s="234">
        <v>36</v>
      </c>
      <c r="E97" s="221">
        <f t="shared" si="3"/>
        <v>22.36024844720497</v>
      </c>
      <c r="F97" s="192">
        <f t="shared" si="4"/>
        <v>23.36024844720497</v>
      </c>
    </row>
    <row r="98" spans="1:6" ht="15" customHeight="1">
      <c r="A98" s="107" t="s">
        <v>463</v>
      </c>
      <c r="B98" s="155" t="s">
        <v>187</v>
      </c>
      <c r="C98" s="155" t="s">
        <v>93</v>
      </c>
      <c r="D98" s="234">
        <v>35</v>
      </c>
      <c r="E98" s="221">
        <f t="shared" si="3"/>
        <v>21.73913043478261</v>
      </c>
      <c r="F98" s="192">
        <f t="shared" si="4"/>
        <v>22.73913043478261</v>
      </c>
    </row>
    <row r="99" spans="1:6" ht="15" customHeight="1">
      <c r="A99" s="107" t="s">
        <v>464</v>
      </c>
      <c r="B99" s="155" t="s">
        <v>154</v>
      </c>
      <c r="C99" s="155" t="s">
        <v>174</v>
      </c>
      <c r="D99" s="234">
        <v>35</v>
      </c>
      <c r="E99" s="221">
        <f t="shared" si="3"/>
        <v>21.73913043478261</v>
      </c>
      <c r="F99" s="192">
        <f t="shared" si="4"/>
        <v>22.73913043478261</v>
      </c>
    </row>
    <row r="100" spans="1:6" ht="15" customHeight="1">
      <c r="A100" s="107" t="s">
        <v>465</v>
      </c>
      <c r="B100" s="155" t="s">
        <v>362</v>
      </c>
      <c r="C100" s="155" t="s">
        <v>140</v>
      </c>
      <c r="D100" s="234">
        <v>34</v>
      </c>
      <c r="E100" s="221">
        <f t="shared" si="3"/>
        <v>21.11801242236025</v>
      </c>
      <c r="F100" s="192">
        <f t="shared" si="4"/>
        <v>22.11801242236025</v>
      </c>
    </row>
    <row r="101" spans="1:6" ht="15" customHeight="1">
      <c r="A101" s="107" t="s">
        <v>466</v>
      </c>
      <c r="B101" s="155" t="s">
        <v>817</v>
      </c>
      <c r="C101" s="155" t="s">
        <v>63</v>
      </c>
      <c r="D101" s="234">
        <v>28</v>
      </c>
      <c r="E101" s="221">
        <f t="shared" si="3"/>
        <v>17.391304347826086</v>
      </c>
      <c r="F101" s="192">
        <f t="shared" si="4"/>
        <v>18.391304347826086</v>
      </c>
    </row>
    <row r="102" spans="1:6" ht="15" customHeight="1">
      <c r="A102" s="107" t="s">
        <v>467</v>
      </c>
      <c r="B102" s="155" t="s">
        <v>669</v>
      </c>
      <c r="C102" s="155" t="s">
        <v>63</v>
      </c>
      <c r="D102" s="234">
        <v>24</v>
      </c>
      <c r="E102" s="221">
        <f t="shared" si="3"/>
        <v>14.906832298136646</v>
      </c>
      <c r="F102" s="192">
        <f t="shared" si="4"/>
        <v>15.906832298136646</v>
      </c>
    </row>
    <row r="103" spans="1:6" ht="15" customHeight="1">
      <c r="A103" s="107" t="s">
        <v>468</v>
      </c>
      <c r="B103" s="155" t="s">
        <v>870</v>
      </c>
      <c r="C103" s="155" t="s">
        <v>140</v>
      </c>
      <c r="D103" s="234">
        <v>20</v>
      </c>
      <c r="E103" s="221">
        <f t="shared" si="3"/>
        <v>12.422360248447205</v>
      </c>
      <c r="F103" s="192">
        <f t="shared" si="4"/>
        <v>13.422360248447205</v>
      </c>
    </row>
    <row r="104" spans="1:6" ht="15" customHeight="1">
      <c r="A104" s="107" t="s">
        <v>469</v>
      </c>
      <c r="B104" s="155" t="s">
        <v>329</v>
      </c>
      <c r="C104" s="155" t="s">
        <v>192</v>
      </c>
      <c r="D104" s="234">
        <v>18</v>
      </c>
      <c r="E104" s="221">
        <f t="shared" si="3"/>
        <v>11.180124223602485</v>
      </c>
      <c r="F104" s="192">
        <f t="shared" si="4"/>
        <v>12.180124223602485</v>
      </c>
    </row>
    <row r="105" spans="1:6" ht="15" customHeight="1">
      <c r="A105" s="107" t="s">
        <v>470</v>
      </c>
      <c r="B105" s="155" t="s">
        <v>129</v>
      </c>
      <c r="C105" s="155" t="s">
        <v>130</v>
      </c>
      <c r="D105" s="234">
        <v>16</v>
      </c>
      <c r="E105" s="221">
        <f>(D105/D$9)*100</f>
        <v>9.937888198757763</v>
      </c>
      <c r="F105" s="192">
        <f t="shared" si="4"/>
        <v>10.937888198757763</v>
      </c>
    </row>
    <row r="106" spans="1:6" ht="15" customHeight="1">
      <c r="A106" s="107" t="s">
        <v>471</v>
      </c>
      <c r="B106" s="155" t="s">
        <v>94</v>
      </c>
      <c r="C106" s="155" t="s">
        <v>69</v>
      </c>
      <c r="D106" s="234">
        <v>16</v>
      </c>
      <c r="E106" s="221">
        <f aca="true" t="shared" si="5" ref="E106:E113">(D106/D$9)*100</f>
        <v>9.937888198757763</v>
      </c>
      <c r="F106" s="192">
        <f t="shared" si="4"/>
        <v>10.937888198757763</v>
      </c>
    </row>
    <row r="107" spans="1:6" ht="15" customHeight="1">
      <c r="A107" s="107" t="s">
        <v>472</v>
      </c>
      <c r="B107" s="155" t="s">
        <v>329</v>
      </c>
      <c r="C107" s="155" t="s">
        <v>57</v>
      </c>
      <c r="D107" s="234">
        <v>13</v>
      </c>
      <c r="E107" s="221">
        <f t="shared" si="5"/>
        <v>8.074534161490684</v>
      </c>
      <c r="F107" s="192">
        <f t="shared" si="4"/>
        <v>9.074534161490684</v>
      </c>
    </row>
    <row r="108" spans="1:6" ht="15" customHeight="1">
      <c r="A108" s="107" t="s">
        <v>473</v>
      </c>
      <c r="B108" s="314" t="s">
        <v>259</v>
      </c>
      <c r="C108" s="314" t="s">
        <v>136</v>
      </c>
      <c r="D108" s="315">
        <v>12</v>
      </c>
      <c r="E108" s="221">
        <f t="shared" si="5"/>
        <v>7.453416149068323</v>
      </c>
      <c r="F108" s="192">
        <f t="shared" si="4"/>
        <v>8.453416149068323</v>
      </c>
    </row>
    <row r="109" spans="1:6" ht="15" customHeight="1">
      <c r="A109" s="107" t="s">
        <v>474</v>
      </c>
      <c r="B109" s="155" t="s">
        <v>66</v>
      </c>
      <c r="C109" s="155" t="s">
        <v>53</v>
      </c>
      <c r="D109" s="234">
        <v>11</v>
      </c>
      <c r="E109" s="221">
        <f t="shared" si="5"/>
        <v>6.832298136645963</v>
      </c>
      <c r="F109" s="192">
        <f t="shared" si="4"/>
        <v>7.832298136645963</v>
      </c>
    </row>
    <row r="110" spans="1:6" ht="15" customHeight="1">
      <c r="A110" s="107" t="s">
        <v>475</v>
      </c>
      <c r="B110" s="155" t="s">
        <v>31</v>
      </c>
      <c r="C110" s="155" t="s">
        <v>216</v>
      </c>
      <c r="D110" s="234">
        <v>10</v>
      </c>
      <c r="E110" s="221">
        <f t="shared" si="5"/>
        <v>6.211180124223603</v>
      </c>
      <c r="F110" s="192">
        <f t="shared" si="4"/>
        <v>7.211180124223603</v>
      </c>
    </row>
    <row r="111" spans="1:6" ht="15" customHeight="1">
      <c r="A111" s="107" t="s">
        <v>476</v>
      </c>
      <c r="B111" s="314" t="s">
        <v>698</v>
      </c>
      <c r="C111" s="314" t="s">
        <v>699</v>
      </c>
      <c r="D111" s="315">
        <v>4</v>
      </c>
      <c r="E111" s="221">
        <f t="shared" si="5"/>
        <v>2.484472049689441</v>
      </c>
      <c r="F111" s="192">
        <f t="shared" si="4"/>
        <v>3.484472049689441</v>
      </c>
    </row>
    <row r="112" spans="1:6" ht="15" customHeight="1">
      <c r="A112" s="107" t="s">
        <v>477</v>
      </c>
      <c r="B112" s="314" t="s">
        <v>370</v>
      </c>
      <c r="C112" s="314" t="s">
        <v>141</v>
      </c>
      <c r="D112" s="315">
        <v>0</v>
      </c>
      <c r="E112" s="221">
        <f t="shared" si="5"/>
        <v>0</v>
      </c>
      <c r="F112" s="192">
        <f t="shared" si="4"/>
        <v>1</v>
      </c>
    </row>
    <row r="113" spans="1:6" ht="15" customHeight="1">
      <c r="A113" s="107" t="s">
        <v>478</v>
      </c>
      <c r="B113" s="155" t="s">
        <v>67</v>
      </c>
      <c r="C113" s="155" t="s">
        <v>178</v>
      </c>
      <c r="D113" s="234">
        <v>0</v>
      </c>
      <c r="E113" s="221">
        <f t="shared" si="5"/>
        <v>0</v>
      </c>
      <c r="F113" s="192">
        <f t="shared" si="4"/>
        <v>1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98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Y1"/>
    </sheetView>
  </sheetViews>
  <sheetFormatPr defaultColWidth="9.00390625" defaultRowHeight="12.75" outlineLevelCol="1"/>
  <cols>
    <col min="1" max="1" width="3.125" style="1" customWidth="1"/>
    <col min="2" max="2" width="9.625" style="2" customWidth="1"/>
    <col min="3" max="3" width="8.375" style="3" customWidth="1"/>
    <col min="4" max="4" width="3.625" style="112" customWidth="1" outlineLevel="1"/>
    <col min="5" max="5" width="3.125" style="114" customWidth="1" outlineLevel="1"/>
    <col min="6" max="10" width="3.125" style="112" customWidth="1" outlineLevel="1"/>
    <col min="11" max="12" width="3.00390625" style="112" customWidth="1" outlineLevel="1"/>
    <col min="13" max="13" width="3.00390625" style="115" customWidth="1" outlineLevel="1"/>
    <col min="14" max="14" width="3.00390625" style="112" customWidth="1" outlineLevel="1"/>
    <col min="15" max="17" width="3.25390625" style="112" customWidth="1" outlineLevel="1"/>
    <col min="18" max="18" width="3.00390625" style="112" customWidth="1" outlineLevel="1"/>
    <col min="19" max="19" width="3.00390625" style="112" customWidth="1"/>
    <col min="20" max="20" width="5.75390625" style="17" customWidth="1"/>
    <col min="21" max="21" width="2.375" style="112" customWidth="1"/>
    <col min="22" max="22" width="3.75390625" style="112" customWidth="1"/>
    <col min="23" max="23" width="6.375" style="112" customWidth="1"/>
    <col min="24" max="24" width="5.75390625" style="1" bestFit="1" customWidth="1"/>
    <col min="25" max="25" width="3.875" style="17" bestFit="1" customWidth="1"/>
    <col min="26" max="16384" width="9.125" style="1" customWidth="1"/>
  </cols>
  <sheetData>
    <row r="1" spans="1:25" ht="32.25" customHeigh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3"/>
    </row>
    <row r="2" spans="1:25" ht="12.75" customHeight="1">
      <c r="A2" s="318" t="s">
        <v>597</v>
      </c>
      <c r="B2" s="319"/>
      <c r="C2" s="289">
        <f>AVERAGE(D2:S2)</f>
        <v>72.8125</v>
      </c>
      <c r="D2" s="125">
        <f>COUNTA(D5:D200)</f>
        <v>54</v>
      </c>
      <c r="E2" s="125">
        <f>COUNTA(E5:E200)</f>
        <v>70</v>
      </c>
      <c r="F2" s="125">
        <f>COUNTA(F5:F200)</f>
        <v>108</v>
      </c>
      <c r="G2" s="125">
        <f>COUNTA(G5:G200)</f>
        <v>72</v>
      </c>
      <c r="H2" s="125">
        <f>COUNTA(H5:H200)</f>
        <v>121</v>
      </c>
      <c r="I2" s="125">
        <f>COUNTA(I5:I200)</f>
        <v>78</v>
      </c>
      <c r="J2" s="125">
        <f>COUNTA(J5:J200)</f>
        <v>86</v>
      </c>
      <c r="K2" s="125">
        <f>COUNTA(K5:K200)</f>
        <v>65</v>
      </c>
      <c r="L2" s="125">
        <f>COUNTA(L5:L200)</f>
        <v>60</v>
      </c>
      <c r="M2" s="125">
        <f>COUNTA(M5:M200)</f>
        <v>38</v>
      </c>
      <c r="N2" s="125">
        <f>COUNTA(N5:N200)</f>
        <v>47</v>
      </c>
      <c r="O2" s="125">
        <f>COUNTA(O5:O227)</f>
        <v>72</v>
      </c>
      <c r="P2" s="125">
        <f>COUNTA(P5:P200)</f>
        <v>42</v>
      </c>
      <c r="Q2" s="125">
        <f>COUNTA(Q5:Q369)</f>
        <v>91</v>
      </c>
      <c r="R2" s="125">
        <f>COUNTA(R5:R330)</f>
        <v>56</v>
      </c>
      <c r="S2" s="125">
        <f>COUNTA(S5:S400)</f>
        <v>105</v>
      </c>
      <c r="T2" s="326" t="s">
        <v>2</v>
      </c>
      <c r="U2" s="325" t="s">
        <v>3</v>
      </c>
      <c r="V2" s="325" t="s">
        <v>4</v>
      </c>
      <c r="W2" s="325" t="s">
        <v>5</v>
      </c>
      <c r="X2" s="324" t="s">
        <v>865</v>
      </c>
      <c r="Y2" s="324" t="s">
        <v>4</v>
      </c>
    </row>
    <row r="3" spans="1:25" ht="82.5" customHeight="1">
      <c r="A3" s="320" t="s">
        <v>6</v>
      </c>
      <c r="B3" s="320"/>
      <c r="C3" s="320"/>
      <c r="D3" s="121" t="s">
        <v>7</v>
      </c>
      <c r="E3" s="4" t="s">
        <v>8</v>
      </c>
      <c r="F3" s="4" t="s">
        <v>10</v>
      </c>
      <c r="G3" s="4" t="s">
        <v>9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300</v>
      </c>
      <c r="N3" s="4" t="s">
        <v>302</v>
      </c>
      <c r="O3" s="4" t="s">
        <v>304</v>
      </c>
      <c r="P3" s="4" t="s">
        <v>305</v>
      </c>
      <c r="Q3" s="4" t="s">
        <v>310</v>
      </c>
      <c r="R3" s="122" t="s">
        <v>317</v>
      </c>
      <c r="S3" s="122" t="s">
        <v>316</v>
      </c>
      <c r="T3" s="326"/>
      <c r="U3" s="325"/>
      <c r="V3" s="325"/>
      <c r="W3" s="325"/>
      <c r="X3" s="324"/>
      <c r="Y3" s="324"/>
    </row>
    <row r="4" spans="1:25" ht="14.25" customHeight="1">
      <c r="A4" s="320"/>
      <c r="B4" s="320"/>
      <c r="C4" s="320"/>
      <c r="D4" s="126">
        <v>1</v>
      </c>
      <c r="E4" s="118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>
        <v>12</v>
      </c>
      <c r="P4" s="126">
        <v>13</v>
      </c>
      <c r="Q4" s="126">
        <v>14</v>
      </c>
      <c r="R4" s="126">
        <v>15</v>
      </c>
      <c r="S4" s="126">
        <v>16</v>
      </c>
      <c r="T4" s="326"/>
      <c r="U4" s="325"/>
      <c r="V4" s="325"/>
      <c r="W4" s="325"/>
      <c r="X4" s="324"/>
      <c r="Y4" s="324"/>
    </row>
    <row r="5" spans="1:25" ht="12.75" customHeight="1">
      <c r="A5" s="236" t="s">
        <v>374</v>
      </c>
      <c r="B5" s="232" t="s">
        <v>18</v>
      </c>
      <c r="C5" s="232" t="s">
        <v>19</v>
      </c>
      <c r="D5" s="233">
        <v>86.58458244111351</v>
      </c>
      <c r="E5" s="237">
        <v>112.88</v>
      </c>
      <c r="F5" s="233">
        <v>48.58</v>
      </c>
      <c r="G5" s="233">
        <v>79.01</v>
      </c>
      <c r="H5" s="233">
        <v>66.82278481012658</v>
      </c>
      <c r="I5" s="233">
        <v>112.30068337129839</v>
      </c>
      <c r="J5" s="233">
        <v>87.56690276347676</v>
      </c>
      <c r="K5" s="233">
        <v>102.07</v>
      </c>
      <c r="L5" s="94">
        <v>95.1869349929587</v>
      </c>
      <c r="M5" s="96">
        <v>92.21269399243452</v>
      </c>
      <c r="N5" s="96">
        <v>121.98472153770331</v>
      </c>
      <c r="O5" s="94">
        <v>113.63471840162153</v>
      </c>
      <c r="P5" s="94">
        <v>127.20082177709295</v>
      </c>
      <c r="Q5" s="94">
        <v>62.57219251336897</v>
      </c>
      <c r="R5" s="94">
        <v>70.21423682409308</v>
      </c>
      <c r="S5" s="94">
        <v>50.68944099378882</v>
      </c>
      <c r="T5" s="238">
        <f>SUM(D5:S5)</f>
        <v>1429.510714419077</v>
      </c>
      <c r="U5" s="308">
        <f>COUNTA(D5:S5)</f>
        <v>16</v>
      </c>
      <c r="V5" s="233">
        <f>T5-$T$5</f>
        <v>0</v>
      </c>
      <c r="W5" s="233">
        <f>AVERAGE(D5:S5)</f>
        <v>89.34441965119231</v>
      </c>
      <c r="X5" s="294">
        <f>IF((COUNTA(D5:S5)&gt;12),LARGE(D5:S5,1)+LARGE(D5:S5,2)+LARGE(D5:S5,3)+LARGE(D5:S5,4)+LARGE(D5:S5,5)+LARGE(D5:S5,6)+LARGE(D5:S5,7)+LARGE(D5:S5,8)+LARGE(D5:S5,9)+LARGE(D5:S5,10)+LARGE(D5:S5,11)+LARGE(D5:S5,12),SUM(D5:S5))</f>
        <v>1200.8462961017926</v>
      </c>
      <c r="Y5" s="94">
        <f>X5-$X$5</f>
        <v>0</v>
      </c>
    </row>
    <row r="6" spans="1:25" ht="12.75" customHeight="1">
      <c r="A6" s="236" t="s">
        <v>375</v>
      </c>
      <c r="B6" s="232" t="s">
        <v>26</v>
      </c>
      <c r="C6" s="232" t="s">
        <v>27</v>
      </c>
      <c r="D6" s="233">
        <v>80.16910935738446</v>
      </c>
      <c r="E6" s="237">
        <v>98.5</v>
      </c>
      <c r="F6" s="233">
        <v>83.05</v>
      </c>
      <c r="G6" s="233">
        <v>69.56</v>
      </c>
      <c r="H6" s="233">
        <v>87.49789029535864</v>
      </c>
      <c r="I6" s="233">
        <v>106.95278969957079</v>
      </c>
      <c r="J6" s="233">
        <v>91.12312869403576</v>
      </c>
      <c r="K6" s="233">
        <v>91.33816596993687</v>
      </c>
      <c r="L6" s="94">
        <v>91.14814398102871</v>
      </c>
      <c r="M6" s="96">
        <v>82.04878048780486</v>
      </c>
      <c r="N6" s="96">
        <v>117.17249417249417</v>
      </c>
      <c r="O6" s="94">
        <v>104.96342737722048</v>
      </c>
      <c r="P6" s="94">
        <v>120.87635054021608</v>
      </c>
      <c r="Q6" s="94">
        <v>67.42067736185383</v>
      </c>
      <c r="R6" s="94"/>
      <c r="S6" s="94">
        <v>57.52173913043478</v>
      </c>
      <c r="T6" s="238">
        <f>SUM(D6:S6)</f>
        <v>1349.3426970673395</v>
      </c>
      <c r="U6" s="308">
        <f aca="true" t="shared" si="0" ref="U6:U56">COUNTA(D6:S6)</f>
        <v>15</v>
      </c>
      <c r="V6" s="233">
        <f aca="true" t="shared" si="1" ref="V6:V56">T6-$T$5</f>
        <v>-80.16801735173749</v>
      </c>
      <c r="W6" s="233">
        <f aca="true" t="shared" si="2" ref="W6:W56">AVERAGE(D6:S6)</f>
        <v>89.9561798044893</v>
      </c>
      <c r="X6" s="294">
        <f aca="true" t="shared" si="3" ref="X6:X56">IF((COUNTA(D6:S6)&gt;12),LARGE(D6:S6,1)+LARGE(D6:S6,2)+LARGE(D6:S6,3)+LARGE(D6:S6,4)+LARGE(D6:S6,5)+LARGE(D6:S6,6)+LARGE(D6:S6,7)+LARGE(D6:S6,8)+LARGE(D6:S6,9)+LARGE(D6:S6,10)+LARGE(D6:S6,11)+LARGE(D6:S6,12),SUM(D6:S6))</f>
        <v>1154.8402805750509</v>
      </c>
      <c r="Y6" s="94">
        <f aca="true" t="shared" si="4" ref="Y6:Y56">X6-$X$5</f>
        <v>-46.00601552674175</v>
      </c>
    </row>
    <row r="7" spans="1:25" ht="12.75" customHeight="1">
      <c r="A7" s="236" t="s">
        <v>376</v>
      </c>
      <c r="B7" s="232" t="s">
        <v>179</v>
      </c>
      <c r="C7" s="232" t="s">
        <v>306</v>
      </c>
      <c r="D7" s="233">
        <v>84.7786419383787</v>
      </c>
      <c r="E7" s="237">
        <v>106.26</v>
      </c>
      <c r="F7" s="233">
        <v>75.07</v>
      </c>
      <c r="G7" s="233">
        <v>73.82</v>
      </c>
      <c r="H7" s="233">
        <v>73.57383966244726</v>
      </c>
      <c r="I7" s="233">
        <v>109.92454505104305</v>
      </c>
      <c r="J7" s="233">
        <v>101.9143243726226</v>
      </c>
      <c r="K7" s="233">
        <v>74.31590974007426</v>
      </c>
      <c r="L7" s="94">
        <v>96.98245711688143</v>
      </c>
      <c r="M7" s="96"/>
      <c r="N7" s="96">
        <v>111.79118481344098</v>
      </c>
      <c r="O7" s="94">
        <v>107.06434316353887</v>
      </c>
      <c r="P7" s="94">
        <v>121.31483715319662</v>
      </c>
      <c r="Q7" s="94">
        <v>80.61140819964349</v>
      </c>
      <c r="R7" s="94">
        <v>54.94393017720179</v>
      </c>
      <c r="S7" s="94">
        <v>74.91304347826086</v>
      </c>
      <c r="T7" s="238">
        <f>SUM(D7:S7)</f>
        <v>1347.2784648667296</v>
      </c>
      <c r="U7" s="308">
        <f t="shared" si="0"/>
        <v>15</v>
      </c>
      <c r="V7" s="233">
        <f t="shared" si="1"/>
        <v>-82.23224955234741</v>
      </c>
      <c r="W7" s="233">
        <f t="shared" si="2"/>
        <v>89.81856432444864</v>
      </c>
      <c r="X7" s="294">
        <f t="shared" si="3"/>
        <v>1144.9406950270807</v>
      </c>
      <c r="Y7" s="94">
        <f t="shared" si="4"/>
        <v>-55.90560107471197</v>
      </c>
    </row>
    <row r="8" spans="1:25" ht="12.75" customHeight="1">
      <c r="A8" s="236" t="s">
        <v>377</v>
      </c>
      <c r="B8" s="232" t="s">
        <v>34</v>
      </c>
      <c r="C8" s="232" t="s">
        <v>35</v>
      </c>
      <c r="D8" s="233">
        <v>83.0737704918033</v>
      </c>
      <c r="E8" s="237">
        <v>97.78</v>
      </c>
      <c r="F8" s="233">
        <v>46.3</v>
      </c>
      <c r="G8" s="233">
        <v>74.2</v>
      </c>
      <c r="H8" s="233">
        <v>53.320675105485236</v>
      </c>
      <c r="I8" s="233">
        <v>96.42399094681251</v>
      </c>
      <c r="J8" s="233">
        <v>75.49843069238193</v>
      </c>
      <c r="K8" s="233">
        <v>81.28290766208252</v>
      </c>
      <c r="L8" s="94">
        <v>94.58596082889028</v>
      </c>
      <c r="M8" s="96">
        <v>92.02975608593023</v>
      </c>
      <c r="N8" s="96">
        <v>117.61628588166373</v>
      </c>
      <c r="O8" s="94">
        <v>104.60988296488947</v>
      </c>
      <c r="P8" s="94">
        <v>115.36310329273795</v>
      </c>
      <c r="Q8" s="94">
        <v>67.02852049910874</v>
      </c>
      <c r="R8" s="94">
        <v>77.89513156222192</v>
      </c>
      <c r="S8" s="94">
        <v>61.24844720496895</v>
      </c>
      <c r="T8" s="238">
        <f>SUM(D8:S8)</f>
        <v>1338.2568632189766</v>
      </c>
      <c r="U8" s="308">
        <f t="shared" si="0"/>
        <v>16</v>
      </c>
      <c r="V8" s="233">
        <f t="shared" si="1"/>
        <v>-91.25385120010037</v>
      </c>
      <c r="W8" s="233">
        <f t="shared" si="2"/>
        <v>83.64105395118604</v>
      </c>
      <c r="X8" s="294">
        <f t="shared" si="3"/>
        <v>1110.3592204094136</v>
      </c>
      <c r="Y8" s="94">
        <f t="shared" si="4"/>
        <v>-90.487075692379</v>
      </c>
    </row>
    <row r="9" spans="1:25" ht="12.75" customHeight="1">
      <c r="A9" s="236" t="s">
        <v>378</v>
      </c>
      <c r="B9" s="232" t="s">
        <v>38</v>
      </c>
      <c r="C9" s="232" t="s">
        <v>39</v>
      </c>
      <c r="D9" s="233">
        <v>76.96438208310848</v>
      </c>
      <c r="E9" s="237">
        <v>85.19</v>
      </c>
      <c r="F9" s="233">
        <v>53.42</v>
      </c>
      <c r="G9" s="233">
        <v>81.31</v>
      </c>
      <c r="H9" s="233">
        <v>52.47679324894515</v>
      </c>
      <c r="I9" s="233">
        <v>91.41346492774055</v>
      </c>
      <c r="J9" s="233">
        <v>88.97112274393938</v>
      </c>
      <c r="K9" s="233">
        <v>97.29818389274509</v>
      </c>
      <c r="L9" s="94">
        <v>91.506498022341</v>
      </c>
      <c r="M9" s="96">
        <v>77.67606137985345</v>
      </c>
      <c r="N9" s="96">
        <v>112.17991448306108</v>
      </c>
      <c r="O9" s="94">
        <v>102.09356504218611</v>
      </c>
      <c r="P9" s="94">
        <v>110.10582010582011</v>
      </c>
      <c r="Q9" s="94">
        <v>83.53475935828878</v>
      </c>
      <c r="R9" s="94">
        <v>56.97087111843912</v>
      </c>
      <c r="S9" s="94">
        <v>55.6583850931677</v>
      </c>
      <c r="T9" s="238">
        <f>SUM(D9:S9)</f>
        <v>1316.769821499636</v>
      </c>
      <c r="U9" s="308">
        <f t="shared" si="0"/>
        <v>16</v>
      </c>
      <c r="V9" s="233">
        <f t="shared" si="1"/>
        <v>-112.74089291944097</v>
      </c>
      <c r="W9" s="233">
        <f t="shared" si="2"/>
        <v>82.29811384372725</v>
      </c>
      <c r="X9" s="294">
        <f t="shared" si="3"/>
        <v>1098.243772039084</v>
      </c>
      <c r="Y9" s="94">
        <f t="shared" si="4"/>
        <v>-102.60252406270865</v>
      </c>
    </row>
    <row r="10" spans="1:25" ht="12.75" customHeight="1">
      <c r="A10" s="236" t="s">
        <v>379</v>
      </c>
      <c r="B10" s="232" t="s">
        <v>40</v>
      </c>
      <c r="C10" s="232" t="s">
        <v>41</v>
      </c>
      <c r="D10" s="233">
        <v>79.89469250210615</v>
      </c>
      <c r="E10" s="237">
        <v>98.15</v>
      </c>
      <c r="F10" s="233">
        <v>61.11</v>
      </c>
      <c r="G10" s="233">
        <v>57.22</v>
      </c>
      <c r="H10" s="233">
        <v>47.835443037974684</v>
      </c>
      <c r="I10" s="233">
        <v>91.64073550212163</v>
      </c>
      <c r="J10" s="233">
        <v>88.31845768181157</v>
      </c>
      <c r="K10" s="233">
        <v>81.69273919570199</v>
      </c>
      <c r="L10" s="94">
        <v>86.70301622231858</v>
      </c>
      <c r="M10" s="96">
        <v>85.88804920338929</v>
      </c>
      <c r="N10" s="96">
        <v>113.41420777196304</v>
      </c>
      <c r="O10" s="94">
        <v>104.77586656241856</v>
      </c>
      <c r="P10" s="94">
        <v>110.96256684491978</v>
      </c>
      <c r="Q10" s="94">
        <v>77.40285204991088</v>
      </c>
      <c r="R10" s="94">
        <v>59.07690111354333</v>
      </c>
      <c r="S10" s="94">
        <v>69.32298136645963</v>
      </c>
      <c r="T10" s="238">
        <f>SUM(D10:S10)</f>
        <v>1313.4085090546391</v>
      </c>
      <c r="U10" s="308">
        <f t="shared" si="0"/>
        <v>16</v>
      </c>
      <c r="V10" s="233">
        <f t="shared" si="1"/>
        <v>-116.10220536443785</v>
      </c>
      <c r="W10" s="233">
        <f t="shared" si="2"/>
        <v>82.08803181591495</v>
      </c>
      <c r="X10" s="294">
        <f t="shared" si="3"/>
        <v>1088.1661649031212</v>
      </c>
      <c r="Y10" s="94">
        <f t="shared" si="4"/>
        <v>-112.68013119867146</v>
      </c>
    </row>
    <row r="11" spans="1:25" ht="12.75" customHeight="1">
      <c r="A11" s="236" t="s">
        <v>380</v>
      </c>
      <c r="B11" s="232" t="s">
        <v>148</v>
      </c>
      <c r="C11" s="232" t="s">
        <v>138</v>
      </c>
      <c r="D11" s="233">
        <v>68.16911416390337</v>
      </c>
      <c r="E11" s="237">
        <v>58.07</v>
      </c>
      <c r="F11" s="233">
        <v>81.91</v>
      </c>
      <c r="G11" s="233">
        <v>71.63</v>
      </c>
      <c r="H11" s="233">
        <v>81.59071729957806</v>
      </c>
      <c r="I11" s="233">
        <v>94.64996315401619</v>
      </c>
      <c r="J11" s="233">
        <v>84.82631074337277</v>
      </c>
      <c r="K11" s="233">
        <v>84.65044719783377</v>
      </c>
      <c r="L11" s="94">
        <v>87.26748306495476</v>
      </c>
      <c r="M11" s="96">
        <v>90.34783874254111</v>
      </c>
      <c r="N11" s="96">
        <v>113.70175438596492</v>
      </c>
      <c r="O11" s="94">
        <v>104.24919093851133</v>
      </c>
      <c r="P11" s="94">
        <v>89.78518401516348</v>
      </c>
      <c r="Q11" s="94">
        <v>69.89839572192513</v>
      </c>
      <c r="R11" s="94"/>
      <c r="S11" s="94">
        <v>82.98757763975155</v>
      </c>
      <c r="T11" s="238">
        <f>SUM(D11:S11)</f>
        <v>1263.7339770675167</v>
      </c>
      <c r="U11" s="308">
        <f t="shared" si="0"/>
        <v>15</v>
      </c>
      <c r="V11" s="233">
        <f t="shared" si="1"/>
        <v>-165.7767373515603</v>
      </c>
      <c r="W11" s="233">
        <f t="shared" si="2"/>
        <v>84.24893180450111</v>
      </c>
      <c r="X11" s="294">
        <f t="shared" si="3"/>
        <v>1067.5964671816878</v>
      </c>
      <c r="Y11" s="94">
        <f t="shared" si="4"/>
        <v>-133.24982892010485</v>
      </c>
    </row>
    <row r="12" spans="1:25" ht="12.75" customHeight="1">
      <c r="A12" s="236" t="s">
        <v>381</v>
      </c>
      <c r="B12" s="232" t="s">
        <v>24</v>
      </c>
      <c r="C12" s="232" t="s">
        <v>25</v>
      </c>
      <c r="D12" s="233"/>
      <c r="E12" s="237">
        <v>93.66</v>
      </c>
      <c r="F12" s="233">
        <v>94.73</v>
      </c>
      <c r="G12" s="233">
        <v>70.22</v>
      </c>
      <c r="H12" s="233">
        <v>70.19831223628692</v>
      </c>
      <c r="I12" s="233">
        <v>104.87641390867196</v>
      </c>
      <c r="J12" s="233">
        <v>83.48770868849499</v>
      </c>
      <c r="K12" s="233">
        <v>92.29316546762588</v>
      </c>
      <c r="L12" s="94">
        <v>93.82145219832286</v>
      </c>
      <c r="M12" s="96">
        <v>93.59452365146744</v>
      </c>
      <c r="N12" s="96">
        <v>119.55321188878236</v>
      </c>
      <c r="O12" s="94"/>
      <c r="P12" s="94">
        <v>118.08471026297417</v>
      </c>
      <c r="Q12" s="94">
        <v>75.12121212121212</v>
      </c>
      <c r="R12" s="94">
        <v>77.96183206106869</v>
      </c>
      <c r="S12" s="94">
        <v>66.21739130434783</v>
      </c>
      <c r="T12" s="238">
        <f>SUM(D12:S12)</f>
        <v>1253.8199337892552</v>
      </c>
      <c r="U12" s="308">
        <f t="shared" si="0"/>
        <v>14</v>
      </c>
      <c r="V12" s="233">
        <f t="shared" si="1"/>
        <v>-175.6907806298218</v>
      </c>
      <c r="W12" s="233">
        <f t="shared" si="2"/>
        <v>89.55856669923251</v>
      </c>
      <c r="X12" s="294">
        <f t="shared" si="3"/>
        <v>1117.4042302486203</v>
      </c>
      <c r="Y12" s="94">
        <f t="shared" si="4"/>
        <v>-83.44206585317238</v>
      </c>
    </row>
    <row r="13" spans="1:25" ht="12.75" customHeight="1">
      <c r="A13" s="236" t="s">
        <v>382</v>
      </c>
      <c r="B13" s="232" t="s">
        <v>183</v>
      </c>
      <c r="C13" s="232" t="s">
        <v>50</v>
      </c>
      <c r="D13" s="233">
        <v>86.06382978723406</v>
      </c>
      <c r="E13" s="237">
        <v>102.23</v>
      </c>
      <c r="F13" s="233">
        <v>56.84</v>
      </c>
      <c r="G13" s="233">
        <v>74.73</v>
      </c>
      <c r="H13" s="233">
        <v>60.49367088607595</v>
      </c>
      <c r="I13" s="233">
        <v>95.9939984996249</v>
      </c>
      <c r="J13" s="233">
        <v>89.31360892152884</v>
      </c>
      <c r="K13" s="233">
        <v>74.50451095517685</v>
      </c>
      <c r="L13" s="94">
        <v>88.42827268925136</v>
      </c>
      <c r="M13" s="96"/>
      <c r="N13" s="96">
        <v>109.39094563147873</v>
      </c>
      <c r="O13" s="94">
        <v>108.53117751398554</v>
      </c>
      <c r="P13" s="94">
        <v>111.25805066552168</v>
      </c>
      <c r="Q13" s="94">
        <v>83.5704099821747</v>
      </c>
      <c r="R13" s="94">
        <v>64.23467054666386</v>
      </c>
      <c r="S13" s="94">
        <v>44.47826086956522</v>
      </c>
      <c r="T13" s="238">
        <f>SUM(D13:S13)</f>
        <v>1250.0614069482817</v>
      </c>
      <c r="U13" s="308">
        <f t="shared" si="0"/>
        <v>15</v>
      </c>
      <c r="V13" s="233">
        <f t="shared" si="1"/>
        <v>-179.44930747079525</v>
      </c>
      <c r="W13" s="233">
        <f t="shared" si="2"/>
        <v>83.33742712988546</v>
      </c>
      <c r="X13" s="294">
        <f t="shared" si="3"/>
        <v>1088.2494751926406</v>
      </c>
      <c r="Y13" s="94">
        <f t="shared" si="4"/>
        <v>-112.59682090915203</v>
      </c>
    </row>
    <row r="14" spans="1:25" ht="12.75" customHeight="1">
      <c r="A14" s="236" t="s">
        <v>383</v>
      </c>
      <c r="B14" s="232" t="s">
        <v>36</v>
      </c>
      <c r="C14" s="232" t="s">
        <v>37</v>
      </c>
      <c r="D14" s="233">
        <v>67.21133659902031</v>
      </c>
      <c r="E14" s="237">
        <v>92</v>
      </c>
      <c r="F14" s="233">
        <v>71.37</v>
      </c>
      <c r="G14" s="233">
        <v>75.61</v>
      </c>
      <c r="H14" s="233">
        <v>69.77637130801688</v>
      </c>
      <c r="I14" s="233">
        <v>94.18528011717319</v>
      </c>
      <c r="J14" s="233">
        <v>79.5122165425451</v>
      </c>
      <c r="K14" s="233">
        <v>87.91620398052446</v>
      </c>
      <c r="L14" s="94">
        <v>86.86650980906549</v>
      </c>
      <c r="M14" s="96">
        <v>54.75959671503977</v>
      </c>
      <c r="N14" s="96">
        <v>98.37521499049515</v>
      </c>
      <c r="O14" s="94">
        <v>104.70316365056634</v>
      </c>
      <c r="P14" s="94">
        <v>105.18871672626142</v>
      </c>
      <c r="Q14" s="94">
        <v>56.36898395721925</v>
      </c>
      <c r="R14" s="94">
        <v>38.62057916691856</v>
      </c>
      <c r="S14" s="94">
        <v>64.9751552795031</v>
      </c>
      <c r="T14" s="238">
        <f>SUM(D14:S14)</f>
        <v>1247.4393288423487</v>
      </c>
      <c r="U14" s="308">
        <f t="shared" si="0"/>
        <v>16</v>
      </c>
      <c r="V14" s="233">
        <f t="shared" si="1"/>
        <v>-182.0713855767283</v>
      </c>
      <c r="W14" s="233">
        <f t="shared" si="2"/>
        <v>77.9649580526468</v>
      </c>
      <c r="X14" s="294">
        <f t="shared" si="3"/>
        <v>1032.7150137236683</v>
      </c>
      <c r="Y14" s="94">
        <f t="shared" si="4"/>
        <v>-168.1312823781243</v>
      </c>
    </row>
    <row r="15" spans="1:25" ht="12.75" customHeight="1">
      <c r="A15" s="236" t="s">
        <v>384</v>
      </c>
      <c r="B15" s="232" t="s">
        <v>22</v>
      </c>
      <c r="C15" s="232" t="s">
        <v>23</v>
      </c>
      <c r="D15" s="233">
        <v>77.96853625170999</v>
      </c>
      <c r="E15" s="237">
        <v>101.66</v>
      </c>
      <c r="F15" s="233">
        <v>68.52</v>
      </c>
      <c r="G15" s="233">
        <v>67.08</v>
      </c>
      <c r="H15" s="233">
        <v>85.81012658227847</v>
      </c>
      <c r="I15" s="233">
        <v>98.04314329738057</v>
      </c>
      <c r="J15" s="233">
        <v>91.85110961718657</v>
      </c>
      <c r="K15" s="233">
        <v>87.34645402103835</v>
      </c>
      <c r="L15" s="94">
        <v>84.30380549347788</v>
      </c>
      <c r="M15" s="96"/>
      <c r="N15" s="96">
        <v>103.72764665556751</v>
      </c>
      <c r="O15" s="94">
        <v>104.46521287642783</v>
      </c>
      <c r="P15" s="94">
        <v>110.20767111676204</v>
      </c>
      <c r="Q15" s="94">
        <v>82.7860962566845</v>
      </c>
      <c r="R15" s="94"/>
      <c r="S15" s="94">
        <v>71.1863354037267</v>
      </c>
      <c r="T15" s="238">
        <f>SUM(D15:S15)</f>
        <v>1234.95613757224</v>
      </c>
      <c r="U15" s="308">
        <f t="shared" si="0"/>
        <v>14</v>
      </c>
      <c r="V15" s="233">
        <f t="shared" si="1"/>
        <v>-194.55457684683688</v>
      </c>
      <c r="W15" s="233">
        <f t="shared" si="2"/>
        <v>88.21115268373144</v>
      </c>
      <c r="X15" s="294">
        <f t="shared" si="3"/>
        <v>1099.3561375722402</v>
      </c>
      <c r="Y15" s="94">
        <f t="shared" si="4"/>
        <v>-101.49015852955245</v>
      </c>
    </row>
    <row r="16" spans="1:25" ht="12.75" customHeight="1">
      <c r="A16" s="236" t="s">
        <v>385</v>
      </c>
      <c r="B16" s="232" t="s">
        <v>20</v>
      </c>
      <c r="C16" s="232" t="s">
        <v>21</v>
      </c>
      <c r="D16" s="233">
        <v>90.2894147745443</v>
      </c>
      <c r="E16" s="237">
        <v>95.96</v>
      </c>
      <c r="F16" s="233">
        <v>67.67</v>
      </c>
      <c r="G16" s="233">
        <v>96.02</v>
      </c>
      <c r="H16" s="233">
        <v>62.60337552742617</v>
      </c>
      <c r="I16" s="233">
        <v>94.56753772543246</v>
      </c>
      <c r="J16" s="233">
        <v>94.30833149132974</v>
      </c>
      <c r="K16" s="233">
        <v>105</v>
      </c>
      <c r="L16" s="94">
        <v>84.43239552902324</v>
      </c>
      <c r="M16" s="96">
        <v>91.22690165335533</v>
      </c>
      <c r="N16" s="96">
        <v>104.26504835208209</v>
      </c>
      <c r="O16" s="94"/>
      <c r="P16" s="94"/>
      <c r="Q16" s="94">
        <v>76.33333333333333</v>
      </c>
      <c r="R16" s="94">
        <v>79.77873338545737</v>
      </c>
      <c r="S16" s="94">
        <v>53.79503105590062</v>
      </c>
      <c r="T16" s="238">
        <f>SUM(D16:S16)</f>
        <v>1196.2501028278846</v>
      </c>
      <c r="U16" s="308">
        <f t="shared" si="0"/>
        <v>14</v>
      </c>
      <c r="V16" s="233">
        <f t="shared" si="1"/>
        <v>-233.2606115911924</v>
      </c>
      <c r="W16" s="233">
        <f t="shared" si="2"/>
        <v>85.44643591627747</v>
      </c>
      <c r="X16" s="294">
        <f t="shared" si="3"/>
        <v>1079.8516962445578</v>
      </c>
      <c r="Y16" s="94">
        <f t="shared" si="4"/>
        <v>-120.99459985723479</v>
      </c>
    </row>
    <row r="17" spans="1:25" ht="12.75" customHeight="1">
      <c r="A17" s="236" t="s">
        <v>386</v>
      </c>
      <c r="B17" s="119" t="s">
        <v>24</v>
      </c>
      <c r="C17" s="119" t="s">
        <v>83</v>
      </c>
      <c r="D17" s="233"/>
      <c r="E17" s="237">
        <v>88.78</v>
      </c>
      <c r="F17" s="233">
        <v>77.92</v>
      </c>
      <c r="G17" s="233">
        <v>69.42</v>
      </c>
      <c r="H17" s="233">
        <v>60.91561181434599</v>
      </c>
      <c r="I17" s="233">
        <v>100.97521982414067</v>
      </c>
      <c r="J17" s="233">
        <v>87.19890616316526</v>
      </c>
      <c r="K17" s="233">
        <v>79.83040394696269</v>
      </c>
      <c r="L17" s="94">
        <v>93.96783177955096</v>
      </c>
      <c r="M17" s="96"/>
      <c r="N17" s="96">
        <v>109.91979976568325</v>
      </c>
      <c r="O17" s="94">
        <v>107.0203644158628</v>
      </c>
      <c r="P17" s="94">
        <v>109.41670163659253</v>
      </c>
      <c r="Q17" s="94">
        <v>86.76114081996435</v>
      </c>
      <c r="R17" s="94">
        <v>70.82548635892714</v>
      </c>
      <c r="S17" s="94">
        <v>41.993788819875775</v>
      </c>
      <c r="T17" s="238">
        <f>SUM(D17:S17)</f>
        <v>1184.9452553450712</v>
      </c>
      <c r="U17" s="308">
        <f t="shared" si="0"/>
        <v>14</v>
      </c>
      <c r="V17" s="233">
        <f t="shared" si="1"/>
        <v>-244.56545907400573</v>
      </c>
      <c r="W17" s="233">
        <f t="shared" si="2"/>
        <v>84.63894681036223</v>
      </c>
      <c r="X17" s="294">
        <f t="shared" si="3"/>
        <v>1082.0358547108497</v>
      </c>
      <c r="Y17" s="94">
        <f t="shared" si="4"/>
        <v>-118.81044139094297</v>
      </c>
    </row>
    <row r="18" spans="1:25" ht="12.75" customHeight="1">
      <c r="A18" s="236" t="s">
        <v>387</v>
      </c>
      <c r="B18" s="119" t="s">
        <v>89</v>
      </c>
      <c r="C18" s="119" t="s">
        <v>60</v>
      </c>
      <c r="D18" s="233">
        <v>87.646420824295</v>
      </c>
      <c r="E18" s="237">
        <v>91.77</v>
      </c>
      <c r="F18" s="233">
        <v>66.53</v>
      </c>
      <c r="G18" s="233">
        <v>76.69</v>
      </c>
      <c r="H18" s="233">
        <v>70.19831223628692</v>
      </c>
      <c r="I18" s="233">
        <v>105.12605042016806</v>
      </c>
      <c r="J18" s="233"/>
      <c r="K18" s="233">
        <v>85.69664976307259</v>
      </c>
      <c r="L18" s="94">
        <v>85.86086928379558</v>
      </c>
      <c r="M18" s="96">
        <v>81.97622295848763</v>
      </c>
      <c r="N18" s="96">
        <v>111.21095949750921</v>
      </c>
      <c r="O18" s="94">
        <v>102.44465528146742</v>
      </c>
      <c r="P18" s="94">
        <v>115.05617977528091</v>
      </c>
      <c r="Q18" s="94">
        <v>85.81639928698752</v>
      </c>
      <c r="R18" s="94"/>
      <c r="S18" s="94"/>
      <c r="T18" s="238">
        <f>SUM(D18:S18)</f>
        <v>1166.0227193273506</v>
      </c>
      <c r="U18" s="308">
        <f t="shared" si="0"/>
        <v>13</v>
      </c>
      <c r="V18" s="233">
        <f t="shared" si="1"/>
        <v>-263.48799509172636</v>
      </c>
      <c r="W18" s="233">
        <f t="shared" si="2"/>
        <v>89.69405533287312</v>
      </c>
      <c r="X18" s="294">
        <f t="shared" si="3"/>
        <v>1099.4927193273509</v>
      </c>
      <c r="Y18" s="94">
        <f t="shared" si="4"/>
        <v>-101.35357677444176</v>
      </c>
    </row>
    <row r="19" spans="1:25" ht="12.75" customHeight="1">
      <c r="A19" s="236" t="s">
        <v>388</v>
      </c>
      <c r="B19" s="119" t="s">
        <v>24</v>
      </c>
      <c r="C19" s="119" t="s">
        <v>65</v>
      </c>
      <c r="D19" s="233"/>
      <c r="E19" s="237">
        <v>73.98</v>
      </c>
      <c r="F19" s="233">
        <v>81.91</v>
      </c>
      <c r="G19" s="233">
        <v>64.31</v>
      </c>
      <c r="H19" s="233">
        <v>71.042194092827</v>
      </c>
      <c r="I19" s="233">
        <v>89.98272884283246</v>
      </c>
      <c r="J19" s="233">
        <v>88.23419891132613</v>
      </c>
      <c r="K19" s="233"/>
      <c r="L19" s="94">
        <v>82.02356718722393</v>
      </c>
      <c r="M19" s="96">
        <v>81.34757533912762</v>
      </c>
      <c r="N19" s="96">
        <v>100.18139534883721</v>
      </c>
      <c r="O19" s="94">
        <v>96.43523920653442</v>
      </c>
      <c r="P19" s="94">
        <v>104.78759138510176</v>
      </c>
      <c r="Q19" s="94">
        <v>71.89483065953655</v>
      </c>
      <c r="R19" s="94">
        <v>78.22982635342184</v>
      </c>
      <c r="S19" s="94">
        <v>67.45962732919256</v>
      </c>
      <c r="T19" s="238">
        <f>SUM(D19:S19)</f>
        <v>1151.8187746559613</v>
      </c>
      <c r="U19" s="308">
        <f t="shared" si="0"/>
        <v>14</v>
      </c>
      <c r="V19" s="233">
        <f t="shared" si="1"/>
        <v>-277.69193976311567</v>
      </c>
      <c r="W19" s="233">
        <f t="shared" si="2"/>
        <v>82.27276961828295</v>
      </c>
      <c r="X19" s="294">
        <f t="shared" si="3"/>
        <v>1020.0491473267688</v>
      </c>
      <c r="Y19" s="94">
        <f t="shared" si="4"/>
        <v>-180.79714877502386</v>
      </c>
    </row>
    <row r="20" spans="1:25" ht="12.75" customHeight="1">
      <c r="A20" s="236" t="s">
        <v>389</v>
      </c>
      <c r="B20" s="119" t="s">
        <v>19</v>
      </c>
      <c r="C20" s="119" t="s">
        <v>50</v>
      </c>
      <c r="D20" s="233"/>
      <c r="E20" s="237">
        <v>80.53</v>
      </c>
      <c r="F20" s="233"/>
      <c r="G20" s="233"/>
      <c r="H20" s="233"/>
      <c r="I20" s="233">
        <v>88.79456706281832</v>
      </c>
      <c r="J20" s="233">
        <v>93.22424008574046</v>
      </c>
      <c r="K20" s="233">
        <v>81.42103605731381</v>
      </c>
      <c r="L20" s="94">
        <v>82.43252012422168</v>
      </c>
      <c r="M20" s="96">
        <v>88.75871290790634</v>
      </c>
      <c r="N20" s="96">
        <v>108.86134453781513</v>
      </c>
      <c r="O20" s="94">
        <v>100.98361673079309</v>
      </c>
      <c r="P20" s="94">
        <v>100.72122571001496</v>
      </c>
      <c r="Q20" s="94">
        <v>83.73083778966131</v>
      </c>
      <c r="R20" s="94">
        <v>85.85754464913512</v>
      </c>
      <c r="S20" s="94">
        <v>60.62732919254658</v>
      </c>
      <c r="T20" s="238">
        <f>SUM(D20:S20)</f>
        <v>1055.942974847967</v>
      </c>
      <c r="U20" s="308">
        <f t="shared" si="0"/>
        <v>12</v>
      </c>
      <c r="V20" s="233">
        <f t="shared" si="1"/>
        <v>-373.56773957111</v>
      </c>
      <c r="W20" s="233">
        <f t="shared" si="2"/>
        <v>87.99524790399725</v>
      </c>
      <c r="X20" s="294">
        <f t="shared" si="3"/>
        <v>1055.942974847967</v>
      </c>
      <c r="Y20" s="94">
        <f t="shared" si="4"/>
        <v>-144.90332125382565</v>
      </c>
    </row>
    <row r="21" spans="1:25" ht="12.75" customHeight="1">
      <c r="A21" s="236" t="s">
        <v>390</v>
      </c>
      <c r="B21" s="119" t="s">
        <v>46</v>
      </c>
      <c r="C21" s="119" t="s">
        <v>47</v>
      </c>
      <c r="D21" s="233">
        <v>65.09463722397476</v>
      </c>
      <c r="E21" s="237">
        <v>76.84</v>
      </c>
      <c r="F21" s="233">
        <v>54.85</v>
      </c>
      <c r="G21" s="233">
        <v>53.26</v>
      </c>
      <c r="H21" s="233">
        <v>70.62025316455697</v>
      </c>
      <c r="I21" s="233">
        <v>75.38545653362492</v>
      </c>
      <c r="J21" s="233">
        <v>73.15116299037089</v>
      </c>
      <c r="K21" s="233">
        <v>70.58783783783784</v>
      </c>
      <c r="L21" s="94"/>
      <c r="M21" s="96">
        <v>66.86681895926495</v>
      </c>
      <c r="N21" s="96">
        <v>91.58208955223881</v>
      </c>
      <c r="O21" s="94">
        <v>82.79833836858006</v>
      </c>
      <c r="P21" s="94">
        <v>90.72517246911599</v>
      </c>
      <c r="Q21" s="94">
        <v>68.59714795008912</v>
      </c>
      <c r="R21" s="94">
        <v>43.106187461711244</v>
      </c>
      <c r="S21" s="94">
        <v>70.56521739130434</v>
      </c>
      <c r="T21" s="238">
        <f>SUM(D21:S21)</f>
        <v>1054.0303199026698</v>
      </c>
      <c r="U21" s="308">
        <f t="shared" si="0"/>
        <v>15</v>
      </c>
      <c r="V21" s="233">
        <f t="shared" si="1"/>
        <v>-375.48039451640716</v>
      </c>
      <c r="W21" s="233">
        <f t="shared" si="2"/>
        <v>70.26868799351132</v>
      </c>
      <c r="X21" s="294">
        <f t="shared" si="3"/>
        <v>902.8141324409587</v>
      </c>
      <c r="Y21" s="94">
        <f t="shared" si="4"/>
        <v>-298.03216366083393</v>
      </c>
    </row>
    <row r="22" spans="1:25" ht="12.75" customHeight="1">
      <c r="A22" s="236" t="s">
        <v>391</v>
      </c>
      <c r="B22" s="119" t="s">
        <v>325</v>
      </c>
      <c r="C22" s="119" t="s">
        <v>326</v>
      </c>
      <c r="D22" s="233">
        <v>74.68905147635223</v>
      </c>
      <c r="E22" s="237"/>
      <c r="F22" s="233">
        <v>57.7</v>
      </c>
      <c r="G22" s="233">
        <v>63.08</v>
      </c>
      <c r="H22" s="233">
        <v>61.75949367088608</v>
      </c>
      <c r="I22" s="233">
        <v>86.99735449735448</v>
      </c>
      <c r="J22" s="233">
        <v>84.43468525327553</v>
      </c>
      <c r="K22" s="233"/>
      <c r="L22" s="94">
        <v>76.36584347284452</v>
      </c>
      <c r="M22" s="96">
        <v>69.38776177475518</v>
      </c>
      <c r="N22" s="96">
        <v>96.48452883263009</v>
      </c>
      <c r="O22" s="94">
        <v>81.00073179656056</v>
      </c>
      <c r="P22" s="94">
        <v>102.9568234387047</v>
      </c>
      <c r="Q22" s="94">
        <v>81.57397504456327</v>
      </c>
      <c r="R22" s="94">
        <v>67.16203854949362</v>
      </c>
      <c r="S22" s="94">
        <v>50.06832298136646</v>
      </c>
      <c r="T22" s="238">
        <f>SUM(D22:S22)</f>
        <v>1053.6606107887867</v>
      </c>
      <c r="U22" s="308">
        <f t="shared" si="0"/>
        <v>14</v>
      </c>
      <c r="V22" s="233">
        <f t="shared" si="1"/>
        <v>-375.8501036302903</v>
      </c>
      <c r="W22" s="233">
        <f t="shared" si="2"/>
        <v>75.26147219919905</v>
      </c>
      <c r="X22" s="294">
        <f t="shared" si="3"/>
        <v>945.8922878074203</v>
      </c>
      <c r="Y22" s="94">
        <f t="shared" si="4"/>
        <v>-254.95400829437233</v>
      </c>
    </row>
    <row r="23" spans="1:25" ht="12.75" customHeight="1">
      <c r="A23" s="236" t="s">
        <v>392</v>
      </c>
      <c r="B23" s="119" t="s">
        <v>196</v>
      </c>
      <c r="C23" s="119" t="s">
        <v>101</v>
      </c>
      <c r="D23" s="233">
        <v>77.3352318958503</v>
      </c>
      <c r="E23" s="237">
        <v>90.92</v>
      </c>
      <c r="F23" s="233">
        <v>89.89</v>
      </c>
      <c r="G23" s="233">
        <v>71.8</v>
      </c>
      <c r="H23" s="233">
        <v>57.9620253164557</v>
      </c>
      <c r="I23" s="233">
        <v>86.86468646864685</v>
      </c>
      <c r="J23" s="233">
        <v>92.16787126152472</v>
      </c>
      <c r="K23" s="233">
        <v>85.09075907590758</v>
      </c>
      <c r="L23" s="94">
        <v>80.89249799634048</v>
      </c>
      <c r="M23" s="96">
        <v>51.172851449135166</v>
      </c>
      <c r="N23" s="96"/>
      <c r="O23" s="94">
        <v>97.4582790862824</v>
      </c>
      <c r="P23" s="94"/>
      <c r="Q23" s="94">
        <v>78.00891265597147</v>
      </c>
      <c r="R23" s="94">
        <v>53.34176349965822</v>
      </c>
      <c r="S23" s="94">
        <v>39.50931677018634</v>
      </c>
      <c r="T23" s="238">
        <f>SUM(D23:S23)</f>
        <v>1052.414195475959</v>
      </c>
      <c r="U23" s="308">
        <f t="shared" si="0"/>
        <v>14</v>
      </c>
      <c r="V23" s="233">
        <f t="shared" si="1"/>
        <v>-377.09651894311787</v>
      </c>
      <c r="W23" s="233">
        <f t="shared" si="2"/>
        <v>75.17244253399708</v>
      </c>
      <c r="X23" s="294">
        <f t="shared" si="3"/>
        <v>961.7320272566376</v>
      </c>
      <c r="Y23" s="94">
        <f t="shared" si="4"/>
        <v>-239.11426884515504</v>
      </c>
    </row>
    <row r="24" spans="1:25" ht="12.75" customHeight="1">
      <c r="A24" s="236" t="s">
        <v>393</v>
      </c>
      <c r="B24" s="119" t="s">
        <v>75</v>
      </c>
      <c r="C24" s="119" t="s">
        <v>76</v>
      </c>
      <c r="D24" s="233">
        <v>64.89220750056143</v>
      </c>
      <c r="E24" s="237">
        <v>95.92</v>
      </c>
      <c r="F24" s="233"/>
      <c r="G24" s="233">
        <v>58.64</v>
      </c>
      <c r="H24" s="233">
        <v>72.30801687763713</v>
      </c>
      <c r="I24" s="233">
        <v>82.30012300122999</v>
      </c>
      <c r="J24" s="233"/>
      <c r="K24" s="233">
        <v>71.30464480874318</v>
      </c>
      <c r="L24" s="94">
        <v>78.07545142342683</v>
      </c>
      <c r="M24" s="96">
        <v>75.50018601105043</v>
      </c>
      <c r="N24" s="96">
        <v>107.6151461927885</v>
      </c>
      <c r="O24" s="94">
        <v>98.92826953266514</v>
      </c>
      <c r="P24" s="94">
        <v>102.08150828413636</v>
      </c>
      <c r="Q24" s="94">
        <v>67.33155080213903</v>
      </c>
      <c r="R24" s="94"/>
      <c r="S24" s="94">
        <v>60.006211180124225</v>
      </c>
      <c r="T24" s="238">
        <f>SUM(D24:S24)</f>
        <v>1034.9033156145024</v>
      </c>
      <c r="U24" s="308">
        <f t="shared" si="0"/>
        <v>13</v>
      </c>
      <c r="V24" s="233">
        <f t="shared" si="1"/>
        <v>-394.6073988045746</v>
      </c>
      <c r="W24" s="233">
        <f t="shared" si="2"/>
        <v>79.60794735496172</v>
      </c>
      <c r="X24" s="294">
        <f t="shared" si="3"/>
        <v>976.2633156145023</v>
      </c>
      <c r="Y24" s="94">
        <f t="shared" si="4"/>
        <v>-224.58298048729034</v>
      </c>
    </row>
    <row r="25" spans="1:25" ht="12.75" customHeight="1">
      <c r="A25" s="236" t="s">
        <v>394</v>
      </c>
      <c r="B25" s="119" t="s">
        <v>33</v>
      </c>
      <c r="C25" s="119" t="s">
        <v>19</v>
      </c>
      <c r="D25" s="233">
        <v>76.67428110722925</v>
      </c>
      <c r="E25" s="237">
        <v>97.17</v>
      </c>
      <c r="F25" s="233">
        <v>67.1</v>
      </c>
      <c r="G25" s="233"/>
      <c r="H25" s="233">
        <v>60.91561181434599</v>
      </c>
      <c r="I25" s="233">
        <v>100.74930251096052</v>
      </c>
      <c r="J25" s="233">
        <v>90.64958404295749</v>
      </c>
      <c r="K25" s="233">
        <v>83.73306837537514</v>
      </c>
      <c r="L25" s="94">
        <v>91.7580941917144</v>
      </c>
      <c r="M25" s="96"/>
      <c r="N25" s="96">
        <v>109.68294754724995</v>
      </c>
      <c r="O25" s="94"/>
      <c r="P25" s="94">
        <v>114.92259367287414</v>
      </c>
      <c r="Q25" s="94">
        <v>25.85204991087344</v>
      </c>
      <c r="R25" s="94">
        <v>68.70026761819803</v>
      </c>
      <c r="S25" s="94">
        <v>42.61490683229814</v>
      </c>
      <c r="T25" s="238">
        <f>SUM(D25:S25)</f>
        <v>1030.5227076240765</v>
      </c>
      <c r="U25" s="308">
        <f t="shared" si="0"/>
        <v>13</v>
      </c>
      <c r="V25" s="233">
        <f t="shared" si="1"/>
        <v>-398.9880067950005</v>
      </c>
      <c r="W25" s="233">
        <f t="shared" si="2"/>
        <v>79.27097750954434</v>
      </c>
      <c r="X25" s="294">
        <f t="shared" si="3"/>
        <v>1004.6706577132032</v>
      </c>
      <c r="Y25" s="94">
        <f t="shared" si="4"/>
        <v>-196.1756383885894</v>
      </c>
    </row>
    <row r="26" spans="1:25" ht="12.75" customHeight="1">
      <c r="A26" s="236" t="s">
        <v>395</v>
      </c>
      <c r="B26" s="119" t="s">
        <v>20</v>
      </c>
      <c r="C26" s="119" t="s">
        <v>30</v>
      </c>
      <c r="D26" s="233">
        <v>83.85866351271437</v>
      </c>
      <c r="E26" s="237">
        <v>91.94</v>
      </c>
      <c r="F26" s="233">
        <v>53.99</v>
      </c>
      <c r="G26" s="233">
        <v>67.49</v>
      </c>
      <c r="H26" s="233">
        <v>71.042194092827</v>
      </c>
      <c r="I26" s="233">
        <v>93.94160583941604</v>
      </c>
      <c r="J26" s="233">
        <v>89.60266213894468</v>
      </c>
      <c r="K26" s="233">
        <v>85.81758388144202</v>
      </c>
      <c r="L26" s="94">
        <v>83.82755905511812</v>
      </c>
      <c r="M26" s="96"/>
      <c r="N26" s="96">
        <v>104.13168521619225</v>
      </c>
      <c r="O26" s="94"/>
      <c r="P26" s="94"/>
      <c r="Q26" s="94">
        <v>73.78431372549018</v>
      </c>
      <c r="R26" s="94">
        <v>69.65912433533204</v>
      </c>
      <c r="S26" s="94">
        <v>52.5527950310559</v>
      </c>
      <c r="T26" s="238">
        <f>SUM(D26:S26)</f>
        <v>1021.6381868285326</v>
      </c>
      <c r="U26" s="308">
        <f t="shared" si="0"/>
        <v>13</v>
      </c>
      <c r="V26" s="233">
        <f t="shared" si="1"/>
        <v>-407.87252759054434</v>
      </c>
      <c r="W26" s="233">
        <f t="shared" si="2"/>
        <v>78.58755283296405</v>
      </c>
      <c r="X26" s="294">
        <f t="shared" si="3"/>
        <v>969.0853917974769</v>
      </c>
      <c r="Y26" s="94">
        <f t="shared" si="4"/>
        <v>-231.76090430431577</v>
      </c>
    </row>
    <row r="27" spans="1:25" ht="12.75" customHeight="1">
      <c r="A27" s="236" t="s">
        <v>396</v>
      </c>
      <c r="B27" s="119" t="s">
        <v>43</v>
      </c>
      <c r="C27" s="119" t="s">
        <v>30</v>
      </c>
      <c r="D27" s="233">
        <v>70.01706484641639</v>
      </c>
      <c r="E27" s="237">
        <v>98.94</v>
      </c>
      <c r="F27" s="233">
        <v>59.12</v>
      </c>
      <c r="G27" s="233">
        <v>73.63</v>
      </c>
      <c r="H27" s="233"/>
      <c r="I27" s="233">
        <v>88.79456706281832</v>
      </c>
      <c r="J27" s="233">
        <v>75.31133647325586</v>
      </c>
      <c r="K27" s="233">
        <v>89.20367800138793</v>
      </c>
      <c r="L27" s="94">
        <v>85.31004016064257</v>
      </c>
      <c r="M27" s="96">
        <v>75.73055264747796</v>
      </c>
      <c r="N27" s="96">
        <v>100.90785143394451</v>
      </c>
      <c r="O27" s="94">
        <v>100.98361673079309</v>
      </c>
      <c r="P27" s="94">
        <v>99.43680058704825</v>
      </c>
      <c r="Q27" s="94"/>
      <c r="R27" s="94"/>
      <c r="S27" s="94"/>
      <c r="T27" s="238">
        <f>SUM(D27:S27)</f>
        <v>1017.3855079437849</v>
      </c>
      <c r="U27" s="308">
        <f t="shared" si="0"/>
        <v>12</v>
      </c>
      <c r="V27" s="233">
        <f t="shared" si="1"/>
        <v>-412.1252064752921</v>
      </c>
      <c r="W27" s="233">
        <f t="shared" si="2"/>
        <v>84.78212566198208</v>
      </c>
      <c r="X27" s="294">
        <f t="shared" si="3"/>
        <v>1017.3855079437849</v>
      </c>
      <c r="Y27" s="94">
        <f t="shared" si="4"/>
        <v>-183.46078815800774</v>
      </c>
    </row>
    <row r="28" spans="1:25" ht="12.75" customHeight="1">
      <c r="A28" s="236" t="s">
        <v>397</v>
      </c>
      <c r="B28" s="119" t="s">
        <v>103</v>
      </c>
      <c r="C28" s="119" t="s">
        <v>101</v>
      </c>
      <c r="D28" s="233">
        <v>75.87430241828329</v>
      </c>
      <c r="E28" s="237">
        <v>93.4</v>
      </c>
      <c r="F28" s="233">
        <v>70.23</v>
      </c>
      <c r="G28" s="233">
        <v>77.35</v>
      </c>
      <c r="H28" s="233">
        <v>78.21518987341773</v>
      </c>
      <c r="I28" s="233">
        <v>93.96860167944503</v>
      </c>
      <c r="J28" s="233"/>
      <c r="K28" s="233">
        <v>75.19814868382991</v>
      </c>
      <c r="L28" s="94"/>
      <c r="M28" s="96"/>
      <c r="N28" s="96">
        <v>101.95168989879701</v>
      </c>
      <c r="O28" s="94">
        <v>102.0741533425658</v>
      </c>
      <c r="P28" s="94">
        <v>105.85170340681363</v>
      </c>
      <c r="Q28" s="94"/>
      <c r="R28" s="94">
        <v>56.253796095444685</v>
      </c>
      <c r="S28" s="94">
        <v>77.3975155279503</v>
      </c>
      <c r="T28" s="238">
        <f>SUM(D28:S28)</f>
        <v>1007.7651009265473</v>
      </c>
      <c r="U28" s="308">
        <f t="shared" si="0"/>
        <v>12</v>
      </c>
      <c r="V28" s="233">
        <f t="shared" si="1"/>
        <v>-421.7456134925296</v>
      </c>
      <c r="W28" s="233">
        <f t="shared" si="2"/>
        <v>83.98042507721227</v>
      </c>
      <c r="X28" s="294">
        <f t="shared" si="3"/>
        <v>1007.7651009265473</v>
      </c>
      <c r="Y28" s="94">
        <f t="shared" si="4"/>
        <v>-193.08119517524528</v>
      </c>
    </row>
    <row r="29" spans="1:25" ht="12.75" customHeight="1">
      <c r="A29" s="236" t="s">
        <v>398</v>
      </c>
      <c r="B29" s="119" t="s">
        <v>115</v>
      </c>
      <c r="C29" s="119" t="s">
        <v>116</v>
      </c>
      <c r="D29" s="233"/>
      <c r="E29" s="237">
        <v>96.07</v>
      </c>
      <c r="F29" s="233">
        <v>61.11</v>
      </c>
      <c r="G29" s="233">
        <v>71.8</v>
      </c>
      <c r="H29" s="233">
        <v>61.75949367088608</v>
      </c>
      <c r="I29" s="233"/>
      <c r="J29" s="233">
        <v>85.81315232584599</v>
      </c>
      <c r="K29" s="233"/>
      <c r="L29" s="94">
        <v>91.28109991851171</v>
      </c>
      <c r="M29" s="96">
        <v>88.21491876757025</v>
      </c>
      <c r="N29" s="96">
        <v>114.57686659889303</v>
      </c>
      <c r="O29" s="94">
        <v>101.33416458852868</v>
      </c>
      <c r="P29" s="94">
        <v>117.2320811246831</v>
      </c>
      <c r="Q29" s="94">
        <v>60.45098039215686</v>
      </c>
      <c r="R29" s="94"/>
      <c r="S29" s="94">
        <v>56.27950310559007</v>
      </c>
      <c r="T29" s="238">
        <f>SUM(D29:S29)</f>
        <v>1005.9222604926657</v>
      </c>
      <c r="U29" s="308">
        <f t="shared" si="0"/>
        <v>12</v>
      </c>
      <c r="V29" s="233">
        <f t="shared" si="1"/>
        <v>-423.58845392641126</v>
      </c>
      <c r="W29" s="233">
        <f t="shared" si="2"/>
        <v>83.82685504105548</v>
      </c>
      <c r="X29" s="294">
        <f t="shared" si="3"/>
        <v>1005.9222604926657</v>
      </c>
      <c r="Y29" s="94">
        <f t="shared" si="4"/>
        <v>-194.92403560912692</v>
      </c>
    </row>
    <row r="30" spans="1:25" ht="12.75" customHeight="1">
      <c r="A30" s="236" t="s">
        <v>399</v>
      </c>
      <c r="B30" s="119" t="s">
        <v>58</v>
      </c>
      <c r="C30" s="119" t="s">
        <v>59</v>
      </c>
      <c r="D30" s="233">
        <v>80.19030166337751</v>
      </c>
      <c r="E30" s="237">
        <v>89.23</v>
      </c>
      <c r="F30" s="233">
        <v>46.01</v>
      </c>
      <c r="G30" s="233">
        <v>82.02</v>
      </c>
      <c r="H30" s="233">
        <v>60.07172995780591</v>
      </c>
      <c r="I30" s="233">
        <v>87.33133931538717</v>
      </c>
      <c r="J30" s="233"/>
      <c r="K30" s="233">
        <v>94.17776757005052</v>
      </c>
      <c r="L30" s="94">
        <v>79.19579929299414</v>
      </c>
      <c r="M30" s="96">
        <v>95.28268386132136</v>
      </c>
      <c r="N30" s="96"/>
      <c r="O30" s="94">
        <v>93.42517044819493</v>
      </c>
      <c r="P30" s="94"/>
      <c r="Q30" s="94"/>
      <c r="R30" s="94">
        <v>88.81415671424408</v>
      </c>
      <c r="S30" s="94">
        <v>79.88198757763976</v>
      </c>
      <c r="T30" s="238">
        <f>SUM(D30:S30)</f>
        <v>975.6309364010154</v>
      </c>
      <c r="U30" s="308">
        <f t="shared" si="0"/>
        <v>12</v>
      </c>
      <c r="V30" s="233">
        <f t="shared" si="1"/>
        <v>-453.87977801806153</v>
      </c>
      <c r="W30" s="233">
        <f t="shared" si="2"/>
        <v>81.30257803341796</v>
      </c>
      <c r="X30" s="294">
        <f t="shared" si="3"/>
        <v>975.6309364010154</v>
      </c>
      <c r="Y30" s="94">
        <f t="shared" si="4"/>
        <v>-225.21535970077719</v>
      </c>
    </row>
    <row r="31" spans="1:25" ht="12.75" customHeight="1">
      <c r="A31" s="236" t="s">
        <v>400</v>
      </c>
      <c r="B31" s="119" t="s">
        <v>340</v>
      </c>
      <c r="C31" s="119" t="s">
        <v>69</v>
      </c>
      <c r="D31" s="233"/>
      <c r="E31" s="237"/>
      <c r="F31" s="233">
        <v>83.05</v>
      </c>
      <c r="G31" s="233"/>
      <c r="H31" s="233">
        <v>79.90295358649789</v>
      </c>
      <c r="I31" s="233">
        <v>84.053114132153</v>
      </c>
      <c r="J31" s="233">
        <v>91.66920809436957</v>
      </c>
      <c r="K31" s="233">
        <v>90.90265486725663</v>
      </c>
      <c r="L31" s="94">
        <v>73.23453043331645</v>
      </c>
      <c r="M31" s="96">
        <v>77.39881345385626</v>
      </c>
      <c r="N31" s="96">
        <v>101.96485867074102</v>
      </c>
      <c r="O31" s="94"/>
      <c r="P31" s="94">
        <v>101.0397897897898</v>
      </c>
      <c r="Q31" s="94">
        <v>69.7379679144385</v>
      </c>
      <c r="R31" s="94">
        <v>57.62636751344334</v>
      </c>
      <c r="S31" s="94">
        <v>63.11180124223602</v>
      </c>
      <c r="T31" s="238">
        <f>SUM(D31:S31)</f>
        <v>973.6920596980984</v>
      </c>
      <c r="U31" s="308">
        <f t="shared" si="0"/>
        <v>12</v>
      </c>
      <c r="V31" s="233">
        <f t="shared" si="1"/>
        <v>-455.81865472097854</v>
      </c>
      <c r="W31" s="233">
        <f t="shared" si="2"/>
        <v>81.14100497484154</v>
      </c>
      <c r="X31" s="294">
        <f t="shared" si="3"/>
        <v>973.6920596980984</v>
      </c>
      <c r="Y31" s="94">
        <f t="shared" si="4"/>
        <v>-227.1542364036942</v>
      </c>
    </row>
    <row r="32" spans="1:25" ht="12.75" customHeight="1">
      <c r="A32" s="236" t="s">
        <v>401</v>
      </c>
      <c r="B32" s="119" t="s">
        <v>208</v>
      </c>
      <c r="C32" s="119" t="s">
        <v>138</v>
      </c>
      <c r="D32" s="233">
        <v>76.40562248995984</v>
      </c>
      <c r="E32" s="237">
        <v>75.66</v>
      </c>
      <c r="F32" s="233">
        <v>89.89</v>
      </c>
      <c r="G32" s="233">
        <v>62.61</v>
      </c>
      <c r="H32" s="233">
        <v>73.9957805907173</v>
      </c>
      <c r="I32" s="233">
        <v>62.80583139657722</v>
      </c>
      <c r="J32" s="233">
        <v>87.79686645875918</v>
      </c>
      <c r="K32" s="233">
        <v>68.72767857142857</v>
      </c>
      <c r="L32" s="94">
        <v>64.23661163622059</v>
      </c>
      <c r="M32" s="96"/>
      <c r="N32" s="96"/>
      <c r="O32" s="94">
        <v>75.71659348852621</v>
      </c>
      <c r="P32" s="94">
        <v>90.19402035623409</v>
      </c>
      <c r="Q32" s="94">
        <v>79.59536541889483</v>
      </c>
      <c r="R32" s="94">
        <v>33.330484917121375</v>
      </c>
      <c r="S32" s="94">
        <v>26.465838509316768</v>
      </c>
      <c r="T32" s="238">
        <f>SUM(D32:S32)</f>
        <v>967.4306938337559</v>
      </c>
      <c r="U32" s="308">
        <f t="shared" si="0"/>
        <v>14</v>
      </c>
      <c r="V32" s="233">
        <f t="shared" si="1"/>
        <v>-462.0800205853211</v>
      </c>
      <c r="W32" s="233">
        <f t="shared" si="2"/>
        <v>69.10219241669685</v>
      </c>
      <c r="X32" s="294">
        <f t="shared" si="3"/>
        <v>907.6343704073179</v>
      </c>
      <c r="Y32" s="94">
        <f t="shared" si="4"/>
        <v>-293.21192569447476</v>
      </c>
    </row>
    <row r="33" spans="1:25" ht="12.75" customHeight="1">
      <c r="A33" s="236" t="s">
        <v>402</v>
      </c>
      <c r="B33" s="119" t="s">
        <v>279</v>
      </c>
      <c r="C33" s="119" t="s">
        <v>138</v>
      </c>
      <c r="D33" s="233">
        <v>74.1470054446461</v>
      </c>
      <c r="E33" s="237">
        <v>94.5</v>
      </c>
      <c r="F33" s="233">
        <v>67.95</v>
      </c>
      <c r="G33" s="233">
        <v>71.99</v>
      </c>
      <c r="H33" s="233">
        <v>80.74683544303798</v>
      </c>
      <c r="I33" s="233">
        <v>93.06166606563286</v>
      </c>
      <c r="J33" s="233">
        <v>88.47168541495978</v>
      </c>
      <c r="K33" s="233">
        <v>85.75035354795774</v>
      </c>
      <c r="L33" s="94">
        <v>88.52088201056871</v>
      </c>
      <c r="M33" s="96"/>
      <c r="N33" s="96"/>
      <c r="O33" s="94">
        <v>108.41735931325795</v>
      </c>
      <c r="P33" s="94">
        <v>106.8215952912523</v>
      </c>
      <c r="Q33" s="94"/>
      <c r="R33" s="94"/>
      <c r="S33" s="94"/>
      <c r="T33" s="238">
        <f>SUM(D33:S33)</f>
        <v>960.3773825313134</v>
      </c>
      <c r="U33" s="308">
        <f t="shared" si="0"/>
        <v>11</v>
      </c>
      <c r="V33" s="233">
        <f t="shared" si="1"/>
        <v>-469.1333318877636</v>
      </c>
      <c r="W33" s="233">
        <f t="shared" si="2"/>
        <v>87.30703477557394</v>
      </c>
      <c r="X33" s="294">
        <f t="shared" si="3"/>
        <v>960.3773825313134</v>
      </c>
      <c r="Y33" s="94">
        <f t="shared" si="4"/>
        <v>-240.46891357047923</v>
      </c>
    </row>
    <row r="34" spans="1:25" ht="12.75" customHeight="1">
      <c r="A34" s="236" t="s">
        <v>403</v>
      </c>
      <c r="B34" s="119" t="s">
        <v>26</v>
      </c>
      <c r="C34" s="119" t="s">
        <v>69</v>
      </c>
      <c r="D34" s="233"/>
      <c r="E34" s="237"/>
      <c r="F34" s="233">
        <v>82.48</v>
      </c>
      <c r="G34" s="233">
        <v>63.07</v>
      </c>
      <c r="H34" s="233">
        <v>74.41772151898735</v>
      </c>
      <c r="I34" s="233">
        <v>120</v>
      </c>
      <c r="J34" s="233">
        <v>91.04840882852679</v>
      </c>
      <c r="K34" s="233"/>
      <c r="L34" s="94">
        <v>103.23422661959924</v>
      </c>
      <c r="M34" s="96">
        <v>120</v>
      </c>
      <c r="N34" s="96">
        <v>133</v>
      </c>
      <c r="O34" s="94"/>
      <c r="P34" s="94"/>
      <c r="Q34" s="94">
        <v>71.50267379679144</v>
      </c>
      <c r="R34" s="94">
        <v>97.1214057507987</v>
      </c>
      <c r="S34" s="94"/>
      <c r="T34" s="238">
        <f>SUM(D34:S34)</f>
        <v>955.8744365147035</v>
      </c>
      <c r="U34" s="308">
        <f t="shared" si="0"/>
        <v>10</v>
      </c>
      <c r="V34" s="233">
        <f t="shared" si="1"/>
        <v>-473.6362779043735</v>
      </c>
      <c r="W34" s="233">
        <f t="shared" si="2"/>
        <v>95.58744365147035</v>
      </c>
      <c r="X34" s="294">
        <f t="shared" si="3"/>
        <v>955.8744365147035</v>
      </c>
      <c r="Y34" s="94">
        <f t="shared" si="4"/>
        <v>-244.97185958708917</v>
      </c>
    </row>
    <row r="35" spans="1:25" ht="12.75" customHeight="1">
      <c r="A35" s="236" t="s">
        <v>404</v>
      </c>
      <c r="B35" s="119" t="s">
        <v>80</v>
      </c>
      <c r="C35" s="119" t="s">
        <v>81</v>
      </c>
      <c r="D35" s="233">
        <v>50.809000343524566</v>
      </c>
      <c r="E35" s="237">
        <v>85.78</v>
      </c>
      <c r="F35" s="233">
        <v>55.42</v>
      </c>
      <c r="G35" s="233">
        <v>48.39</v>
      </c>
      <c r="H35" s="233">
        <v>63.447257383966246</v>
      </c>
      <c r="I35" s="233">
        <v>80.04742145820983</v>
      </c>
      <c r="J35" s="233">
        <v>63.84681934808303</v>
      </c>
      <c r="K35" s="233">
        <v>65.32189908028835</v>
      </c>
      <c r="L35" s="94">
        <v>75.3979214619516</v>
      </c>
      <c r="M35" s="96">
        <v>76.13911201341689</v>
      </c>
      <c r="N35" s="96"/>
      <c r="O35" s="94">
        <v>92.59412609031689</v>
      </c>
      <c r="P35" s="94"/>
      <c r="Q35" s="94">
        <v>59.2210338680927</v>
      </c>
      <c r="R35" s="94">
        <v>60.04879938032532</v>
      </c>
      <c r="S35" s="94">
        <v>71.1863354037267</v>
      </c>
      <c r="T35" s="238">
        <f>SUM(D35:S35)</f>
        <v>947.6497258319023</v>
      </c>
      <c r="U35" s="308">
        <f t="shared" si="0"/>
        <v>14</v>
      </c>
      <c r="V35" s="233">
        <f t="shared" si="1"/>
        <v>-481.8609885871747</v>
      </c>
      <c r="W35" s="233">
        <f t="shared" si="2"/>
        <v>67.68926613085016</v>
      </c>
      <c r="X35" s="294">
        <f t="shared" si="3"/>
        <v>848.4507254883775</v>
      </c>
      <c r="Y35" s="94">
        <f t="shared" si="4"/>
        <v>-352.3955706134151</v>
      </c>
    </row>
    <row r="36" spans="1:25" ht="12.75" customHeight="1">
      <c r="A36" s="236" t="s">
        <v>405</v>
      </c>
      <c r="B36" s="119" t="s">
        <v>92</v>
      </c>
      <c r="C36" s="119" t="s">
        <v>93</v>
      </c>
      <c r="D36" s="233"/>
      <c r="E36" s="237">
        <v>71.9</v>
      </c>
      <c r="F36" s="233">
        <v>40.89</v>
      </c>
      <c r="G36" s="233"/>
      <c r="H36" s="233">
        <v>61.337552742616026</v>
      </c>
      <c r="I36" s="233">
        <v>83.59070935342122</v>
      </c>
      <c r="J36" s="233">
        <v>87.5548068149484</v>
      </c>
      <c r="K36" s="233"/>
      <c r="L36" s="94">
        <v>72.97502787367516</v>
      </c>
      <c r="M36" s="96">
        <v>77.49111513923182</v>
      </c>
      <c r="N36" s="96">
        <v>105.22</v>
      </c>
      <c r="O36" s="94">
        <v>90.1553852703278</v>
      </c>
      <c r="P36" s="94">
        <v>97.9289303661163</v>
      </c>
      <c r="Q36" s="94">
        <v>83.05347593582887</v>
      </c>
      <c r="R36" s="94">
        <v>59.61573940616892</v>
      </c>
      <c r="S36" s="94"/>
      <c r="T36" s="238">
        <f>SUM(D36:S36)</f>
        <v>931.7127429023345</v>
      </c>
      <c r="U36" s="308">
        <f t="shared" si="0"/>
        <v>12</v>
      </c>
      <c r="V36" s="233">
        <f t="shared" si="1"/>
        <v>-497.79797151674245</v>
      </c>
      <c r="W36" s="233">
        <f t="shared" si="2"/>
        <v>77.64272857519454</v>
      </c>
      <c r="X36" s="294">
        <f t="shared" si="3"/>
        <v>931.7127429023345</v>
      </c>
      <c r="Y36" s="94">
        <f t="shared" si="4"/>
        <v>-269.1335531994581</v>
      </c>
    </row>
    <row r="37" spans="1:25" ht="12.75" customHeight="1">
      <c r="A37" s="236" t="s">
        <v>406</v>
      </c>
      <c r="B37" s="119" t="s">
        <v>61</v>
      </c>
      <c r="C37" s="119" t="s">
        <v>35</v>
      </c>
      <c r="D37" s="233"/>
      <c r="E37" s="237">
        <v>93.12</v>
      </c>
      <c r="F37" s="233">
        <v>68.81</v>
      </c>
      <c r="G37" s="233"/>
      <c r="H37" s="233">
        <v>65.9789029535865</v>
      </c>
      <c r="I37" s="233">
        <v>95.3159851301115</v>
      </c>
      <c r="J37" s="233">
        <v>96.70313668735336</v>
      </c>
      <c r="K37" s="233"/>
      <c r="L37" s="94">
        <v>91.74455100261552</v>
      </c>
      <c r="M37" s="96">
        <v>103.479558423256</v>
      </c>
      <c r="N37" s="96">
        <v>120.21168940949161</v>
      </c>
      <c r="O37" s="94"/>
      <c r="P37" s="94"/>
      <c r="Q37" s="94">
        <v>90.5222816399287</v>
      </c>
      <c r="R37" s="94">
        <v>94.77570093457943</v>
      </c>
      <c r="S37" s="94"/>
      <c r="T37" s="238">
        <f>SUM(D37:S37)</f>
        <v>920.6618061809227</v>
      </c>
      <c r="U37" s="308">
        <f t="shared" si="0"/>
        <v>10</v>
      </c>
      <c r="V37" s="233">
        <f t="shared" si="1"/>
        <v>-508.8489082381543</v>
      </c>
      <c r="W37" s="233">
        <f t="shared" si="2"/>
        <v>92.06618061809226</v>
      </c>
      <c r="X37" s="294">
        <f t="shared" si="3"/>
        <v>920.6618061809227</v>
      </c>
      <c r="Y37" s="94">
        <f t="shared" si="4"/>
        <v>-280.18448992086996</v>
      </c>
    </row>
    <row r="38" spans="1:25" ht="12.75" customHeight="1">
      <c r="A38" s="236" t="s">
        <v>407</v>
      </c>
      <c r="B38" s="119" t="s">
        <v>322</v>
      </c>
      <c r="C38" s="119" t="s">
        <v>35</v>
      </c>
      <c r="D38" s="233">
        <v>84.85029940119762</v>
      </c>
      <c r="E38" s="237">
        <v>82.98</v>
      </c>
      <c r="F38" s="233">
        <v>60.26</v>
      </c>
      <c r="G38" s="233">
        <v>80.19</v>
      </c>
      <c r="H38" s="233">
        <v>84.54430379746836</v>
      </c>
      <c r="I38" s="233">
        <v>95.09266123054113</v>
      </c>
      <c r="J38" s="233">
        <v>82.86143552641727</v>
      </c>
      <c r="K38" s="233">
        <v>58.13663236260127</v>
      </c>
      <c r="L38" s="94">
        <v>82.36822809333056</v>
      </c>
      <c r="M38" s="96"/>
      <c r="N38" s="96"/>
      <c r="O38" s="94">
        <v>98.08978032473735</v>
      </c>
      <c r="P38" s="94"/>
      <c r="Q38" s="94">
        <v>68.79322638146168</v>
      </c>
      <c r="R38" s="94"/>
      <c r="S38" s="94">
        <v>27.70807453416149</v>
      </c>
      <c r="T38" s="238">
        <f>SUM(D38:S38)</f>
        <v>905.8746416519167</v>
      </c>
      <c r="U38" s="308">
        <f t="shared" si="0"/>
        <v>12</v>
      </c>
      <c r="V38" s="233">
        <f t="shared" si="1"/>
        <v>-523.6360727671603</v>
      </c>
      <c r="W38" s="233">
        <f t="shared" si="2"/>
        <v>75.48955347099306</v>
      </c>
      <c r="X38" s="294">
        <f t="shared" si="3"/>
        <v>905.8746416519167</v>
      </c>
      <c r="Y38" s="94">
        <f t="shared" si="4"/>
        <v>-294.9716544498759</v>
      </c>
    </row>
    <row r="39" spans="1:25" ht="12.75" customHeight="1">
      <c r="A39" s="236" t="s">
        <v>408</v>
      </c>
      <c r="B39" s="119" t="s">
        <v>74</v>
      </c>
      <c r="C39" s="119" t="s">
        <v>63</v>
      </c>
      <c r="D39" s="233">
        <v>87.49304051964121</v>
      </c>
      <c r="E39" s="237">
        <v>103.15</v>
      </c>
      <c r="F39" s="233"/>
      <c r="G39" s="233">
        <v>76.3</v>
      </c>
      <c r="H39" s="233">
        <v>49.52320675105485</v>
      </c>
      <c r="I39" s="233">
        <v>99.54456223007458</v>
      </c>
      <c r="J39" s="233">
        <v>100.38829526607327</v>
      </c>
      <c r="K39" s="233">
        <v>90.07449605609114</v>
      </c>
      <c r="L39" s="94">
        <v>82.67449521373483</v>
      </c>
      <c r="M39" s="96"/>
      <c r="N39" s="96">
        <v>101.78095238095237</v>
      </c>
      <c r="O39" s="94">
        <v>94.77433325735126</v>
      </c>
      <c r="P39" s="94"/>
      <c r="Q39" s="94"/>
      <c r="R39" s="94"/>
      <c r="S39" s="94"/>
      <c r="T39" s="238">
        <f>SUM(D39:S39)</f>
        <v>885.7033816749736</v>
      </c>
      <c r="U39" s="308">
        <f t="shared" si="0"/>
        <v>10</v>
      </c>
      <c r="V39" s="233">
        <f t="shared" si="1"/>
        <v>-543.8073327441034</v>
      </c>
      <c r="W39" s="233">
        <f t="shared" si="2"/>
        <v>88.57033816749735</v>
      </c>
      <c r="X39" s="294">
        <f t="shared" si="3"/>
        <v>885.7033816749736</v>
      </c>
      <c r="Y39" s="94">
        <f t="shared" si="4"/>
        <v>-315.14291442681906</v>
      </c>
    </row>
    <row r="40" spans="1:25" ht="12.75" customHeight="1">
      <c r="A40" s="236" t="s">
        <v>409</v>
      </c>
      <c r="B40" s="119" t="s">
        <v>119</v>
      </c>
      <c r="C40" s="119" t="s">
        <v>30</v>
      </c>
      <c r="D40" s="233">
        <v>83.51045039740949</v>
      </c>
      <c r="E40" s="237">
        <v>60.58</v>
      </c>
      <c r="F40" s="233">
        <v>80.49</v>
      </c>
      <c r="G40" s="233">
        <v>84.87</v>
      </c>
      <c r="H40" s="233">
        <v>75.26160337552743</v>
      </c>
      <c r="I40" s="233"/>
      <c r="J40" s="233">
        <v>90.66719599447339</v>
      </c>
      <c r="K40" s="233">
        <v>85.71678030932978</v>
      </c>
      <c r="L40" s="94">
        <v>80.50441399846599</v>
      </c>
      <c r="M40" s="96"/>
      <c r="N40" s="96">
        <v>93.30897703549061</v>
      </c>
      <c r="O40" s="94"/>
      <c r="P40" s="94"/>
      <c r="Q40" s="94">
        <v>76.81461675579322</v>
      </c>
      <c r="R40" s="94"/>
      <c r="S40" s="94">
        <v>70.56521739130434</v>
      </c>
      <c r="T40" s="238">
        <f>SUM(D40:S40)</f>
        <v>882.2892552577943</v>
      </c>
      <c r="U40" s="308">
        <f t="shared" si="0"/>
        <v>11</v>
      </c>
      <c r="V40" s="233">
        <f t="shared" si="1"/>
        <v>-547.2214591612827</v>
      </c>
      <c r="W40" s="233">
        <f t="shared" si="2"/>
        <v>80.20811411434494</v>
      </c>
      <c r="X40" s="294">
        <f t="shared" si="3"/>
        <v>882.2892552577943</v>
      </c>
      <c r="Y40" s="94">
        <f t="shared" si="4"/>
        <v>-318.5570408439984</v>
      </c>
    </row>
    <row r="41" spans="1:25" ht="12.75" customHeight="1">
      <c r="A41" s="236" t="s">
        <v>410</v>
      </c>
      <c r="B41" s="119" t="s">
        <v>67</v>
      </c>
      <c r="C41" s="119" t="s">
        <v>68</v>
      </c>
      <c r="D41" s="233"/>
      <c r="E41" s="237">
        <v>61.85</v>
      </c>
      <c r="F41" s="233">
        <v>62.54</v>
      </c>
      <c r="G41" s="233">
        <v>48.95</v>
      </c>
      <c r="H41" s="233">
        <v>69.35443037974683</v>
      </c>
      <c r="I41" s="233">
        <v>65.19295114878429</v>
      </c>
      <c r="J41" s="233">
        <v>60.4684453013574</v>
      </c>
      <c r="K41" s="233">
        <v>50.00857791997032</v>
      </c>
      <c r="L41" s="94">
        <v>66.40709412713117</v>
      </c>
      <c r="M41" s="96">
        <v>64.56738216419562</v>
      </c>
      <c r="N41" s="96">
        <v>80.52253734289663</v>
      </c>
      <c r="O41" s="94">
        <v>72.66427904079725</v>
      </c>
      <c r="P41" s="94"/>
      <c r="Q41" s="94">
        <v>73</v>
      </c>
      <c r="R41" s="94">
        <v>54.168041684759004</v>
      </c>
      <c r="S41" s="94">
        <v>36.40372670807454</v>
      </c>
      <c r="T41" s="238">
        <f>SUM(D41:S41)</f>
        <v>866.0974658177131</v>
      </c>
      <c r="U41" s="308">
        <f t="shared" si="0"/>
        <v>14</v>
      </c>
      <c r="V41" s="233">
        <f t="shared" si="1"/>
        <v>-563.4132486013639</v>
      </c>
      <c r="W41" s="233">
        <f t="shared" si="2"/>
        <v>61.86410470126522</v>
      </c>
      <c r="X41" s="294">
        <f t="shared" si="3"/>
        <v>780.7437391096386</v>
      </c>
      <c r="Y41" s="94">
        <f t="shared" si="4"/>
        <v>-420.10255699215406</v>
      </c>
    </row>
    <row r="42" spans="1:25" ht="12.75" customHeight="1">
      <c r="A42" s="236" t="s">
        <v>411</v>
      </c>
      <c r="B42" s="119" t="s">
        <v>327</v>
      </c>
      <c r="C42" s="119" t="s">
        <v>328</v>
      </c>
      <c r="D42" s="233">
        <v>74.47121646262048</v>
      </c>
      <c r="E42" s="237">
        <v>69.78</v>
      </c>
      <c r="F42" s="233">
        <v>62.54</v>
      </c>
      <c r="G42" s="233">
        <v>80.64</v>
      </c>
      <c r="H42" s="233">
        <v>65.55696202531645</v>
      </c>
      <c r="I42" s="233">
        <v>97.86318216756341</v>
      </c>
      <c r="J42" s="233">
        <v>91.0353733549465</v>
      </c>
      <c r="K42" s="233">
        <v>78.92430127179956</v>
      </c>
      <c r="L42" s="94">
        <v>77.95210934838853</v>
      </c>
      <c r="M42" s="96">
        <v>61.32666671226599</v>
      </c>
      <c r="N42" s="96">
        <v>100.28780396906737</v>
      </c>
      <c r="O42" s="94"/>
      <c r="P42" s="94"/>
      <c r="Q42" s="94"/>
      <c r="R42" s="94"/>
      <c r="S42" s="94"/>
      <c r="T42" s="238">
        <f>SUM(D42:S42)</f>
        <v>860.3776153119683</v>
      </c>
      <c r="U42" s="308">
        <f t="shared" si="0"/>
        <v>11</v>
      </c>
      <c r="V42" s="233">
        <f t="shared" si="1"/>
        <v>-569.1330991071087</v>
      </c>
      <c r="W42" s="233">
        <f t="shared" si="2"/>
        <v>78.21614684654257</v>
      </c>
      <c r="X42" s="294">
        <f t="shared" si="3"/>
        <v>860.3776153119683</v>
      </c>
      <c r="Y42" s="94">
        <f t="shared" si="4"/>
        <v>-340.46868078982436</v>
      </c>
    </row>
    <row r="43" spans="1:25" ht="12.75" customHeight="1">
      <c r="A43" s="236" t="s">
        <v>412</v>
      </c>
      <c r="B43" s="119" t="s">
        <v>78</v>
      </c>
      <c r="C43" s="119" t="s">
        <v>79</v>
      </c>
      <c r="D43" s="233">
        <v>62.02373316228352</v>
      </c>
      <c r="E43" s="237">
        <v>65.6</v>
      </c>
      <c r="F43" s="233">
        <v>53.42</v>
      </c>
      <c r="G43" s="233"/>
      <c r="H43" s="233">
        <v>70.19831223628692</v>
      </c>
      <c r="I43" s="233">
        <v>71.05846774193547</v>
      </c>
      <c r="J43" s="233">
        <v>65.56705803461111</v>
      </c>
      <c r="K43" s="233">
        <v>33.417940160430945</v>
      </c>
      <c r="L43" s="94">
        <v>66.54827600764744</v>
      </c>
      <c r="M43" s="96">
        <v>68.31937813392193</v>
      </c>
      <c r="N43" s="96"/>
      <c r="O43" s="94"/>
      <c r="P43" s="94">
        <v>88.41950918351597</v>
      </c>
      <c r="Q43" s="94">
        <v>54.532976827094465</v>
      </c>
      <c r="R43" s="94">
        <v>57.61624026696328</v>
      </c>
      <c r="S43" s="94">
        <v>52.5527950310559</v>
      </c>
      <c r="T43" s="238">
        <f>SUM(D43:S43)</f>
        <v>809.274686785747</v>
      </c>
      <c r="U43" s="308">
        <f t="shared" si="0"/>
        <v>13</v>
      </c>
      <c r="V43" s="233">
        <f t="shared" si="1"/>
        <v>-620.23602763333</v>
      </c>
      <c r="W43" s="233">
        <f t="shared" si="2"/>
        <v>62.251898983519</v>
      </c>
      <c r="X43" s="294">
        <f t="shared" si="3"/>
        <v>775.856746625316</v>
      </c>
      <c r="Y43" s="94">
        <f t="shared" si="4"/>
        <v>-424.98954947647667</v>
      </c>
    </row>
    <row r="44" spans="1:25" ht="12.75" customHeight="1">
      <c r="A44" s="236" t="s">
        <v>413</v>
      </c>
      <c r="B44" s="119" t="s">
        <v>26</v>
      </c>
      <c r="C44" s="119" t="s">
        <v>48</v>
      </c>
      <c r="D44" s="233"/>
      <c r="E44" s="237">
        <v>91.31</v>
      </c>
      <c r="F44" s="233">
        <v>76.78</v>
      </c>
      <c r="G44" s="233">
        <v>62.91</v>
      </c>
      <c r="H44" s="233">
        <v>68.51054852320675</v>
      </c>
      <c r="I44" s="233">
        <v>81.13458056729027</v>
      </c>
      <c r="J44" s="233">
        <v>90.20739076622256</v>
      </c>
      <c r="K44" s="233">
        <v>71.78362573099415</v>
      </c>
      <c r="L44" s="94"/>
      <c r="M44" s="96">
        <v>65.58004797899787</v>
      </c>
      <c r="N44" s="96"/>
      <c r="O44" s="94"/>
      <c r="P44" s="94"/>
      <c r="Q44" s="94">
        <v>87.52762923351159</v>
      </c>
      <c r="R44" s="94">
        <v>50.8130325407774</v>
      </c>
      <c r="S44" s="94">
        <v>61.86956521739131</v>
      </c>
      <c r="T44" s="238">
        <f>SUM(D44:S44)</f>
        <v>808.4264205583918</v>
      </c>
      <c r="U44" s="308">
        <f t="shared" si="0"/>
        <v>11</v>
      </c>
      <c r="V44" s="233">
        <f t="shared" si="1"/>
        <v>-621.0842938606852</v>
      </c>
      <c r="W44" s="233">
        <f t="shared" si="2"/>
        <v>73.4933109598538</v>
      </c>
      <c r="X44" s="294">
        <f t="shared" si="3"/>
        <v>808.4264205583918</v>
      </c>
      <c r="Y44" s="94">
        <f t="shared" si="4"/>
        <v>-392.41987554340085</v>
      </c>
    </row>
    <row r="45" spans="1:25" ht="12.75" customHeight="1">
      <c r="A45" s="236" t="s">
        <v>414</v>
      </c>
      <c r="B45" s="119" t="s">
        <v>31</v>
      </c>
      <c r="C45" s="119" t="s">
        <v>32</v>
      </c>
      <c r="D45" s="233">
        <v>83.71900826446281</v>
      </c>
      <c r="E45" s="237"/>
      <c r="F45" s="233">
        <v>61.97</v>
      </c>
      <c r="G45" s="233"/>
      <c r="H45" s="233">
        <v>70.19831223628692</v>
      </c>
      <c r="I45" s="233"/>
      <c r="J45" s="233">
        <v>88.9063295498922</v>
      </c>
      <c r="K45" s="233">
        <v>83.13732592771471</v>
      </c>
      <c r="L45" s="94"/>
      <c r="M45" s="96">
        <v>93.68427471234229</v>
      </c>
      <c r="N45" s="96">
        <v>109.06108478146392</v>
      </c>
      <c r="O45" s="94"/>
      <c r="P45" s="94"/>
      <c r="Q45" s="94">
        <v>75.72727272727272</v>
      </c>
      <c r="R45" s="94">
        <v>84.32505175983435</v>
      </c>
      <c r="S45" s="94">
        <v>56.27950310559007</v>
      </c>
      <c r="T45" s="238">
        <f>SUM(D45:S45)</f>
        <v>807.00816306486</v>
      </c>
      <c r="U45" s="308">
        <f t="shared" si="0"/>
        <v>10</v>
      </c>
      <c r="V45" s="233">
        <f t="shared" si="1"/>
        <v>-622.502551354217</v>
      </c>
      <c r="W45" s="233">
        <f t="shared" si="2"/>
        <v>80.700816306486</v>
      </c>
      <c r="X45" s="294">
        <f t="shared" si="3"/>
        <v>807.00816306486</v>
      </c>
      <c r="Y45" s="94">
        <f t="shared" si="4"/>
        <v>-393.8381330369326</v>
      </c>
    </row>
    <row r="46" spans="1:25" ht="12.75" customHeight="1">
      <c r="A46" s="236" t="s">
        <v>415</v>
      </c>
      <c r="B46" s="119" t="s">
        <v>51</v>
      </c>
      <c r="C46" s="119" t="s">
        <v>50</v>
      </c>
      <c r="D46" s="233">
        <v>102.51371115173674</v>
      </c>
      <c r="E46" s="237">
        <v>73.54</v>
      </c>
      <c r="F46" s="233">
        <v>76.78</v>
      </c>
      <c r="G46" s="233">
        <v>76.45</v>
      </c>
      <c r="H46" s="233">
        <v>41.08438818565401</v>
      </c>
      <c r="I46" s="233"/>
      <c r="J46" s="233">
        <v>97.63808164959529</v>
      </c>
      <c r="K46" s="233">
        <v>77.97398887385354</v>
      </c>
      <c r="L46" s="94"/>
      <c r="M46" s="96"/>
      <c r="N46" s="96"/>
      <c r="O46" s="94">
        <v>87.75756022552537</v>
      </c>
      <c r="P46" s="94"/>
      <c r="Q46" s="94">
        <v>78.52584670231728</v>
      </c>
      <c r="R46" s="94">
        <v>65.73424190800681</v>
      </c>
      <c r="S46" s="94"/>
      <c r="T46" s="238">
        <f>SUM(D46:S46)</f>
        <v>777.997818696689</v>
      </c>
      <c r="U46" s="308">
        <f t="shared" si="0"/>
        <v>10</v>
      </c>
      <c r="V46" s="233">
        <f t="shared" si="1"/>
        <v>-651.512895722388</v>
      </c>
      <c r="W46" s="233">
        <f t="shared" si="2"/>
        <v>77.7997818696689</v>
      </c>
      <c r="X46" s="294">
        <f t="shared" si="3"/>
        <v>777.997818696689</v>
      </c>
      <c r="Y46" s="94">
        <f t="shared" si="4"/>
        <v>-422.8484774051036</v>
      </c>
    </row>
    <row r="47" spans="1:25" ht="12.75" customHeight="1">
      <c r="A47" s="236" t="s">
        <v>416</v>
      </c>
      <c r="B47" s="119" t="s">
        <v>66</v>
      </c>
      <c r="C47" s="119" t="s">
        <v>53</v>
      </c>
      <c r="D47" s="233"/>
      <c r="E47" s="237">
        <v>71.77</v>
      </c>
      <c r="F47" s="233">
        <v>47.72</v>
      </c>
      <c r="G47" s="233">
        <v>67.2</v>
      </c>
      <c r="H47" s="233">
        <v>41.50632911392405</v>
      </c>
      <c r="I47" s="233">
        <v>98.9248149590962</v>
      </c>
      <c r="J47" s="233">
        <v>77.81365194277377</v>
      </c>
      <c r="K47" s="233"/>
      <c r="L47" s="94">
        <v>87.29614759977245</v>
      </c>
      <c r="M47" s="96"/>
      <c r="N47" s="96"/>
      <c r="O47" s="94">
        <v>96.29381623384185</v>
      </c>
      <c r="P47" s="94">
        <v>109.18410041841004</v>
      </c>
      <c r="Q47" s="94">
        <v>63.85561497326203</v>
      </c>
      <c r="R47" s="94"/>
      <c r="S47" s="94">
        <v>7.832298136645963</v>
      </c>
      <c r="T47" s="238">
        <f>SUM(D47:S47)</f>
        <v>769.3967733777263</v>
      </c>
      <c r="U47" s="308">
        <f t="shared" si="0"/>
        <v>11</v>
      </c>
      <c r="V47" s="233">
        <f t="shared" si="1"/>
        <v>-660.1139410413507</v>
      </c>
      <c r="W47" s="233">
        <f t="shared" si="2"/>
        <v>69.94516121615693</v>
      </c>
      <c r="X47" s="294">
        <f t="shared" si="3"/>
        <v>769.3967733777263</v>
      </c>
      <c r="Y47" s="94">
        <f t="shared" si="4"/>
        <v>-431.44952272406636</v>
      </c>
    </row>
    <row r="48" spans="1:25" ht="12.75" customHeight="1">
      <c r="A48" s="236" t="s">
        <v>417</v>
      </c>
      <c r="B48" s="119" t="s">
        <v>117</v>
      </c>
      <c r="C48" s="119" t="s">
        <v>118</v>
      </c>
      <c r="D48" s="233">
        <v>70.52825552825553</v>
      </c>
      <c r="E48" s="237">
        <v>90.95</v>
      </c>
      <c r="F48" s="233">
        <v>44.59</v>
      </c>
      <c r="G48" s="233">
        <v>46.99</v>
      </c>
      <c r="H48" s="233">
        <v>52.47679324894515</v>
      </c>
      <c r="I48" s="233">
        <v>87.48834110592938</v>
      </c>
      <c r="J48" s="233"/>
      <c r="K48" s="233"/>
      <c r="L48" s="94">
        <v>88.6460211878979</v>
      </c>
      <c r="M48" s="96"/>
      <c r="N48" s="96"/>
      <c r="O48" s="94">
        <v>92.93918544001775</v>
      </c>
      <c r="P48" s="94">
        <v>102.34327217125383</v>
      </c>
      <c r="Q48" s="94">
        <v>49.060606060606055</v>
      </c>
      <c r="R48" s="94"/>
      <c r="S48" s="94"/>
      <c r="T48" s="238">
        <f>SUM(D48:S48)</f>
        <v>726.0124747429056</v>
      </c>
      <c r="U48" s="308">
        <f t="shared" si="0"/>
        <v>10</v>
      </c>
      <c r="V48" s="233">
        <f t="shared" si="1"/>
        <v>-703.4982396761714</v>
      </c>
      <c r="W48" s="233">
        <f t="shared" si="2"/>
        <v>72.60124747429056</v>
      </c>
      <c r="X48" s="294">
        <f t="shared" si="3"/>
        <v>726.0124747429056</v>
      </c>
      <c r="Y48" s="94">
        <f t="shared" si="4"/>
        <v>-474.833821358887</v>
      </c>
    </row>
    <row r="49" spans="1:25" ht="12.75" customHeight="1">
      <c r="A49" s="236" t="s">
        <v>418</v>
      </c>
      <c r="B49" s="119" t="s">
        <v>78</v>
      </c>
      <c r="C49" s="119" t="s">
        <v>85</v>
      </c>
      <c r="D49" s="233">
        <v>65.040522287258</v>
      </c>
      <c r="E49" s="237">
        <v>64.34</v>
      </c>
      <c r="F49" s="233">
        <v>30.91</v>
      </c>
      <c r="G49" s="233">
        <v>49.64</v>
      </c>
      <c r="H49" s="233">
        <v>50.789029535864984</v>
      </c>
      <c r="I49" s="233">
        <v>71.05846774193547</v>
      </c>
      <c r="J49" s="233">
        <v>54.282890502779416</v>
      </c>
      <c r="K49" s="233">
        <v>59.96602491506229</v>
      </c>
      <c r="L49" s="94">
        <v>61.41223111130606</v>
      </c>
      <c r="M49" s="96"/>
      <c r="N49" s="96"/>
      <c r="O49" s="94"/>
      <c r="P49" s="94">
        <v>91.11739060229291</v>
      </c>
      <c r="Q49" s="94">
        <v>31.146167557932266</v>
      </c>
      <c r="R49" s="94">
        <v>62.38318887321103</v>
      </c>
      <c r="S49" s="94">
        <v>27.70807453416149</v>
      </c>
      <c r="T49" s="238">
        <f>SUM(D49:S49)</f>
        <v>719.793987661804</v>
      </c>
      <c r="U49" s="308">
        <f t="shared" si="0"/>
        <v>13</v>
      </c>
      <c r="V49" s="233">
        <f t="shared" si="1"/>
        <v>-709.716726757273</v>
      </c>
      <c r="W49" s="233">
        <f t="shared" si="2"/>
        <v>55.36876828167723</v>
      </c>
      <c r="X49" s="294">
        <f t="shared" si="3"/>
        <v>692.0859131276424</v>
      </c>
      <c r="Y49" s="94">
        <f t="shared" si="4"/>
        <v>-508.7603829741503</v>
      </c>
    </row>
    <row r="50" spans="1:25" ht="12.75" customHeight="1">
      <c r="A50" s="236" t="s">
        <v>419</v>
      </c>
      <c r="B50" s="119" t="s">
        <v>149</v>
      </c>
      <c r="C50" s="119" t="s">
        <v>150</v>
      </c>
      <c r="D50" s="233"/>
      <c r="E50" s="237"/>
      <c r="F50" s="233">
        <v>90.17</v>
      </c>
      <c r="G50" s="233">
        <v>70.85</v>
      </c>
      <c r="H50" s="233">
        <v>76.52742616033755</v>
      </c>
      <c r="I50" s="233"/>
      <c r="J50" s="233">
        <v>80.55979126290289</v>
      </c>
      <c r="K50" s="233">
        <v>77.3431211805038</v>
      </c>
      <c r="L50" s="94">
        <v>69.49302030456852</v>
      </c>
      <c r="M50" s="96"/>
      <c r="N50" s="96"/>
      <c r="O50" s="94"/>
      <c r="P50" s="94"/>
      <c r="Q50" s="94">
        <v>86.70766488413548</v>
      </c>
      <c r="R50" s="94">
        <v>48.596656864262485</v>
      </c>
      <c r="S50" s="94">
        <v>61.24844720496895</v>
      </c>
      <c r="T50" s="238">
        <f>SUM(D50:S50)</f>
        <v>661.4961278616796</v>
      </c>
      <c r="U50" s="308">
        <f t="shared" si="0"/>
        <v>9</v>
      </c>
      <c r="V50" s="233">
        <f t="shared" si="1"/>
        <v>-768.0145865573974</v>
      </c>
      <c r="W50" s="233">
        <f t="shared" si="2"/>
        <v>73.49956976240884</v>
      </c>
      <c r="X50" s="294">
        <f t="shared" si="3"/>
        <v>661.4961278616796</v>
      </c>
      <c r="Y50" s="94">
        <f t="shared" si="4"/>
        <v>-539.350168240113</v>
      </c>
    </row>
    <row r="51" spans="1:25" ht="12.75" customHeight="1">
      <c r="A51" s="236" t="s">
        <v>420</v>
      </c>
      <c r="B51" s="119" t="s">
        <v>52</v>
      </c>
      <c r="C51" s="119" t="s">
        <v>53</v>
      </c>
      <c r="D51" s="233"/>
      <c r="E51" s="237"/>
      <c r="F51" s="233">
        <v>71.37</v>
      </c>
      <c r="G51" s="233">
        <v>65.78</v>
      </c>
      <c r="H51" s="233">
        <v>65.13502109704642</v>
      </c>
      <c r="I51" s="233">
        <v>80.58612440191386</v>
      </c>
      <c r="J51" s="233">
        <v>74.1180076674772</v>
      </c>
      <c r="K51" s="233">
        <v>70.98463734620353</v>
      </c>
      <c r="L51" s="94">
        <v>73.69373530970205</v>
      </c>
      <c r="M51" s="96"/>
      <c r="N51" s="96"/>
      <c r="O51" s="94"/>
      <c r="P51" s="94"/>
      <c r="Q51" s="94">
        <v>68.1693404634581</v>
      </c>
      <c r="R51" s="94">
        <v>44.78723404255319</v>
      </c>
      <c r="S51" s="94">
        <v>41.37267080745342</v>
      </c>
      <c r="T51" s="238">
        <f>SUM(D51:S51)</f>
        <v>655.9967711358079</v>
      </c>
      <c r="U51" s="308">
        <f t="shared" si="0"/>
        <v>10</v>
      </c>
      <c r="V51" s="233">
        <f t="shared" si="1"/>
        <v>-773.5139432832691</v>
      </c>
      <c r="W51" s="233">
        <f t="shared" si="2"/>
        <v>65.59967711358078</v>
      </c>
      <c r="X51" s="294">
        <f t="shared" si="3"/>
        <v>655.9967711358079</v>
      </c>
      <c r="Y51" s="94">
        <f t="shared" si="4"/>
        <v>-544.8495249659848</v>
      </c>
    </row>
    <row r="52" spans="1:25" ht="12.75" customHeight="1">
      <c r="A52" s="236" t="s">
        <v>421</v>
      </c>
      <c r="B52" s="119" t="s">
        <v>70</v>
      </c>
      <c r="C52" s="119" t="s">
        <v>71</v>
      </c>
      <c r="D52" s="233"/>
      <c r="E52" s="237">
        <v>85.03</v>
      </c>
      <c r="F52" s="233">
        <v>88.18</v>
      </c>
      <c r="G52" s="233">
        <v>63.44</v>
      </c>
      <c r="H52" s="233">
        <v>60.49367088607595</v>
      </c>
      <c r="I52" s="233">
        <v>111.63274536408863</v>
      </c>
      <c r="J52" s="233">
        <v>82.02402076283124</v>
      </c>
      <c r="K52" s="233"/>
      <c r="L52" s="94">
        <v>93.06843149762562</v>
      </c>
      <c r="M52" s="96"/>
      <c r="N52" s="96"/>
      <c r="O52" s="94"/>
      <c r="P52" s="94"/>
      <c r="Q52" s="94">
        <v>60.967914438502675</v>
      </c>
      <c r="R52" s="94"/>
      <c r="S52" s="94"/>
      <c r="T52" s="238">
        <f>SUM(D52:S52)</f>
        <v>644.8367829491242</v>
      </c>
      <c r="U52" s="308">
        <f t="shared" si="0"/>
        <v>8</v>
      </c>
      <c r="V52" s="233">
        <f t="shared" si="1"/>
        <v>-784.6739314699528</v>
      </c>
      <c r="W52" s="233">
        <f t="shared" si="2"/>
        <v>80.60459786864052</v>
      </c>
      <c r="X52" s="294">
        <f t="shared" si="3"/>
        <v>644.8367829491242</v>
      </c>
      <c r="Y52" s="94">
        <f t="shared" si="4"/>
        <v>-556.0095131526684</v>
      </c>
    </row>
    <row r="53" spans="1:25" ht="12.75" customHeight="1">
      <c r="A53" s="236" t="s">
        <v>422</v>
      </c>
      <c r="B53" s="119" t="s">
        <v>151</v>
      </c>
      <c r="C53" s="119" t="s">
        <v>152</v>
      </c>
      <c r="D53" s="233">
        <v>90.6179775280899</v>
      </c>
      <c r="E53" s="237"/>
      <c r="F53" s="233">
        <v>72.51</v>
      </c>
      <c r="G53" s="233">
        <v>57.98</v>
      </c>
      <c r="H53" s="233">
        <v>79.48101265822784</v>
      </c>
      <c r="I53" s="233"/>
      <c r="J53" s="233"/>
      <c r="K53" s="233">
        <v>74.75423972405864</v>
      </c>
      <c r="L53" s="94"/>
      <c r="M53" s="96"/>
      <c r="N53" s="96"/>
      <c r="O53" s="94">
        <v>69.74165022290433</v>
      </c>
      <c r="P53" s="94"/>
      <c r="Q53" s="94">
        <v>73.26737967914437</v>
      </c>
      <c r="R53" s="94">
        <v>55.48062705976662</v>
      </c>
      <c r="S53" s="94">
        <v>67.45962732919256</v>
      </c>
      <c r="T53" s="238">
        <f>SUM(D53:S53)</f>
        <v>641.2925142013843</v>
      </c>
      <c r="U53" s="308">
        <f t="shared" si="0"/>
        <v>9</v>
      </c>
      <c r="V53" s="233">
        <f t="shared" si="1"/>
        <v>-788.2182002176927</v>
      </c>
      <c r="W53" s="233">
        <f t="shared" si="2"/>
        <v>71.25472380015381</v>
      </c>
      <c r="X53" s="294">
        <f t="shared" si="3"/>
        <v>641.2925142013843</v>
      </c>
      <c r="Y53" s="94">
        <f t="shared" si="4"/>
        <v>-559.5537819004084</v>
      </c>
    </row>
    <row r="54" spans="1:25" ht="12.75" customHeight="1">
      <c r="A54" s="236" t="s">
        <v>423</v>
      </c>
      <c r="B54" s="119" t="s">
        <v>77</v>
      </c>
      <c r="C54" s="119" t="s">
        <v>53</v>
      </c>
      <c r="D54" s="233"/>
      <c r="E54" s="237">
        <v>79.6</v>
      </c>
      <c r="F54" s="233">
        <v>80.49</v>
      </c>
      <c r="G54" s="233">
        <v>73.27</v>
      </c>
      <c r="H54" s="233">
        <v>61.337552742616026</v>
      </c>
      <c r="I54" s="233"/>
      <c r="J54" s="233">
        <v>93.28281516537703</v>
      </c>
      <c r="K54" s="233">
        <v>85.11720039617036</v>
      </c>
      <c r="L54" s="94"/>
      <c r="M54" s="96"/>
      <c r="N54" s="96"/>
      <c r="O54" s="94"/>
      <c r="P54" s="94"/>
      <c r="Q54" s="94">
        <v>103</v>
      </c>
      <c r="R54" s="94"/>
      <c r="S54" s="94">
        <v>56.90062111801242</v>
      </c>
      <c r="T54" s="238">
        <f>SUM(D54:S54)</f>
        <v>632.9981894221758</v>
      </c>
      <c r="U54" s="308">
        <f t="shared" si="0"/>
        <v>8</v>
      </c>
      <c r="V54" s="233">
        <f t="shared" si="1"/>
        <v>-796.5125249969012</v>
      </c>
      <c r="W54" s="233">
        <f t="shared" si="2"/>
        <v>79.12477367777197</v>
      </c>
      <c r="X54" s="294">
        <f t="shared" si="3"/>
        <v>632.9981894221758</v>
      </c>
      <c r="Y54" s="94">
        <f t="shared" si="4"/>
        <v>-567.8481066796169</v>
      </c>
    </row>
    <row r="55" spans="1:25" ht="12.75" customHeight="1">
      <c r="A55" s="236" t="s">
        <v>424</v>
      </c>
      <c r="B55" s="119" t="s">
        <v>54</v>
      </c>
      <c r="C55" s="119" t="s">
        <v>55</v>
      </c>
      <c r="D55" s="233">
        <v>66.98001394376017</v>
      </c>
      <c r="E55" s="237">
        <v>91.1</v>
      </c>
      <c r="F55" s="233">
        <v>55.7</v>
      </c>
      <c r="G55" s="233"/>
      <c r="H55" s="233">
        <v>74.83966244725738</v>
      </c>
      <c r="I55" s="233">
        <v>91.71681415929201</v>
      </c>
      <c r="J55" s="233">
        <v>77.95227988064919</v>
      </c>
      <c r="K55" s="233">
        <v>72.9761904761905</v>
      </c>
      <c r="L55" s="94"/>
      <c r="M55" s="96"/>
      <c r="N55" s="96">
        <v>93.30897703549061</v>
      </c>
      <c r="O55" s="94"/>
      <c r="P55" s="94"/>
      <c r="Q55" s="94"/>
      <c r="R55" s="94"/>
      <c r="S55" s="94"/>
      <c r="T55" s="238">
        <f>SUM(D55:S55)</f>
        <v>624.5739379426398</v>
      </c>
      <c r="U55" s="308">
        <f t="shared" si="0"/>
        <v>8</v>
      </c>
      <c r="V55" s="233">
        <f t="shared" si="1"/>
        <v>-804.9367764764372</v>
      </c>
      <c r="W55" s="233">
        <f t="shared" si="2"/>
        <v>78.07174224282997</v>
      </c>
      <c r="X55" s="294">
        <f t="shared" si="3"/>
        <v>624.5739379426398</v>
      </c>
      <c r="Y55" s="94">
        <f t="shared" si="4"/>
        <v>-576.2723581591529</v>
      </c>
    </row>
    <row r="56" spans="1:25" ht="12.75" customHeight="1">
      <c r="A56" s="236" t="s">
        <v>425</v>
      </c>
      <c r="B56" s="119" t="s">
        <v>132</v>
      </c>
      <c r="C56" s="119" t="s">
        <v>133</v>
      </c>
      <c r="D56" s="233"/>
      <c r="E56" s="237">
        <v>85.49</v>
      </c>
      <c r="F56" s="233">
        <v>48.58</v>
      </c>
      <c r="G56" s="233"/>
      <c r="H56" s="233">
        <v>46.9915611814346</v>
      </c>
      <c r="I56" s="233"/>
      <c r="J56" s="233"/>
      <c r="K56" s="233"/>
      <c r="L56" s="94"/>
      <c r="M56" s="96">
        <v>77.89047566578358</v>
      </c>
      <c r="N56" s="96">
        <v>102.16299559471365</v>
      </c>
      <c r="O56" s="94">
        <v>94.46556223760354</v>
      </c>
      <c r="P56" s="94"/>
      <c r="Q56" s="94">
        <v>56.012477718360074</v>
      </c>
      <c r="R56" s="94">
        <v>68.23472099202834</v>
      </c>
      <c r="S56" s="94">
        <v>41.37267080745342</v>
      </c>
      <c r="T56" s="238">
        <f>SUM(D56:S56)</f>
        <v>621.2004641973773</v>
      </c>
      <c r="U56" s="308">
        <f t="shared" si="0"/>
        <v>9</v>
      </c>
      <c r="V56" s="233">
        <f t="shared" si="1"/>
        <v>-808.3102502216997</v>
      </c>
      <c r="W56" s="233">
        <f t="shared" si="2"/>
        <v>69.02227379970859</v>
      </c>
      <c r="X56" s="294">
        <f t="shared" si="3"/>
        <v>621.2004641973773</v>
      </c>
      <c r="Y56" s="94">
        <f t="shared" si="4"/>
        <v>-579.6458319044153</v>
      </c>
    </row>
    <row r="57" spans="1:25" ht="12.75" customHeight="1">
      <c r="A57" s="236" t="s">
        <v>426</v>
      </c>
      <c r="B57" s="119" t="s">
        <v>129</v>
      </c>
      <c r="C57" s="119" t="s">
        <v>130</v>
      </c>
      <c r="D57" s="233">
        <v>64.5179647400134</v>
      </c>
      <c r="E57" s="237">
        <v>58.08</v>
      </c>
      <c r="F57" s="233"/>
      <c r="G57" s="233">
        <v>56.94</v>
      </c>
      <c r="H57" s="233">
        <v>50.789029535864984</v>
      </c>
      <c r="I57" s="233"/>
      <c r="J57" s="233">
        <v>68.5924270080757</v>
      </c>
      <c r="K57" s="233">
        <v>56.48509600084863</v>
      </c>
      <c r="L57" s="94">
        <v>57.831143986736386</v>
      </c>
      <c r="M57" s="96"/>
      <c r="N57" s="96"/>
      <c r="O57" s="94"/>
      <c r="P57" s="94">
        <v>89.78518401516348</v>
      </c>
      <c r="Q57" s="94">
        <v>46.93939393939393</v>
      </c>
      <c r="R57" s="94">
        <v>58.23577388206618</v>
      </c>
      <c r="S57" s="94">
        <v>10.937888198757763</v>
      </c>
      <c r="T57" s="238">
        <f>SUM(D57:S57)</f>
        <v>619.1339013069203</v>
      </c>
      <c r="U57" s="308">
        <f aca="true" t="shared" si="5" ref="U57:U100">COUNTA(D57:S57)</f>
        <v>11</v>
      </c>
      <c r="V57" s="233">
        <f aca="true" t="shared" si="6" ref="V57:V100">T57-$T$5</f>
        <v>-810.3768131121567</v>
      </c>
      <c r="W57" s="233">
        <f aca="true" t="shared" si="7" ref="W57:W100">AVERAGE(D57:S57)</f>
        <v>56.28490011881093</v>
      </c>
      <c r="X57" s="294">
        <f aca="true" t="shared" si="8" ref="X57:X100">IF((COUNTA(D57:S57)&gt;12),LARGE(D57:S57,1)+LARGE(D57:S57,2)+LARGE(D57:S57,3)+LARGE(D57:S57,4)+LARGE(D57:S57,5)+LARGE(D57:S57,6)+LARGE(D57:S57,7)+LARGE(D57:S57,8)+LARGE(D57:S57,9)+LARGE(D57:S57,10)+LARGE(D57:S57,11)+LARGE(D57:S57,12),SUM(D57:S57))</f>
        <v>619.1339013069203</v>
      </c>
      <c r="Y57" s="94">
        <f aca="true" t="shared" si="9" ref="Y57:Y100">X57-$X$5</f>
        <v>-581.7123947948724</v>
      </c>
    </row>
    <row r="58" spans="1:25" ht="12.75" customHeight="1">
      <c r="A58" s="236" t="s">
        <v>427</v>
      </c>
      <c r="B58" s="119" t="s">
        <v>74</v>
      </c>
      <c r="C58" s="119" t="s">
        <v>30</v>
      </c>
      <c r="D58" s="233">
        <v>84.09252669039147</v>
      </c>
      <c r="E58" s="237"/>
      <c r="F58" s="233"/>
      <c r="G58" s="233">
        <v>73.02</v>
      </c>
      <c r="H58" s="233"/>
      <c r="I58" s="233"/>
      <c r="J58" s="233"/>
      <c r="K58" s="233">
        <v>93.88380184964747</v>
      </c>
      <c r="L58" s="94"/>
      <c r="M58" s="96">
        <v>87.93954931858049</v>
      </c>
      <c r="N58" s="96"/>
      <c r="O58" s="94"/>
      <c r="P58" s="94">
        <v>106.37207425343018</v>
      </c>
      <c r="Q58" s="94">
        <v>82.7326203208556</v>
      </c>
      <c r="R58" s="94"/>
      <c r="S58" s="94">
        <v>71.80745341614907</v>
      </c>
      <c r="T58" s="238">
        <f>SUM(D58:S58)</f>
        <v>599.8480258490542</v>
      </c>
      <c r="U58" s="308">
        <f t="shared" si="5"/>
        <v>7</v>
      </c>
      <c r="V58" s="233">
        <f t="shared" si="6"/>
        <v>-829.6626885700227</v>
      </c>
      <c r="W58" s="233">
        <f t="shared" si="7"/>
        <v>85.69257512129346</v>
      </c>
      <c r="X58" s="294">
        <f t="shared" si="8"/>
        <v>599.8480258490542</v>
      </c>
      <c r="Y58" s="94">
        <f t="shared" si="9"/>
        <v>-600.9982702527384</v>
      </c>
    </row>
    <row r="59" spans="1:25" ht="12.75" customHeight="1">
      <c r="A59" s="236" t="s">
        <v>428</v>
      </c>
      <c r="B59" s="119" t="s">
        <v>72</v>
      </c>
      <c r="C59" s="119" t="s">
        <v>73</v>
      </c>
      <c r="D59" s="233"/>
      <c r="E59" s="237">
        <v>103.88</v>
      </c>
      <c r="F59" s="233">
        <v>55.99</v>
      </c>
      <c r="G59" s="233">
        <v>81.08</v>
      </c>
      <c r="H59" s="233">
        <v>82.0126582278481</v>
      </c>
      <c r="I59" s="233">
        <v>98.49670670282836</v>
      </c>
      <c r="J59" s="233"/>
      <c r="K59" s="233"/>
      <c r="L59" s="94"/>
      <c r="M59" s="96"/>
      <c r="N59" s="96"/>
      <c r="O59" s="94">
        <v>108.66817001503348</v>
      </c>
      <c r="P59" s="94"/>
      <c r="Q59" s="94"/>
      <c r="R59" s="94"/>
      <c r="S59" s="94">
        <v>67.45962732919256</v>
      </c>
      <c r="T59" s="238">
        <f>SUM(D59:S59)</f>
        <v>597.5871622749025</v>
      </c>
      <c r="U59" s="308">
        <f t="shared" si="5"/>
        <v>7</v>
      </c>
      <c r="V59" s="233">
        <f t="shared" si="6"/>
        <v>-831.9235521441744</v>
      </c>
      <c r="W59" s="233">
        <f t="shared" si="7"/>
        <v>85.36959461070036</v>
      </c>
      <c r="X59" s="294">
        <f t="shared" si="8"/>
        <v>597.5871622749025</v>
      </c>
      <c r="Y59" s="94">
        <f t="shared" si="9"/>
        <v>-603.2591338268901</v>
      </c>
    </row>
    <row r="60" spans="1:25" ht="12.75" customHeight="1">
      <c r="A60" s="236" t="s">
        <v>429</v>
      </c>
      <c r="B60" s="119" t="s">
        <v>56</v>
      </c>
      <c r="C60" s="119" t="s">
        <v>57</v>
      </c>
      <c r="D60" s="233"/>
      <c r="E60" s="237"/>
      <c r="F60" s="233">
        <v>45.73</v>
      </c>
      <c r="G60" s="233"/>
      <c r="H60" s="233">
        <v>66.82278481012658</v>
      </c>
      <c r="I60" s="233"/>
      <c r="J60" s="233"/>
      <c r="K60" s="233">
        <v>59.84180790960451</v>
      </c>
      <c r="L60" s="94">
        <v>79.2786262644175</v>
      </c>
      <c r="M60" s="96">
        <v>73.95317271801832</v>
      </c>
      <c r="N60" s="96"/>
      <c r="O60" s="94">
        <v>94.02694779569285</v>
      </c>
      <c r="P60" s="94"/>
      <c r="Q60" s="94">
        <v>66.6541889483066</v>
      </c>
      <c r="R60" s="94">
        <v>47.33408577878103</v>
      </c>
      <c r="S60" s="94">
        <v>54.41614906832298</v>
      </c>
      <c r="T60" s="238">
        <f>SUM(D60:S60)</f>
        <v>588.0577632932703</v>
      </c>
      <c r="U60" s="308">
        <f t="shared" si="5"/>
        <v>9</v>
      </c>
      <c r="V60" s="233">
        <f t="shared" si="6"/>
        <v>-841.4529511258066</v>
      </c>
      <c r="W60" s="233">
        <f t="shared" si="7"/>
        <v>65.33975147703003</v>
      </c>
      <c r="X60" s="294">
        <f t="shared" si="8"/>
        <v>588.0577632932703</v>
      </c>
      <c r="Y60" s="94">
        <f t="shared" si="9"/>
        <v>-612.7885328085223</v>
      </c>
    </row>
    <row r="61" spans="1:25" ht="12.75" customHeight="1">
      <c r="A61" s="236" t="s">
        <v>430</v>
      </c>
      <c r="B61" s="119" t="s">
        <v>94</v>
      </c>
      <c r="C61" s="119" t="s">
        <v>95</v>
      </c>
      <c r="D61" s="233">
        <v>93.84</v>
      </c>
      <c r="E61" s="237"/>
      <c r="F61" s="233">
        <v>73.93</v>
      </c>
      <c r="G61" s="233"/>
      <c r="H61" s="233">
        <v>64.29113924050634</v>
      </c>
      <c r="I61" s="233">
        <v>108.39441535776612</v>
      </c>
      <c r="J61" s="233">
        <v>101.58883122910541</v>
      </c>
      <c r="K61" s="233">
        <v>88.44365168056393</v>
      </c>
      <c r="L61" s="94"/>
      <c r="M61" s="96"/>
      <c r="N61" s="96"/>
      <c r="O61" s="94"/>
      <c r="P61" s="94"/>
      <c r="Q61" s="94"/>
      <c r="R61" s="94">
        <v>55.95703756965665</v>
      </c>
      <c r="S61" s="94"/>
      <c r="T61" s="238">
        <f>SUM(D61:S61)</f>
        <v>586.4450750775984</v>
      </c>
      <c r="U61" s="308">
        <f t="shared" si="5"/>
        <v>7</v>
      </c>
      <c r="V61" s="233">
        <f t="shared" si="6"/>
        <v>-843.0656393414786</v>
      </c>
      <c r="W61" s="233">
        <f t="shared" si="7"/>
        <v>83.77786786822834</v>
      </c>
      <c r="X61" s="294">
        <f t="shared" si="8"/>
        <v>586.4450750775984</v>
      </c>
      <c r="Y61" s="94">
        <f t="shared" si="9"/>
        <v>-614.4012210241942</v>
      </c>
    </row>
    <row r="62" spans="1:25" ht="12.75" customHeight="1">
      <c r="A62" s="236" t="s">
        <v>431</v>
      </c>
      <c r="B62" s="119" t="s">
        <v>87</v>
      </c>
      <c r="C62" s="119" t="s">
        <v>88</v>
      </c>
      <c r="D62" s="233">
        <v>71.57513729405892</v>
      </c>
      <c r="E62" s="237">
        <v>59.72</v>
      </c>
      <c r="F62" s="233">
        <v>76.21</v>
      </c>
      <c r="G62" s="233">
        <v>63.04</v>
      </c>
      <c r="H62" s="233">
        <v>62.60337552742617</v>
      </c>
      <c r="I62" s="233"/>
      <c r="J62" s="233">
        <v>83.70507741190134</v>
      </c>
      <c r="K62" s="233"/>
      <c r="L62" s="94"/>
      <c r="M62" s="96"/>
      <c r="N62" s="96"/>
      <c r="O62" s="94"/>
      <c r="P62" s="94"/>
      <c r="Q62" s="94">
        <v>73.08912655971481</v>
      </c>
      <c r="R62" s="94">
        <v>60.77603451657186</v>
      </c>
      <c r="S62" s="94">
        <v>29.57142857142857</v>
      </c>
      <c r="T62" s="238">
        <f>SUM(D62:S62)</f>
        <v>580.2901798811017</v>
      </c>
      <c r="U62" s="308">
        <f t="shared" si="5"/>
        <v>9</v>
      </c>
      <c r="V62" s="233">
        <f t="shared" si="6"/>
        <v>-849.2205345379753</v>
      </c>
      <c r="W62" s="233">
        <f t="shared" si="7"/>
        <v>64.47668665345574</v>
      </c>
      <c r="X62" s="294">
        <f t="shared" si="8"/>
        <v>580.2901798811017</v>
      </c>
      <c r="Y62" s="94">
        <f t="shared" si="9"/>
        <v>-620.5561162206909</v>
      </c>
    </row>
    <row r="63" spans="1:25" ht="12.75" customHeight="1">
      <c r="A63" s="236" t="s">
        <v>432</v>
      </c>
      <c r="B63" s="119" t="s">
        <v>94</v>
      </c>
      <c r="C63" s="119" t="s">
        <v>69</v>
      </c>
      <c r="D63" s="233">
        <v>81.30901287553648</v>
      </c>
      <c r="E63" s="237"/>
      <c r="F63" s="233">
        <v>34.9</v>
      </c>
      <c r="G63" s="233">
        <v>31.05</v>
      </c>
      <c r="H63" s="233">
        <v>36.0210970464135</v>
      </c>
      <c r="I63" s="233">
        <v>85.65132858068696</v>
      </c>
      <c r="J63" s="233">
        <v>72.15444426006768</v>
      </c>
      <c r="K63" s="233">
        <v>46.95625864453666</v>
      </c>
      <c r="L63" s="94"/>
      <c r="M63" s="96"/>
      <c r="N63" s="96"/>
      <c r="O63" s="94">
        <v>69.74165022290433</v>
      </c>
      <c r="P63" s="94"/>
      <c r="Q63" s="94">
        <v>40.48663101604278</v>
      </c>
      <c r="R63" s="94">
        <v>31.7962465177655</v>
      </c>
      <c r="S63" s="94">
        <v>10.937888198757763</v>
      </c>
      <c r="T63" s="238">
        <f>SUM(D63:S63)</f>
        <v>541.0045573627117</v>
      </c>
      <c r="U63" s="308">
        <f t="shared" si="5"/>
        <v>11</v>
      </c>
      <c r="V63" s="233">
        <f t="shared" si="6"/>
        <v>-888.5061570563653</v>
      </c>
      <c r="W63" s="233">
        <f t="shared" si="7"/>
        <v>49.182232487519244</v>
      </c>
      <c r="X63" s="294">
        <f t="shared" si="8"/>
        <v>541.0045573627117</v>
      </c>
      <c r="Y63" s="94">
        <f t="shared" si="9"/>
        <v>-659.8417387390809</v>
      </c>
    </row>
    <row r="64" spans="1:25" ht="12.75" customHeight="1">
      <c r="A64" s="236" t="s">
        <v>433</v>
      </c>
      <c r="B64" s="119" t="s">
        <v>210</v>
      </c>
      <c r="C64" s="119" t="s">
        <v>53</v>
      </c>
      <c r="D64" s="233"/>
      <c r="E64" s="237"/>
      <c r="F64" s="233"/>
      <c r="G64" s="233"/>
      <c r="H64" s="233"/>
      <c r="I64" s="233">
        <v>100.1107156979043</v>
      </c>
      <c r="J64" s="233">
        <v>53.2786491044869</v>
      </c>
      <c r="K64" s="233"/>
      <c r="L64" s="94">
        <v>85.60578326465775</v>
      </c>
      <c r="M64" s="96"/>
      <c r="N64" s="96">
        <v>107.26984779925957</v>
      </c>
      <c r="O64" s="94">
        <v>104.85911818418992</v>
      </c>
      <c r="P64" s="94"/>
      <c r="Q64" s="94"/>
      <c r="R64" s="94"/>
      <c r="S64" s="94">
        <v>86.71428571428571</v>
      </c>
      <c r="T64" s="238">
        <f>SUM(D64:S64)</f>
        <v>537.8383997647841</v>
      </c>
      <c r="U64" s="308">
        <f t="shared" si="5"/>
        <v>6</v>
      </c>
      <c r="V64" s="233">
        <f t="shared" si="6"/>
        <v>-891.6723146542929</v>
      </c>
      <c r="W64" s="233">
        <f t="shared" si="7"/>
        <v>89.63973329413068</v>
      </c>
      <c r="X64" s="294">
        <f t="shared" si="8"/>
        <v>537.8383997647841</v>
      </c>
      <c r="Y64" s="94">
        <f t="shared" si="9"/>
        <v>-663.0078963370086</v>
      </c>
    </row>
    <row r="65" spans="1:25" ht="12.75" customHeight="1">
      <c r="A65" s="236" t="s">
        <v>434</v>
      </c>
      <c r="B65" s="119" t="s">
        <v>28</v>
      </c>
      <c r="C65" s="119" t="s">
        <v>29</v>
      </c>
      <c r="D65" s="233">
        <v>98.12150837988827</v>
      </c>
      <c r="E65" s="237">
        <v>67.5</v>
      </c>
      <c r="F65" s="233">
        <v>70.8</v>
      </c>
      <c r="G65" s="233">
        <v>73.03</v>
      </c>
      <c r="H65" s="233">
        <v>52.89873417721519</v>
      </c>
      <c r="I65" s="233"/>
      <c r="J65" s="233">
        <v>93.30782788098149</v>
      </c>
      <c r="K65" s="233">
        <v>76.89305288105466</v>
      </c>
      <c r="L65" s="94"/>
      <c r="M65" s="96"/>
      <c r="N65" s="96"/>
      <c r="O65" s="94"/>
      <c r="P65" s="94"/>
      <c r="Q65" s="94"/>
      <c r="R65" s="94"/>
      <c r="S65" s="94"/>
      <c r="T65" s="238">
        <f>SUM(D65:S65)</f>
        <v>532.5511233191397</v>
      </c>
      <c r="U65" s="308">
        <f t="shared" si="5"/>
        <v>7</v>
      </c>
      <c r="V65" s="233">
        <f t="shared" si="6"/>
        <v>-896.9595910999373</v>
      </c>
      <c r="W65" s="233">
        <f t="shared" si="7"/>
        <v>76.07873190273425</v>
      </c>
      <c r="X65" s="294">
        <f t="shared" si="8"/>
        <v>532.5511233191397</v>
      </c>
      <c r="Y65" s="94">
        <f t="shared" si="9"/>
        <v>-668.2951727826529</v>
      </c>
    </row>
    <row r="66" spans="1:25" ht="12.75" customHeight="1">
      <c r="A66" s="236" t="s">
        <v>435</v>
      </c>
      <c r="B66" s="119" t="s">
        <v>77</v>
      </c>
      <c r="C66" s="119" t="s">
        <v>29</v>
      </c>
      <c r="D66" s="233"/>
      <c r="E66" s="237"/>
      <c r="F66" s="233">
        <v>67.1</v>
      </c>
      <c r="G66" s="233">
        <v>72.37</v>
      </c>
      <c r="H66" s="233">
        <v>67.66666666666666</v>
      </c>
      <c r="I66" s="233">
        <v>78.87823307178145</v>
      </c>
      <c r="J66" s="233">
        <v>83.29740188506207</v>
      </c>
      <c r="K66" s="233"/>
      <c r="L66" s="94"/>
      <c r="M66" s="96"/>
      <c r="N66" s="96"/>
      <c r="O66" s="94"/>
      <c r="P66" s="94"/>
      <c r="Q66" s="94">
        <v>86.6898395721925</v>
      </c>
      <c r="R66" s="94"/>
      <c r="S66" s="94">
        <v>61.24844720496895</v>
      </c>
      <c r="T66" s="238">
        <f>SUM(D66:S66)</f>
        <v>517.2505884006716</v>
      </c>
      <c r="U66" s="308">
        <f t="shared" si="5"/>
        <v>7</v>
      </c>
      <c r="V66" s="233">
        <f t="shared" si="6"/>
        <v>-912.2601260184053</v>
      </c>
      <c r="W66" s="233">
        <f t="shared" si="7"/>
        <v>73.89294120009595</v>
      </c>
      <c r="X66" s="294">
        <f t="shared" si="8"/>
        <v>517.2505884006716</v>
      </c>
      <c r="Y66" s="94">
        <f t="shared" si="9"/>
        <v>-683.595707701121</v>
      </c>
    </row>
    <row r="67" spans="1:25" ht="12.75" customHeight="1">
      <c r="A67" s="236" t="s">
        <v>436</v>
      </c>
      <c r="B67" s="119" t="s">
        <v>183</v>
      </c>
      <c r="C67" s="119" t="s">
        <v>35</v>
      </c>
      <c r="D67" s="233">
        <v>77.84894837476101</v>
      </c>
      <c r="E67" s="237">
        <v>87.4</v>
      </c>
      <c r="F67" s="233"/>
      <c r="G67" s="233">
        <v>70.05</v>
      </c>
      <c r="H67" s="233"/>
      <c r="I67" s="233">
        <v>97.5947912677135</v>
      </c>
      <c r="J67" s="233">
        <v>84.56055617956827</v>
      </c>
      <c r="K67" s="233"/>
      <c r="L67" s="94"/>
      <c r="M67" s="96"/>
      <c r="N67" s="96"/>
      <c r="O67" s="94">
        <v>95.00571755288736</v>
      </c>
      <c r="P67" s="94"/>
      <c r="Q67" s="94"/>
      <c r="R67" s="94"/>
      <c r="S67" s="94"/>
      <c r="T67" s="238">
        <f>SUM(D67:S67)</f>
        <v>512.4600133749302</v>
      </c>
      <c r="U67" s="308">
        <f t="shared" si="5"/>
        <v>6</v>
      </c>
      <c r="V67" s="233">
        <f t="shared" si="6"/>
        <v>-917.0507010441468</v>
      </c>
      <c r="W67" s="233">
        <f t="shared" si="7"/>
        <v>85.41000222915504</v>
      </c>
      <c r="X67" s="294">
        <f t="shared" si="8"/>
        <v>512.4600133749302</v>
      </c>
      <c r="Y67" s="94">
        <f t="shared" si="9"/>
        <v>-688.3862827268624</v>
      </c>
    </row>
    <row r="68" spans="1:25" ht="12.75" customHeight="1">
      <c r="A68" s="236" t="s">
        <v>437</v>
      </c>
      <c r="B68" s="119" t="s">
        <v>16</v>
      </c>
      <c r="C68" s="119" t="s">
        <v>17</v>
      </c>
      <c r="D68" s="233"/>
      <c r="E68" s="237">
        <v>100.45</v>
      </c>
      <c r="F68" s="233"/>
      <c r="G68" s="233">
        <v>88.77</v>
      </c>
      <c r="H68" s="233">
        <v>76.9493670886076</v>
      </c>
      <c r="I68" s="233"/>
      <c r="J68" s="233"/>
      <c r="K68" s="233">
        <v>97.01820077732486</v>
      </c>
      <c r="L68" s="94"/>
      <c r="M68" s="96"/>
      <c r="N68" s="96">
        <v>114.54923215898826</v>
      </c>
      <c r="O68" s="94"/>
      <c r="P68" s="94"/>
      <c r="Q68" s="94"/>
      <c r="R68" s="94"/>
      <c r="S68" s="94"/>
      <c r="T68" s="238">
        <f>SUM(D68:S68)</f>
        <v>477.73680002492074</v>
      </c>
      <c r="U68" s="308">
        <f t="shared" si="5"/>
        <v>5</v>
      </c>
      <c r="V68" s="233">
        <f t="shared" si="6"/>
        <v>-951.7739143941562</v>
      </c>
      <c r="W68" s="233">
        <f t="shared" si="7"/>
        <v>95.54736000498414</v>
      </c>
      <c r="X68" s="294">
        <f t="shared" si="8"/>
        <v>477.73680002492074</v>
      </c>
      <c r="Y68" s="94">
        <f t="shared" si="9"/>
        <v>-723.1094960768719</v>
      </c>
    </row>
    <row r="69" spans="1:25" ht="12.75" customHeight="1">
      <c r="A69" s="236" t="s">
        <v>438</v>
      </c>
      <c r="B69" s="119" t="s">
        <v>205</v>
      </c>
      <c r="C69" s="119" t="s">
        <v>53</v>
      </c>
      <c r="D69" s="233">
        <v>105</v>
      </c>
      <c r="E69" s="237"/>
      <c r="F69" s="233">
        <v>89.6</v>
      </c>
      <c r="G69" s="233">
        <v>67.78</v>
      </c>
      <c r="H69" s="233">
        <v>58.80590717299579</v>
      </c>
      <c r="I69" s="233"/>
      <c r="J69" s="233">
        <v>85.11778633105081</v>
      </c>
      <c r="K69" s="233">
        <v>63.19544364508394</v>
      </c>
      <c r="L69" s="94"/>
      <c r="M69" s="96"/>
      <c r="N69" s="96"/>
      <c r="O69" s="94"/>
      <c r="P69" s="94"/>
      <c r="Q69" s="94"/>
      <c r="R69" s="94"/>
      <c r="S69" s="94"/>
      <c r="T69" s="238">
        <f>SUM(D69:S69)</f>
        <v>469.49913714913055</v>
      </c>
      <c r="U69" s="308">
        <f t="shared" si="5"/>
        <v>6</v>
      </c>
      <c r="V69" s="233">
        <f t="shared" si="6"/>
        <v>-960.0115772699464</v>
      </c>
      <c r="W69" s="233">
        <f t="shared" si="7"/>
        <v>78.24985619152176</v>
      </c>
      <c r="X69" s="294">
        <f t="shared" si="8"/>
        <v>469.49913714913055</v>
      </c>
      <c r="Y69" s="94">
        <f t="shared" si="9"/>
        <v>-731.3471589526621</v>
      </c>
    </row>
    <row r="70" spans="1:25" ht="12.75" customHeight="1">
      <c r="A70" s="236" t="s">
        <v>439</v>
      </c>
      <c r="B70" s="119" t="s">
        <v>44</v>
      </c>
      <c r="C70" s="119" t="s">
        <v>45</v>
      </c>
      <c r="D70" s="233">
        <v>72.7763659466328</v>
      </c>
      <c r="E70" s="237">
        <v>84.35</v>
      </c>
      <c r="F70" s="233">
        <v>79.92</v>
      </c>
      <c r="G70" s="233">
        <v>62.33</v>
      </c>
      <c r="H70" s="233">
        <v>76.9493670886076</v>
      </c>
      <c r="I70" s="233"/>
      <c r="J70" s="233">
        <v>83.47232388201333</v>
      </c>
      <c r="K70" s="233"/>
      <c r="L70" s="94"/>
      <c r="M70" s="96"/>
      <c r="N70" s="96"/>
      <c r="O70" s="94"/>
      <c r="P70" s="94"/>
      <c r="Q70" s="94"/>
      <c r="R70" s="94"/>
      <c r="S70" s="94"/>
      <c r="T70" s="238">
        <f>SUM(D70:S70)</f>
        <v>459.79805691725375</v>
      </c>
      <c r="U70" s="308">
        <f t="shared" si="5"/>
        <v>6</v>
      </c>
      <c r="V70" s="233">
        <f t="shared" si="6"/>
        <v>-969.7126575018233</v>
      </c>
      <c r="W70" s="233">
        <f t="shared" si="7"/>
        <v>76.63300948620896</v>
      </c>
      <c r="X70" s="294">
        <f t="shared" si="8"/>
        <v>459.79805691725375</v>
      </c>
      <c r="Y70" s="94">
        <f t="shared" si="9"/>
        <v>-741.0482391845389</v>
      </c>
    </row>
    <row r="71" spans="1:25" ht="12.75" customHeight="1">
      <c r="A71" s="236" t="s">
        <v>440</v>
      </c>
      <c r="B71" s="119" t="s">
        <v>91</v>
      </c>
      <c r="C71" s="119" t="s">
        <v>59</v>
      </c>
      <c r="D71" s="233"/>
      <c r="E71" s="237">
        <v>52.98</v>
      </c>
      <c r="F71" s="233"/>
      <c r="G71" s="233">
        <v>58</v>
      </c>
      <c r="H71" s="233">
        <v>54.58649789029536</v>
      </c>
      <c r="I71" s="233"/>
      <c r="J71" s="233">
        <v>67.65071200342192</v>
      </c>
      <c r="K71" s="233">
        <v>54.90488920878104</v>
      </c>
      <c r="L71" s="94">
        <v>73.97579098917144</v>
      </c>
      <c r="M71" s="96">
        <v>59.33235251995261</v>
      </c>
      <c r="N71" s="96"/>
      <c r="O71" s="94"/>
      <c r="P71" s="94"/>
      <c r="Q71" s="94"/>
      <c r="R71" s="94"/>
      <c r="S71" s="94"/>
      <c r="T71" s="238">
        <f>SUM(D71:S71)</f>
        <v>421.43024261162236</v>
      </c>
      <c r="U71" s="308">
        <f t="shared" si="5"/>
        <v>7</v>
      </c>
      <c r="V71" s="233">
        <f t="shared" si="6"/>
        <v>-1008.0804718074546</v>
      </c>
      <c r="W71" s="233">
        <f t="shared" si="7"/>
        <v>60.20432037308891</v>
      </c>
      <c r="X71" s="294">
        <f t="shared" si="8"/>
        <v>421.43024261162236</v>
      </c>
      <c r="Y71" s="94">
        <f t="shared" si="9"/>
        <v>-779.4160534901703</v>
      </c>
    </row>
    <row r="72" spans="1:25" ht="12.75" customHeight="1">
      <c r="A72" s="236" t="s">
        <v>441</v>
      </c>
      <c r="B72" s="119" t="s">
        <v>325</v>
      </c>
      <c r="C72" s="119" t="s">
        <v>17</v>
      </c>
      <c r="D72" s="233"/>
      <c r="E72" s="237"/>
      <c r="F72" s="233"/>
      <c r="G72" s="233"/>
      <c r="H72" s="233"/>
      <c r="I72" s="233">
        <v>75.34007101884731</v>
      </c>
      <c r="J72" s="233">
        <v>74.66769518037712</v>
      </c>
      <c r="K72" s="233"/>
      <c r="L72" s="94">
        <v>59.34529761591495</v>
      </c>
      <c r="M72" s="96">
        <v>0</v>
      </c>
      <c r="N72" s="96">
        <v>82.7211703958692</v>
      </c>
      <c r="O72" s="94"/>
      <c r="P72" s="94">
        <v>95.54112554112554</v>
      </c>
      <c r="Q72" s="94"/>
      <c r="R72" s="94"/>
      <c r="S72" s="94">
        <v>33.298136645962735</v>
      </c>
      <c r="T72" s="238">
        <f>SUM(D72:S72)</f>
        <v>420.91349639809687</v>
      </c>
      <c r="U72" s="308">
        <f t="shared" si="5"/>
        <v>7</v>
      </c>
      <c r="V72" s="233">
        <f t="shared" si="6"/>
        <v>-1008.5972180209801</v>
      </c>
      <c r="W72" s="233">
        <f t="shared" si="7"/>
        <v>60.13049948544241</v>
      </c>
      <c r="X72" s="294">
        <f t="shared" si="8"/>
        <v>420.91349639809687</v>
      </c>
      <c r="Y72" s="94">
        <f t="shared" si="9"/>
        <v>-779.9327997036958</v>
      </c>
    </row>
    <row r="73" spans="1:25" ht="12.75" customHeight="1">
      <c r="A73" s="236" t="s">
        <v>442</v>
      </c>
      <c r="B73" s="119" t="s">
        <v>31</v>
      </c>
      <c r="C73" s="119" t="s">
        <v>49</v>
      </c>
      <c r="D73" s="233"/>
      <c r="E73" s="237">
        <v>79.55</v>
      </c>
      <c r="F73" s="233">
        <v>65.1</v>
      </c>
      <c r="G73" s="233">
        <v>62.97</v>
      </c>
      <c r="H73" s="233">
        <v>85.81012658227847</v>
      </c>
      <c r="I73" s="233"/>
      <c r="J73" s="233"/>
      <c r="K73" s="233">
        <v>65.62328253809643</v>
      </c>
      <c r="L73" s="94"/>
      <c r="M73" s="96"/>
      <c r="N73" s="96"/>
      <c r="O73" s="94"/>
      <c r="P73" s="94"/>
      <c r="Q73" s="94"/>
      <c r="R73" s="94"/>
      <c r="S73" s="94">
        <v>61.24844720496895</v>
      </c>
      <c r="T73" s="238">
        <f>SUM(D73:S73)</f>
        <v>420.3018563253438</v>
      </c>
      <c r="U73" s="308">
        <f t="shared" si="5"/>
        <v>6</v>
      </c>
      <c r="V73" s="233">
        <f t="shared" si="6"/>
        <v>-1009.2088580937332</v>
      </c>
      <c r="W73" s="233">
        <f t="shared" si="7"/>
        <v>70.0503093875573</v>
      </c>
      <c r="X73" s="294">
        <f t="shared" si="8"/>
        <v>420.3018563253438</v>
      </c>
      <c r="Y73" s="94">
        <f t="shared" si="9"/>
        <v>-780.5444397764488</v>
      </c>
    </row>
    <row r="74" spans="1:25" ht="12.75" customHeight="1">
      <c r="A74" s="236" t="s">
        <v>443</v>
      </c>
      <c r="B74" s="119" t="s">
        <v>217</v>
      </c>
      <c r="C74" s="119" t="s">
        <v>60</v>
      </c>
      <c r="D74" s="233">
        <v>86.18721461187215</v>
      </c>
      <c r="E74" s="237">
        <v>66.96</v>
      </c>
      <c r="F74" s="233">
        <v>66.53</v>
      </c>
      <c r="G74" s="233"/>
      <c r="H74" s="233">
        <v>59.22784810126582</v>
      </c>
      <c r="I74" s="233"/>
      <c r="J74" s="233"/>
      <c r="K74" s="233"/>
      <c r="L74" s="94"/>
      <c r="M74" s="96"/>
      <c r="N74" s="96"/>
      <c r="O74" s="94"/>
      <c r="P74" s="94"/>
      <c r="Q74" s="94">
        <v>75.54901960784312</v>
      </c>
      <c r="R74" s="94">
        <v>53.968858131487885</v>
      </c>
      <c r="S74" s="94"/>
      <c r="T74" s="238">
        <f>SUM(D74:S74)</f>
        <v>408.422940452469</v>
      </c>
      <c r="U74" s="308">
        <f t="shared" si="5"/>
        <v>6</v>
      </c>
      <c r="V74" s="233">
        <f t="shared" si="6"/>
        <v>-1021.087773966608</v>
      </c>
      <c r="W74" s="233">
        <f t="shared" si="7"/>
        <v>68.0704900754115</v>
      </c>
      <c r="X74" s="294">
        <f t="shared" si="8"/>
        <v>408.422940452469</v>
      </c>
      <c r="Y74" s="94">
        <f t="shared" si="9"/>
        <v>-792.4233556493236</v>
      </c>
    </row>
    <row r="75" spans="1:25" ht="12.75" customHeight="1">
      <c r="A75" s="236" t="s">
        <v>444</v>
      </c>
      <c r="B75" s="119" t="s">
        <v>361</v>
      </c>
      <c r="C75" s="119" t="s">
        <v>215</v>
      </c>
      <c r="D75" s="233"/>
      <c r="E75" s="237"/>
      <c r="F75" s="233"/>
      <c r="G75" s="233">
        <v>69.52</v>
      </c>
      <c r="H75" s="233">
        <v>82.43459915611815</v>
      </c>
      <c r="I75" s="233"/>
      <c r="J75" s="233"/>
      <c r="K75" s="233">
        <v>57.18817204301075</v>
      </c>
      <c r="L75" s="94"/>
      <c r="M75" s="96">
        <v>82.88051453370383</v>
      </c>
      <c r="N75" s="96"/>
      <c r="O75" s="94"/>
      <c r="P75" s="94"/>
      <c r="Q75" s="94"/>
      <c r="R75" s="94">
        <v>72.5878115034841</v>
      </c>
      <c r="S75" s="94">
        <v>38.88819875776397</v>
      </c>
      <c r="T75" s="238">
        <f>SUM(D75:S75)</f>
        <v>403.4992959940808</v>
      </c>
      <c r="U75" s="308">
        <f t="shared" si="5"/>
        <v>6</v>
      </c>
      <c r="V75" s="233">
        <f t="shared" si="6"/>
        <v>-1026.0114184249962</v>
      </c>
      <c r="W75" s="233">
        <f t="shared" si="7"/>
        <v>67.24988266568013</v>
      </c>
      <c r="X75" s="294">
        <f t="shared" si="8"/>
        <v>403.4992959940808</v>
      </c>
      <c r="Y75" s="94">
        <f t="shared" si="9"/>
        <v>-797.3470001077119</v>
      </c>
    </row>
    <row r="76" spans="1:25" ht="12.75" customHeight="1">
      <c r="A76" s="236" t="s">
        <v>445</v>
      </c>
      <c r="B76" s="119" t="s">
        <v>77</v>
      </c>
      <c r="C76" s="119" t="s">
        <v>30</v>
      </c>
      <c r="D76" s="233"/>
      <c r="E76" s="237"/>
      <c r="F76" s="233">
        <v>74.22</v>
      </c>
      <c r="G76" s="233">
        <v>74.25</v>
      </c>
      <c r="H76" s="233">
        <v>92.9831223628692</v>
      </c>
      <c r="I76" s="233"/>
      <c r="J76" s="233"/>
      <c r="K76" s="233"/>
      <c r="L76" s="94"/>
      <c r="M76" s="96"/>
      <c r="N76" s="96"/>
      <c r="O76" s="94"/>
      <c r="P76" s="94"/>
      <c r="Q76" s="94">
        <v>93.12477718360073</v>
      </c>
      <c r="R76" s="94"/>
      <c r="S76" s="94">
        <v>53.17391304347826</v>
      </c>
      <c r="T76" s="238">
        <f>SUM(D76:S76)</f>
        <v>387.75181258994814</v>
      </c>
      <c r="U76" s="308">
        <f t="shared" si="5"/>
        <v>5</v>
      </c>
      <c r="V76" s="233">
        <f t="shared" si="6"/>
        <v>-1041.7589018291287</v>
      </c>
      <c r="W76" s="233">
        <f t="shared" si="7"/>
        <v>77.55036251798963</v>
      </c>
      <c r="X76" s="294">
        <f t="shared" si="8"/>
        <v>387.75181258994814</v>
      </c>
      <c r="Y76" s="94">
        <f t="shared" si="9"/>
        <v>-813.0944835118445</v>
      </c>
    </row>
    <row r="77" spans="1:25" ht="12.75" customHeight="1">
      <c r="A77" s="236" t="s">
        <v>446</v>
      </c>
      <c r="B77" s="119" t="s">
        <v>127</v>
      </c>
      <c r="C77" s="119" t="s">
        <v>124</v>
      </c>
      <c r="D77" s="233"/>
      <c r="E77" s="237"/>
      <c r="F77" s="233">
        <v>69.66</v>
      </c>
      <c r="G77" s="233">
        <v>57.34</v>
      </c>
      <c r="H77" s="233">
        <v>65.9789029535865</v>
      </c>
      <c r="I77" s="233"/>
      <c r="J77" s="233">
        <v>82.54557179016602</v>
      </c>
      <c r="K77" s="233"/>
      <c r="L77" s="94"/>
      <c r="M77" s="96"/>
      <c r="N77" s="96"/>
      <c r="O77" s="94"/>
      <c r="P77" s="94"/>
      <c r="Q77" s="94">
        <v>74.14081996434936</v>
      </c>
      <c r="R77" s="94"/>
      <c r="S77" s="94">
        <v>37.024844720496894</v>
      </c>
      <c r="T77" s="238">
        <f>SUM(D77:S77)</f>
        <v>386.6901394285988</v>
      </c>
      <c r="U77" s="308">
        <f t="shared" si="5"/>
        <v>6</v>
      </c>
      <c r="V77" s="233">
        <f t="shared" si="6"/>
        <v>-1042.8205749904782</v>
      </c>
      <c r="W77" s="233">
        <f t="shared" si="7"/>
        <v>64.44835657143314</v>
      </c>
      <c r="X77" s="294">
        <f t="shared" si="8"/>
        <v>386.6901394285988</v>
      </c>
      <c r="Y77" s="94">
        <f t="shared" si="9"/>
        <v>-814.1561566731939</v>
      </c>
    </row>
    <row r="78" spans="1:25" ht="12.75">
      <c r="A78" s="236" t="s">
        <v>447</v>
      </c>
      <c r="B78" s="119" t="s">
        <v>96</v>
      </c>
      <c r="C78" s="119" t="s">
        <v>139</v>
      </c>
      <c r="D78" s="233"/>
      <c r="E78" s="237">
        <v>63.81</v>
      </c>
      <c r="F78" s="233">
        <v>55.7</v>
      </c>
      <c r="G78" s="233">
        <v>59.3</v>
      </c>
      <c r="H78" s="233"/>
      <c r="I78" s="233">
        <v>95.20415738678544</v>
      </c>
      <c r="J78" s="233"/>
      <c r="K78" s="233"/>
      <c r="L78" s="94">
        <v>90.3628976961053</v>
      </c>
      <c r="M78" s="96"/>
      <c r="N78" s="96"/>
      <c r="O78" s="94"/>
      <c r="P78" s="94"/>
      <c r="Q78" s="94"/>
      <c r="R78" s="94"/>
      <c r="S78" s="94"/>
      <c r="T78" s="238">
        <f>SUM(D78:S78)</f>
        <v>364.3770550828907</v>
      </c>
      <c r="U78" s="308">
        <f t="shared" si="5"/>
        <v>5</v>
      </c>
      <c r="V78" s="233">
        <f t="shared" si="6"/>
        <v>-1065.1336593361862</v>
      </c>
      <c r="W78" s="233">
        <f t="shared" si="7"/>
        <v>72.87541101657814</v>
      </c>
      <c r="X78" s="294">
        <f t="shared" si="8"/>
        <v>364.3770550828907</v>
      </c>
      <c r="Y78" s="94">
        <f t="shared" si="9"/>
        <v>-836.4692410189019</v>
      </c>
    </row>
    <row r="79" spans="1:25" ht="12.75">
      <c r="A79" s="236" t="s">
        <v>448</v>
      </c>
      <c r="B79" s="119" t="s">
        <v>66</v>
      </c>
      <c r="C79" s="119" t="s">
        <v>112</v>
      </c>
      <c r="D79" s="233"/>
      <c r="E79" s="237"/>
      <c r="F79" s="233">
        <v>34.33</v>
      </c>
      <c r="G79" s="233"/>
      <c r="H79" s="233">
        <v>52.89873417721519</v>
      </c>
      <c r="I79" s="233">
        <v>74.2872454448017</v>
      </c>
      <c r="J79" s="233">
        <v>58.51527610584056</v>
      </c>
      <c r="K79" s="233"/>
      <c r="L79" s="94">
        <v>53.23851950231962</v>
      </c>
      <c r="M79" s="96"/>
      <c r="N79" s="96"/>
      <c r="O79" s="94"/>
      <c r="P79" s="94"/>
      <c r="Q79" s="94">
        <v>54.889483065953655</v>
      </c>
      <c r="R79" s="94"/>
      <c r="S79" s="94">
        <v>25.22360248447205</v>
      </c>
      <c r="T79" s="238">
        <f>SUM(D79:S79)</f>
        <v>353.38286078060275</v>
      </c>
      <c r="U79" s="308">
        <f t="shared" si="5"/>
        <v>7</v>
      </c>
      <c r="V79" s="233">
        <f t="shared" si="6"/>
        <v>-1076.1278536384743</v>
      </c>
      <c r="W79" s="233">
        <f t="shared" si="7"/>
        <v>50.483265825800395</v>
      </c>
      <c r="X79" s="294">
        <f t="shared" si="8"/>
        <v>353.38286078060275</v>
      </c>
      <c r="Y79" s="94">
        <f t="shared" si="9"/>
        <v>-847.4634353211899</v>
      </c>
    </row>
    <row r="80" spans="1:25" ht="12.75">
      <c r="A80" s="236" t="s">
        <v>449</v>
      </c>
      <c r="B80" s="119" t="s">
        <v>125</v>
      </c>
      <c r="C80" s="119" t="s">
        <v>153</v>
      </c>
      <c r="D80" s="233"/>
      <c r="E80" s="237"/>
      <c r="F80" s="233">
        <v>63.11</v>
      </c>
      <c r="G80" s="233"/>
      <c r="H80" s="233">
        <v>73.15189873417721</v>
      </c>
      <c r="I80" s="233"/>
      <c r="J80" s="233">
        <v>73.5776891968021</v>
      </c>
      <c r="K80" s="233"/>
      <c r="L80" s="94">
        <v>60.32040273066849</v>
      </c>
      <c r="M80" s="96"/>
      <c r="N80" s="96"/>
      <c r="O80" s="94"/>
      <c r="P80" s="94"/>
      <c r="Q80" s="94"/>
      <c r="R80" s="94"/>
      <c r="S80" s="94">
        <v>81.74534161490683</v>
      </c>
      <c r="T80" s="238">
        <f>SUM(D80:S80)</f>
        <v>351.90533227655465</v>
      </c>
      <c r="U80" s="308">
        <f t="shared" si="5"/>
        <v>5</v>
      </c>
      <c r="V80" s="233">
        <f t="shared" si="6"/>
        <v>-1077.6053821425223</v>
      </c>
      <c r="W80" s="233">
        <f t="shared" si="7"/>
        <v>70.38106645531093</v>
      </c>
      <c r="X80" s="294">
        <f t="shared" si="8"/>
        <v>351.90533227655465</v>
      </c>
      <c r="Y80" s="94">
        <f t="shared" si="9"/>
        <v>-848.940963825238</v>
      </c>
    </row>
    <row r="81" spans="1:25" ht="12.75">
      <c r="A81" s="236" t="s">
        <v>450</v>
      </c>
      <c r="B81" s="119" t="s">
        <v>692</v>
      </c>
      <c r="C81" s="119" t="s">
        <v>169</v>
      </c>
      <c r="D81" s="233"/>
      <c r="E81" s="237"/>
      <c r="F81" s="233"/>
      <c r="G81" s="233"/>
      <c r="H81" s="233"/>
      <c r="I81" s="233"/>
      <c r="J81" s="233">
        <v>74.78710853590766</v>
      </c>
      <c r="K81" s="233"/>
      <c r="L81" s="94">
        <v>63.527245739731114</v>
      </c>
      <c r="M81" s="96"/>
      <c r="N81" s="96">
        <v>87.18260934803811</v>
      </c>
      <c r="O81" s="94"/>
      <c r="P81" s="94"/>
      <c r="Q81" s="94"/>
      <c r="R81" s="94">
        <v>47.34075857916916</v>
      </c>
      <c r="S81" s="94">
        <v>74.91304347826086</v>
      </c>
      <c r="T81" s="238">
        <f>SUM(D81:S81)</f>
        <v>347.75076568110694</v>
      </c>
      <c r="U81" s="308">
        <f t="shared" si="5"/>
        <v>5</v>
      </c>
      <c r="V81" s="233">
        <f t="shared" si="6"/>
        <v>-1081.75994873797</v>
      </c>
      <c r="W81" s="233">
        <f t="shared" si="7"/>
        <v>69.55015313622138</v>
      </c>
      <c r="X81" s="294">
        <f t="shared" si="8"/>
        <v>347.75076568110694</v>
      </c>
      <c r="Y81" s="94">
        <f t="shared" si="9"/>
        <v>-853.0955304206857</v>
      </c>
    </row>
    <row r="82" spans="1:25" ht="12.75">
      <c r="A82" s="236" t="s">
        <v>451</v>
      </c>
      <c r="B82" s="119" t="s">
        <v>96</v>
      </c>
      <c r="C82" s="119" t="s">
        <v>53</v>
      </c>
      <c r="D82" s="233"/>
      <c r="E82" s="237"/>
      <c r="F82" s="233"/>
      <c r="G82" s="233"/>
      <c r="H82" s="233"/>
      <c r="I82" s="233"/>
      <c r="J82" s="233"/>
      <c r="K82" s="233"/>
      <c r="L82" s="94">
        <v>97.53384244823272</v>
      </c>
      <c r="M82" s="96"/>
      <c r="N82" s="96">
        <v>106.23800831558664</v>
      </c>
      <c r="O82" s="94"/>
      <c r="P82" s="94"/>
      <c r="Q82" s="94"/>
      <c r="R82" s="94">
        <v>61.63853503184713</v>
      </c>
      <c r="S82" s="94">
        <v>77.3975155279503</v>
      </c>
      <c r="T82" s="238">
        <f>SUM(D82:S82)</f>
        <v>342.8079013236168</v>
      </c>
      <c r="U82" s="308">
        <f t="shared" si="5"/>
        <v>4</v>
      </c>
      <c r="V82" s="233">
        <f t="shared" si="6"/>
        <v>-1086.7028130954602</v>
      </c>
      <c r="W82" s="233">
        <f t="shared" si="7"/>
        <v>85.7019753309042</v>
      </c>
      <c r="X82" s="294">
        <f t="shared" si="8"/>
        <v>342.8079013236168</v>
      </c>
      <c r="Y82" s="94">
        <f t="shared" si="9"/>
        <v>-858.0383947781759</v>
      </c>
    </row>
    <row r="83" spans="1:25" ht="12.75">
      <c r="A83" s="236" t="s">
        <v>452</v>
      </c>
      <c r="B83" s="119" t="s">
        <v>751</v>
      </c>
      <c r="C83" s="119" t="s">
        <v>83</v>
      </c>
      <c r="D83" s="233"/>
      <c r="E83" s="237"/>
      <c r="F83" s="233"/>
      <c r="G83" s="233"/>
      <c r="H83" s="233"/>
      <c r="I83" s="233"/>
      <c r="J83" s="233"/>
      <c r="K83" s="233"/>
      <c r="L83" s="94">
        <v>100.24157844080847</v>
      </c>
      <c r="M83" s="96"/>
      <c r="N83" s="96"/>
      <c r="O83" s="94">
        <v>118.75191424196018</v>
      </c>
      <c r="P83" s="94">
        <v>118.14625058220774</v>
      </c>
      <c r="Q83" s="94"/>
      <c r="R83" s="94"/>
      <c r="S83" s="94"/>
      <c r="T83" s="238">
        <f>SUM(D83:S83)</f>
        <v>337.1397432649764</v>
      </c>
      <c r="U83" s="308">
        <f t="shared" si="5"/>
        <v>3</v>
      </c>
      <c r="V83" s="233">
        <f t="shared" si="6"/>
        <v>-1092.3709711541005</v>
      </c>
      <c r="W83" s="233">
        <f t="shared" si="7"/>
        <v>112.3799144216588</v>
      </c>
      <c r="X83" s="294">
        <f t="shared" si="8"/>
        <v>337.1397432649764</v>
      </c>
      <c r="Y83" s="94">
        <f t="shared" si="9"/>
        <v>-863.7065528368162</v>
      </c>
    </row>
    <row r="84" spans="1:25" ht="12.75">
      <c r="A84" s="236" t="s">
        <v>453</v>
      </c>
      <c r="B84" s="119" t="s">
        <v>22</v>
      </c>
      <c r="C84" s="119" t="s">
        <v>42</v>
      </c>
      <c r="D84" s="233"/>
      <c r="E84" s="237">
        <v>77.83</v>
      </c>
      <c r="F84" s="233">
        <v>53.42</v>
      </c>
      <c r="G84" s="233">
        <v>68.67</v>
      </c>
      <c r="H84" s="233">
        <v>48.257383966244724</v>
      </c>
      <c r="I84" s="233"/>
      <c r="J84" s="233"/>
      <c r="K84" s="233">
        <v>85.40255114718794</v>
      </c>
      <c r="L84" s="94"/>
      <c r="M84" s="96"/>
      <c r="N84" s="96"/>
      <c r="O84" s="94"/>
      <c r="P84" s="94"/>
      <c r="Q84" s="94"/>
      <c r="R84" s="94"/>
      <c r="S84" s="94"/>
      <c r="T84" s="238">
        <f>SUM(D84:S84)</f>
        <v>333.57993511343267</v>
      </c>
      <c r="U84" s="308">
        <f t="shared" si="5"/>
        <v>5</v>
      </c>
      <c r="V84" s="233">
        <f t="shared" si="6"/>
        <v>-1095.9307793056444</v>
      </c>
      <c r="W84" s="233">
        <f t="shared" si="7"/>
        <v>66.71598702268653</v>
      </c>
      <c r="X84" s="294">
        <f t="shared" si="8"/>
        <v>333.57993511343267</v>
      </c>
      <c r="Y84" s="94">
        <f t="shared" si="9"/>
        <v>-867.26636098836</v>
      </c>
    </row>
    <row r="85" spans="1:25" ht="12.75">
      <c r="A85" s="236" t="s">
        <v>454</v>
      </c>
      <c r="B85" s="119" t="s">
        <v>312</v>
      </c>
      <c r="C85" s="119" t="s">
        <v>226</v>
      </c>
      <c r="D85" s="233"/>
      <c r="E85" s="237"/>
      <c r="F85" s="233"/>
      <c r="G85" s="233"/>
      <c r="H85" s="233">
        <v>75.68354430379746</v>
      </c>
      <c r="I85" s="233">
        <v>87.46586746586746</v>
      </c>
      <c r="J85" s="233">
        <v>105.90982018936212</v>
      </c>
      <c r="K85" s="233"/>
      <c r="L85" s="94"/>
      <c r="M85" s="96"/>
      <c r="N85" s="96"/>
      <c r="O85" s="94"/>
      <c r="P85" s="94"/>
      <c r="Q85" s="94"/>
      <c r="R85" s="94"/>
      <c r="S85" s="94">
        <v>62.49068322981367</v>
      </c>
      <c r="T85" s="238">
        <f>SUM(D85:S85)</f>
        <v>331.5499151888407</v>
      </c>
      <c r="U85" s="308">
        <f t="shared" si="5"/>
        <v>4</v>
      </c>
      <c r="V85" s="233">
        <f t="shared" si="6"/>
        <v>-1097.9607992302363</v>
      </c>
      <c r="W85" s="233">
        <f t="shared" si="7"/>
        <v>82.88747879721018</v>
      </c>
      <c r="X85" s="294">
        <f t="shared" si="8"/>
        <v>331.5499151888407</v>
      </c>
      <c r="Y85" s="94">
        <f t="shared" si="9"/>
        <v>-869.2963809129519</v>
      </c>
    </row>
    <row r="86" spans="1:25" ht="12.75">
      <c r="A86" s="236" t="s">
        <v>455</v>
      </c>
      <c r="B86" s="119" t="s">
        <v>142</v>
      </c>
      <c r="C86" s="119" t="s">
        <v>60</v>
      </c>
      <c r="D86" s="233"/>
      <c r="E86" s="237">
        <v>67.58</v>
      </c>
      <c r="F86" s="233"/>
      <c r="G86" s="233">
        <v>68.05</v>
      </c>
      <c r="H86" s="233">
        <v>57.118143459915615</v>
      </c>
      <c r="I86" s="233"/>
      <c r="J86" s="233"/>
      <c r="K86" s="233">
        <v>73.8342079137711</v>
      </c>
      <c r="L86" s="94"/>
      <c r="M86" s="96"/>
      <c r="N86" s="96"/>
      <c r="O86" s="94"/>
      <c r="P86" s="94"/>
      <c r="Q86" s="94">
        <v>63.58823529411765</v>
      </c>
      <c r="R86" s="94"/>
      <c r="S86" s="94"/>
      <c r="T86" s="238">
        <f>SUM(D86:S86)</f>
        <v>330.1705866678044</v>
      </c>
      <c r="U86" s="308">
        <f t="shared" si="5"/>
        <v>5</v>
      </c>
      <c r="V86" s="233">
        <f t="shared" si="6"/>
        <v>-1099.3401277512726</v>
      </c>
      <c r="W86" s="233">
        <f t="shared" si="7"/>
        <v>66.03411733356089</v>
      </c>
      <c r="X86" s="294">
        <f t="shared" si="8"/>
        <v>330.1705866678044</v>
      </c>
      <c r="Y86" s="94">
        <f t="shared" si="9"/>
        <v>-870.6757094339882</v>
      </c>
    </row>
    <row r="87" spans="1:25" ht="12.75">
      <c r="A87" s="236" t="s">
        <v>456</v>
      </c>
      <c r="B87" s="119" t="s">
        <v>84</v>
      </c>
      <c r="C87" s="119" t="s">
        <v>60</v>
      </c>
      <c r="D87" s="233"/>
      <c r="E87" s="237"/>
      <c r="F87" s="233">
        <v>61.11</v>
      </c>
      <c r="G87" s="233">
        <v>61.05</v>
      </c>
      <c r="H87" s="233">
        <v>42.35021097046413</v>
      </c>
      <c r="I87" s="233"/>
      <c r="J87" s="233"/>
      <c r="K87" s="233">
        <v>81.54155495978554</v>
      </c>
      <c r="L87" s="94"/>
      <c r="M87" s="96"/>
      <c r="N87" s="96"/>
      <c r="O87" s="94"/>
      <c r="P87" s="94"/>
      <c r="Q87" s="94">
        <v>72.37611408199642</v>
      </c>
      <c r="R87" s="94"/>
      <c r="S87" s="94"/>
      <c r="T87" s="238">
        <f>SUM(D87:S87)</f>
        <v>318.4278800122461</v>
      </c>
      <c r="U87" s="308">
        <f t="shared" si="5"/>
        <v>5</v>
      </c>
      <c r="V87" s="233">
        <f t="shared" si="6"/>
        <v>-1111.082834406831</v>
      </c>
      <c r="W87" s="233">
        <f t="shared" si="7"/>
        <v>63.68557600244922</v>
      </c>
      <c r="X87" s="294">
        <f t="shared" si="8"/>
        <v>318.4278800122461</v>
      </c>
      <c r="Y87" s="94">
        <f t="shared" si="9"/>
        <v>-882.4184160895466</v>
      </c>
    </row>
    <row r="88" spans="1:25" ht="12.75">
      <c r="A88" s="236" t="s">
        <v>457</v>
      </c>
      <c r="B88" s="119" t="s">
        <v>329</v>
      </c>
      <c r="C88" s="119" t="s">
        <v>57</v>
      </c>
      <c r="D88" s="233">
        <v>63.53819139596137</v>
      </c>
      <c r="E88" s="237"/>
      <c r="F88" s="233">
        <v>62.25</v>
      </c>
      <c r="G88" s="233"/>
      <c r="H88" s="233">
        <v>51.63291139240506</v>
      </c>
      <c r="I88" s="233"/>
      <c r="J88" s="233">
        <v>64.59229540629704</v>
      </c>
      <c r="K88" s="233"/>
      <c r="L88" s="94"/>
      <c r="M88" s="96"/>
      <c r="N88" s="96"/>
      <c r="O88" s="94"/>
      <c r="P88" s="94"/>
      <c r="Q88" s="94">
        <v>64.8716577540107</v>
      </c>
      <c r="R88" s="94"/>
      <c r="S88" s="94">
        <v>9.074534161490684</v>
      </c>
      <c r="T88" s="238">
        <f>SUM(D88:S88)</f>
        <v>315.9595901101649</v>
      </c>
      <c r="U88" s="308">
        <f t="shared" si="5"/>
        <v>6</v>
      </c>
      <c r="V88" s="233">
        <f t="shared" si="6"/>
        <v>-1113.551124308912</v>
      </c>
      <c r="W88" s="233">
        <f t="shared" si="7"/>
        <v>52.65993168502749</v>
      </c>
      <c r="X88" s="294">
        <f t="shared" si="8"/>
        <v>315.9595901101649</v>
      </c>
      <c r="Y88" s="94">
        <f t="shared" si="9"/>
        <v>-884.8867059916277</v>
      </c>
    </row>
    <row r="89" spans="1:25" ht="12.75">
      <c r="A89" s="236" t="s">
        <v>458</v>
      </c>
      <c r="B89" s="119" t="s">
        <v>86</v>
      </c>
      <c r="C89" s="119" t="s">
        <v>30</v>
      </c>
      <c r="D89" s="233"/>
      <c r="E89" s="237"/>
      <c r="F89" s="233">
        <v>88.18</v>
      </c>
      <c r="G89" s="233"/>
      <c r="H89" s="233">
        <v>76.52742616033755</v>
      </c>
      <c r="I89" s="233"/>
      <c r="J89" s="233"/>
      <c r="K89" s="233"/>
      <c r="L89" s="94">
        <v>84.79160517856145</v>
      </c>
      <c r="M89" s="96"/>
      <c r="N89" s="96"/>
      <c r="O89" s="94"/>
      <c r="P89" s="94"/>
      <c r="Q89" s="94"/>
      <c r="R89" s="94"/>
      <c r="S89" s="94">
        <v>64.9751552795031</v>
      </c>
      <c r="T89" s="238">
        <f>SUM(D89:S89)</f>
        <v>314.4741866184021</v>
      </c>
      <c r="U89" s="308">
        <f t="shared" si="5"/>
        <v>4</v>
      </c>
      <c r="V89" s="233">
        <f t="shared" si="6"/>
        <v>-1115.0365278006748</v>
      </c>
      <c r="W89" s="233">
        <f t="shared" si="7"/>
        <v>78.61854665460052</v>
      </c>
      <c r="X89" s="294">
        <f t="shared" si="8"/>
        <v>314.4741866184021</v>
      </c>
      <c r="Y89" s="94">
        <f t="shared" si="9"/>
        <v>-886.3721094833905</v>
      </c>
    </row>
    <row r="90" spans="1:25" ht="12.75">
      <c r="A90" s="236" t="s">
        <v>459</v>
      </c>
      <c r="B90" s="119" t="s">
        <v>285</v>
      </c>
      <c r="C90" s="119" t="s">
        <v>604</v>
      </c>
      <c r="D90" s="233"/>
      <c r="E90" s="237"/>
      <c r="F90" s="233"/>
      <c r="G90" s="233"/>
      <c r="H90" s="233"/>
      <c r="I90" s="233">
        <v>104.06639004149376</v>
      </c>
      <c r="J90" s="233"/>
      <c r="K90" s="233"/>
      <c r="L90" s="94">
        <v>95.63195820737398</v>
      </c>
      <c r="M90" s="96"/>
      <c r="N90" s="96"/>
      <c r="O90" s="94">
        <v>113.50657799624115</v>
      </c>
      <c r="P90" s="94"/>
      <c r="Q90" s="94"/>
      <c r="R90" s="94"/>
      <c r="S90" s="94"/>
      <c r="T90" s="238">
        <f>SUM(D90:S90)</f>
        <v>313.2049262451089</v>
      </c>
      <c r="U90" s="308">
        <f t="shared" si="5"/>
        <v>3</v>
      </c>
      <c r="V90" s="233">
        <f t="shared" si="6"/>
        <v>-1116.305788173968</v>
      </c>
      <c r="W90" s="233">
        <f t="shared" si="7"/>
        <v>104.40164208170296</v>
      </c>
      <c r="X90" s="294">
        <f t="shared" si="8"/>
        <v>313.2049262451089</v>
      </c>
      <c r="Y90" s="94">
        <f t="shared" si="9"/>
        <v>-887.6413698566837</v>
      </c>
    </row>
    <row r="91" spans="1:25" ht="12.75">
      <c r="A91" s="236" t="s">
        <v>460</v>
      </c>
      <c r="B91" s="119" t="s">
        <v>205</v>
      </c>
      <c r="C91" s="119" t="s">
        <v>206</v>
      </c>
      <c r="D91" s="233">
        <v>83.25704225352113</v>
      </c>
      <c r="E91" s="237">
        <v>88.02</v>
      </c>
      <c r="F91" s="233">
        <v>67.1</v>
      </c>
      <c r="G91" s="233"/>
      <c r="H91" s="233">
        <v>74.41772151898735</v>
      </c>
      <c r="I91" s="233"/>
      <c r="J91" s="233"/>
      <c r="K91" s="233"/>
      <c r="L91" s="94"/>
      <c r="M91" s="96"/>
      <c r="N91" s="96"/>
      <c r="O91" s="94"/>
      <c r="P91" s="94"/>
      <c r="Q91" s="94"/>
      <c r="R91" s="94"/>
      <c r="S91" s="94"/>
      <c r="T91" s="238">
        <f>SUM(D91:S91)</f>
        <v>312.7947637725085</v>
      </c>
      <c r="U91" s="308">
        <f t="shared" si="5"/>
        <v>4</v>
      </c>
      <c r="V91" s="233">
        <f t="shared" si="6"/>
        <v>-1116.7159506465684</v>
      </c>
      <c r="W91" s="233">
        <f t="shared" si="7"/>
        <v>78.19869094312712</v>
      </c>
      <c r="X91" s="294">
        <f t="shared" si="8"/>
        <v>312.7947637725085</v>
      </c>
      <c r="Y91" s="94">
        <f t="shared" si="9"/>
        <v>-888.0515323292841</v>
      </c>
    </row>
    <row r="92" spans="1:25" ht="12.75">
      <c r="A92" s="236" t="s">
        <v>461</v>
      </c>
      <c r="B92" s="119" t="s">
        <v>122</v>
      </c>
      <c r="C92" s="119" t="s">
        <v>69</v>
      </c>
      <c r="D92" s="233"/>
      <c r="E92" s="237"/>
      <c r="F92" s="233">
        <v>75.36</v>
      </c>
      <c r="G92" s="233">
        <v>71.59</v>
      </c>
      <c r="H92" s="233">
        <v>77.79324894514767</v>
      </c>
      <c r="I92" s="233"/>
      <c r="J92" s="233">
        <v>87.66136391851137</v>
      </c>
      <c r="K92" s="233"/>
      <c r="L92" s="94"/>
      <c r="M92" s="96"/>
      <c r="N92" s="96"/>
      <c r="O92" s="94"/>
      <c r="P92" s="94"/>
      <c r="Q92" s="94"/>
      <c r="R92" s="94"/>
      <c r="S92" s="94"/>
      <c r="T92" s="238">
        <f>SUM(D92:S92)</f>
        <v>312.40461286365905</v>
      </c>
      <c r="U92" s="308">
        <f t="shared" si="5"/>
        <v>4</v>
      </c>
      <c r="V92" s="233">
        <f t="shared" si="6"/>
        <v>-1117.1061015554178</v>
      </c>
      <c r="W92" s="233">
        <f t="shared" si="7"/>
        <v>78.10115321591476</v>
      </c>
      <c r="X92" s="294">
        <f t="shared" si="8"/>
        <v>312.40461286365905</v>
      </c>
      <c r="Y92" s="94">
        <f t="shared" si="9"/>
        <v>-888.4416832381336</v>
      </c>
    </row>
    <row r="93" spans="1:25" ht="12.75">
      <c r="A93" s="236" t="s">
        <v>462</v>
      </c>
      <c r="B93" s="119" t="s">
        <v>105</v>
      </c>
      <c r="C93" s="119" t="s">
        <v>106</v>
      </c>
      <c r="D93" s="233"/>
      <c r="E93" s="237"/>
      <c r="F93" s="233">
        <v>42.03</v>
      </c>
      <c r="G93" s="233">
        <v>48.9</v>
      </c>
      <c r="H93" s="233">
        <v>63.869198312236286</v>
      </c>
      <c r="I93" s="233">
        <v>70.0741473059812</v>
      </c>
      <c r="J93" s="233"/>
      <c r="K93" s="233">
        <v>59.92559271204662</v>
      </c>
      <c r="L93" s="94"/>
      <c r="M93" s="96"/>
      <c r="N93" s="96"/>
      <c r="O93" s="94"/>
      <c r="P93" s="94"/>
      <c r="Q93" s="94"/>
      <c r="R93" s="94"/>
      <c r="S93" s="94">
        <v>23.981366459627328</v>
      </c>
      <c r="T93" s="238">
        <f>SUM(D93:S93)</f>
        <v>308.78030478989143</v>
      </c>
      <c r="U93" s="308">
        <f t="shared" si="5"/>
        <v>6</v>
      </c>
      <c r="V93" s="233">
        <f t="shared" si="6"/>
        <v>-1120.7304096291855</v>
      </c>
      <c r="W93" s="233">
        <f t="shared" si="7"/>
        <v>51.463384131648574</v>
      </c>
      <c r="X93" s="294">
        <f t="shared" si="8"/>
        <v>308.78030478989143</v>
      </c>
      <c r="Y93" s="94">
        <f t="shared" si="9"/>
        <v>-892.0659913119011</v>
      </c>
    </row>
    <row r="94" spans="1:25" ht="12.75">
      <c r="A94" s="236" t="s">
        <v>463</v>
      </c>
      <c r="B94" s="119" t="s">
        <v>742</v>
      </c>
      <c r="C94" s="119" t="s">
        <v>60</v>
      </c>
      <c r="D94" s="233"/>
      <c r="E94" s="237"/>
      <c r="F94" s="233"/>
      <c r="G94" s="233"/>
      <c r="H94" s="233"/>
      <c r="I94" s="233"/>
      <c r="J94" s="233"/>
      <c r="K94" s="233">
        <v>98.98721920991481</v>
      </c>
      <c r="L94" s="94">
        <v>96.98810606201177</v>
      </c>
      <c r="M94" s="96"/>
      <c r="N94" s="96"/>
      <c r="O94" s="94">
        <v>112.43216223936018</v>
      </c>
      <c r="P94" s="94"/>
      <c r="Q94" s="94"/>
      <c r="R94" s="94"/>
      <c r="S94" s="94"/>
      <c r="T94" s="238">
        <f>SUM(D94:S94)</f>
        <v>308.4074875112868</v>
      </c>
      <c r="U94" s="308">
        <f t="shared" si="5"/>
        <v>3</v>
      </c>
      <c r="V94" s="233">
        <f t="shared" si="6"/>
        <v>-1121.1032269077903</v>
      </c>
      <c r="W94" s="233">
        <f t="shared" si="7"/>
        <v>102.80249583709559</v>
      </c>
      <c r="X94" s="294">
        <f t="shared" si="8"/>
        <v>308.4074875112868</v>
      </c>
      <c r="Y94" s="94">
        <f t="shared" si="9"/>
        <v>-892.4388085905059</v>
      </c>
    </row>
    <row r="95" spans="1:25" ht="12.75">
      <c r="A95" s="236" t="s">
        <v>464</v>
      </c>
      <c r="B95" s="119" t="s">
        <v>154</v>
      </c>
      <c r="C95" s="119" t="s">
        <v>174</v>
      </c>
      <c r="D95" s="233"/>
      <c r="E95" s="237">
        <v>60.58</v>
      </c>
      <c r="F95" s="233">
        <v>37.75</v>
      </c>
      <c r="G95" s="233"/>
      <c r="H95" s="233">
        <v>60.91561181434599</v>
      </c>
      <c r="I95" s="233"/>
      <c r="J95" s="233">
        <v>64.79043653838661</v>
      </c>
      <c r="K95" s="233"/>
      <c r="L95" s="94"/>
      <c r="M95" s="96"/>
      <c r="N95" s="96"/>
      <c r="O95" s="94"/>
      <c r="P95" s="94"/>
      <c r="Q95" s="94">
        <v>54.122994652406405</v>
      </c>
      <c r="R95" s="94"/>
      <c r="S95" s="94">
        <v>22.73913043478261</v>
      </c>
      <c r="T95" s="238">
        <f>SUM(D95:S95)</f>
        <v>300.8981734399216</v>
      </c>
      <c r="U95" s="308">
        <f t="shared" si="5"/>
        <v>6</v>
      </c>
      <c r="V95" s="233">
        <f t="shared" si="6"/>
        <v>-1128.6125409791553</v>
      </c>
      <c r="W95" s="233">
        <f t="shared" si="7"/>
        <v>50.149695573320265</v>
      </c>
      <c r="X95" s="294">
        <f t="shared" si="8"/>
        <v>300.8981734399216</v>
      </c>
      <c r="Y95" s="94">
        <f t="shared" si="9"/>
        <v>-899.948122661871</v>
      </c>
    </row>
    <row r="96" spans="1:25" ht="12.75">
      <c r="A96" s="236" t="s">
        <v>465</v>
      </c>
      <c r="B96" s="119" t="s">
        <v>750</v>
      </c>
      <c r="C96" s="119" t="s">
        <v>124</v>
      </c>
      <c r="D96" s="233"/>
      <c r="E96" s="237"/>
      <c r="F96" s="233"/>
      <c r="G96" s="233"/>
      <c r="H96" s="233"/>
      <c r="I96" s="233"/>
      <c r="J96" s="233"/>
      <c r="K96" s="233"/>
      <c r="L96" s="94">
        <v>100.68759732660146</v>
      </c>
      <c r="M96" s="96">
        <v>79.02984710077672</v>
      </c>
      <c r="N96" s="96"/>
      <c r="O96" s="94">
        <v>118.05365557075542</v>
      </c>
      <c r="P96" s="94"/>
      <c r="Q96" s="94"/>
      <c r="R96" s="94"/>
      <c r="S96" s="94"/>
      <c r="T96" s="238">
        <f>SUM(D96:S96)</f>
        <v>297.7710999981336</v>
      </c>
      <c r="U96" s="308">
        <f t="shared" si="5"/>
        <v>3</v>
      </c>
      <c r="V96" s="233">
        <f t="shared" si="6"/>
        <v>-1131.7396144209433</v>
      </c>
      <c r="W96" s="233">
        <f t="shared" si="7"/>
        <v>99.2570333327112</v>
      </c>
      <c r="X96" s="294">
        <f t="shared" si="8"/>
        <v>297.7710999981336</v>
      </c>
      <c r="Y96" s="94">
        <f t="shared" si="9"/>
        <v>-903.075196103659</v>
      </c>
    </row>
    <row r="97" spans="1:25" ht="12.75">
      <c r="A97" s="236" t="s">
        <v>466</v>
      </c>
      <c r="B97" s="119" t="s">
        <v>77</v>
      </c>
      <c r="C97" s="119" t="s">
        <v>123</v>
      </c>
      <c r="D97" s="233"/>
      <c r="E97" s="237"/>
      <c r="F97" s="233">
        <v>62.82</v>
      </c>
      <c r="G97" s="233"/>
      <c r="H97" s="233">
        <v>75.68354430379746</v>
      </c>
      <c r="I97" s="233"/>
      <c r="J97" s="233"/>
      <c r="K97" s="233"/>
      <c r="L97" s="94"/>
      <c r="M97" s="96"/>
      <c r="N97" s="96"/>
      <c r="O97" s="94"/>
      <c r="P97" s="94"/>
      <c r="Q97" s="94">
        <v>92.80392156862746</v>
      </c>
      <c r="R97" s="94"/>
      <c r="S97" s="94">
        <v>60.62732919254658</v>
      </c>
      <c r="T97" s="238">
        <f>SUM(D97:S97)</f>
        <v>291.9347950649715</v>
      </c>
      <c r="U97" s="308">
        <f t="shared" si="5"/>
        <v>4</v>
      </c>
      <c r="V97" s="233">
        <f t="shared" si="6"/>
        <v>-1137.5759193541055</v>
      </c>
      <c r="W97" s="233">
        <f t="shared" si="7"/>
        <v>72.98369876624288</v>
      </c>
      <c r="X97" s="294">
        <f t="shared" si="8"/>
        <v>291.9347950649715</v>
      </c>
      <c r="Y97" s="94">
        <f t="shared" si="9"/>
        <v>-908.9115010368212</v>
      </c>
    </row>
    <row r="98" spans="1:25" ht="12.75">
      <c r="A98" s="236" t="s">
        <v>467</v>
      </c>
      <c r="B98" s="119" t="s">
        <v>36</v>
      </c>
      <c r="C98" s="119" t="s">
        <v>53</v>
      </c>
      <c r="D98" s="233"/>
      <c r="E98" s="237">
        <v>88.28</v>
      </c>
      <c r="F98" s="233"/>
      <c r="G98" s="233"/>
      <c r="H98" s="233"/>
      <c r="I98" s="233">
        <v>95.17625231910945</v>
      </c>
      <c r="J98" s="233"/>
      <c r="K98" s="233"/>
      <c r="L98" s="94"/>
      <c r="M98" s="96"/>
      <c r="N98" s="96"/>
      <c r="O98" s="94">
        <v>105.48908756245069</v>
      </c>
      <c r="P98" s="94"/>
      <c r="Q98" s="94"/>
      <c r="R98" s="94"/>
      <c r="S98" s="94"/>
      <c r="T98" s="238">
        <f>SUM(D98:S98)</f>
        <v>288.94533988156013</v>
      </c>
      <c r="U98" s="308">
        <f t="shared" si="5"/>
        <v>3</v>
      </c>
      <c r="V98" s="233">
        <f t="shared" si="6"/>
        <v>-1140.5653745375168</v>
      </c>
      <c r="W98" s="233">
        <f t="shared" si="7"/>
        <v>96.31511329385337</v>
      </c>
      <c r="X98" s="294">
        <f t="shared" si="8"/>
        <v>288.94533988156013</v>
      </c>
      <c r="Y98" s="94">
        <f t="shared" si="9"/>
        <v>-911.9009562202325</v>
      </c>
    </row>
    <row r="99" spans="1:25" ht="12.75">
      <c r="A99" s="236" t="s">
        <v>468</v>
      </c>
      <c r="B99" s="119" t="s">
        <v>126</v>
      </c>
      <c r="C99" s="119" t="s">
        <v>57</v>
      </c>
      <c r="D99" s="233"/>
      <c r="E99" s="237">
        <v>76.5</v>
      </c>
      <c r="F99" s="233"/>
      <c r="G99" s="233"/>
      <c r="H99" s="233">
        <v>46.9915611814346</v>
      </c>
      <c r="I99" s="233"/>
      <c r="J99" s="233">
        <v>86.18142038812181</v>
      </c>
      <c r="K99" s="233"/>
      <c r="L99" s="94"/>
      <c r="M99" s="96">
        <v>78.88601919984404</v>
      </c>
      <c r="N99" s="96"/>
      <c r="O99" s="94"/>
      <c r="P99" s="94"/>
      <c r="Q99" s="94"/>
      <c r="R99" s="94"/>
      <c r="S99" s="94"/>
      <c r="T99" s="238">
        <f>SUM(D99:S99)</f>
        <v>288.5590007694004</v>
      </c>
      <c r="U99" s="308">
        <f t="shared" si="5"/>
        <v>4</v>
      </c>
      <c r="V99" s="233">
        <f t="shared" si="6"/>
        <v>-1140.9517136496765</v>
      </c>
      <c r="W99" s="233">
        <f t="shared" si="7"/>
        <v>72.1397501923501</v>
      </c>
      <c r="X99" s="294">
        <f t="shared" si="8"/>
        <v>288.5590007694004</v>
      </c>
      <c r="Y99" s="94">
        <f t="shared" si="9"/>
        <v>-912.2872953323922</v>
      </c>
    </row>
    <row r="100" spans="1:25" ht="12.75">
      <c r="A100" s="236" t="s">
        <v>469</v>
      </c>
      <c r="B100" s="119" t="s">
        <v>362</v>
      </c>
      <c r="C100" s="119" t="s">
        <v>140</v>
      </c>
      <c r="D100" s="233"/>
      <c r="E100" s="237"/>
      <c r="F100" s="233"/>
      <c r="G100" s="233">
        <v>61.72</v>
      </c>
      <c r="H100" s="233">
        <v>63.447257383966246</v>
      </c>
      <c r="I100" s="233"/>
      <c r="J100" s="233"/>
      <c r="K100" s="233">
        <v>57.896299929159184</v>
      </c>
      <c r="L100" s="94"/>
      <c r="M100" s="96"/>
      <c r="N100" s="96"/>
      <c r="O100" s="94"/>
      <c r="P100" s="94"/>
      <c r="Q100" s="94"/>
      <c r="R100" s="94">
        <v>77.56340167046316</v>
      </c>
      <c r="S100" s="94">
        <v>22.11801242236025</v>
      </c>
      <c r="T100" s="238">
        <f>SUM(D100:S100)</f>
        <v>282.7449714059489</v>
      </c>
      <c r="U100" s="308">
        <f t="shared" si="5"/>
        <v>5</v>
      </c>
      <c r="V100" s="233">
        <f t="shared" si="6"/>
        <v>-1146.765743013128</v>
      </c>
      <c r="W100" s="233">
        <f t="shared" si="7"/>
        <v>56.54899428118978</v>
      </c>
      <c r="X100" s="294">
        <f t="shared" si="8"/>
        <v>282.7449714059489</v>
      </c>
      <c r="Y100" s="94">
        <f t="shared" si="9"/>
        <v>-918.1013246958437</v>
      </c>
    </row>
    <row r="101" spans="1:25" ht="12.75">
      <c r="A101" s="236" t="s">
        <v>470</v>
      </c>
      <c r="B101" s="119" t="s">
        <v>315</v>
      </c>
      <c r="C101" s="119" t="s">
        <v>113</v>
      </c>
      <c r="D101" s="233"/>
      <c r="E101" s="237">
        <v>75.16</v>
      </c>
      <c r="F101" s="233">
        <v>65.1</v>
      </c>
      <c r="G101" s="233"/>
      <c r="H101" s="233">
        <v>68.51054852320675</v>
      </c>
      <c r="I101" s="233"/>
      <c r="J101" s="233"/>
      <c r="K101" s="233"/>
      <c r="L101" s="94"/>
      <c r="M101" s="96"/>
      <c r="N101" s="96"/>
      <c r="O101" s="94"/>
      <c r="P101" s="94"/>
      <c r="Q101" s="94">
        <v>67.70588235294117</v>
      </c>
      <c r="R101" s="94"/>
      <c r="S101" s="94"/>
      <c r="T101" s="238">
        <f>SUM(D101:S101)</f>
        <v>276.4764308761479</v>
      </c>
      <c r="U101" s="308">
        <f aca="true" t="shared" si="10" ref="U101:U148">COUNTA(D101:S101)</f>
        <v>4</v>
      </c>
      <c r="V101" s="233">
        <f aca="true" t="shared" si="11" ref="V101:V148">T101-$T$5</f>
        <v>-1153.0342835429292</v>
      </c>
      <c r="W101" s="233">
        <f aca="true" t="shared" si="12" ref="W101:W148">AVERAGE(D101:S101)</f>
        <v>69.11910771903698</v>
      </c>
      <c r="X101" s="294">
        <f aca="true" t="shared" si="13" ref="X101:X148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276.4764308761479</v>
      </c>
      <c r="Y101" s="94">
        <f aca="true" t="shared" si="14" ref="Y101:Y148">X101-$X$5</f>
        <v>-924.3698652256447</v>
      </c>
    </row>
    <row r="102" spans="1:25" ht="12.75">
      <c r="A102" s="236" t="s">
        <v>471</v>
      </c>
      <c r="B102" s="119" t="s">
        <v>308</v>
      </c>
      <c r="C102" s="119" t="s">
        <v>50</v>
      </c>
      <c r="D102" s="233"/>
      <c r="E102" s="237"/>
      <c r="F102" s="233"/>
      <c r="G102" s="233"/>
      <c r="H102" s="233"/>
      <c r="I102" s="233">
        <v>101.85858585858585</v>
      </c>
      <c r="J102" s="233"/>
      <c r="K102" s="233"/>
      <c r="L102" s="94"/>
      <c r="M102" s="96"/>
      <c r="N102" s="96"/>
      <c r="O102" s="94"/>
      <c r="P102" s="94">
        <v>108.73933846473892</v>
      </c>
      <c r="Q102" s="94">
        <v>64.71122994652406</v>
      </c>
      <c r="R102" s="94"/>
      <c r="S102" s="94"/>
      <c r="T102" s="238">
        <f>SUM(D102:S102)</f>
        <v>275.3091542698488</v>
      </c>
      <c r="U102" s="308">
        <f t="shared" si="10"/>
        <v>3</v>
      </c>
      <c r="V102" s="233">
        <f t="shared" si="11"/>
        <v>-1154.201560149228</v>
      </c>
      <c r="W102" s="233">
        <f t="shared" si="12"/>
        <v>91.7697180899496</v>
      </c>
      <c r="X102" s="294">
        <f t="shared" si="13"/>
        <v>275.3091542698488</v>
      </c>
      <c r="Y102" s="94">
        <f t="shared" si="14"/>
        <v>-925.5371418319438</v>
      </c>
    </row>
    <row r="103" spans="1:25" ht="12.75">
      <c r="A103" s="236" t="s">
        <v>472</v>
      </c>
      <c r="B103" s="119" t="s">
        <v>137</v>
      </c>
      <c r="C103" s="119" t="s">
        <v>138</v>
      </c>
      <c r="D103" s="233"/>
      <c r="E103" s="237"/>
      <c r="F103" s="233">
        <v>86.19</v>
      </c>
      <c r="G103" s="233"/>
      <c r="H103" s="233">
        <v>89.60759493670885</v>
      </c>
      <c r="I103" s="233"/>
      <c r="J103" s="233">
        <v>90.33409232655862</v>
      </c>
      <c r="K103" s="233"/>
      <c r="L103" s="94"/>
      <c r="M103" s="96"/>
      <c r="N103" s="96"/>
      <c r="O103" s="94"/>
      <c r="P103" s="94"/>
      <c r="Q103" s="94"/>
      <c r="R103" s="94"/>
      <c r="S103" s="94"/>
      <c r="T103" s="238">
        <f>SUM(D103:S103)</f>
        <v>266.13168726326745</v>
      </c>
      <c r="U103" s="308">
        <f t="shared" si="10"/>
        <v>3</v>
      </c>
      <c r="V103" s="233">
        <f t="shared" si="11"/>
        <v>-1163.3790271558096</v>
      </c>
      <c r="W103" s="233">
        <f t="shared" si="12"/>
        <v>88.71056242108915</v>
      </c>
      <c r="X103" s="294">
        <f t="shared" si="13"/>
        <v>266.13168726326745</v>
      </c>
      <c r="Y103" s="94">
        <f t="shared" si="14"/>
        <v>-934.7146088385252</v>
      </c>
    </row>
    <row r="104" spans="1:25" ht="12.75">
      <c r="A104" s="236" t="s">
        <v>473</v>
      </c>
      <c r="B104" s="119" t="s">
        <v>64</v>
      </c>
      <c r="C104" s="119" t="s">
        <v>65</v>
      </c>
      <c r="D104" s="233"/>
      <c r="E104" s="237"/>
      <c r="F104" s="233">
        <v>58.26</v>
      </c>
      <c r="G104" s="233">
        <v>68.06</v>
      </c>
      <c r="H104" s="233">
        <v>66.82278481012658</v>
      </c>
      <c r="I104" s="233"/>
      <c r="J104" s="233"/>
      <c r="K104" s="233">
        <v>64.76848716212056</v>
      </c>
      <c r="L104" s="94"/>
      <c r="M104" s="96"/>
      <c r="N104" s="96"/>
      <c r="O104" s="94"/>
      <c r="P104" s="94"/>
      <c r="Q104" s="94"/>
      <c r="R104" s="94"/>
      <c r="S104" s="94"/>
      <c r="T104" s="238">
        <f>SUM(D104:S104)</f>
        <v>257.9112719722471</v>
      </c>
      <c r="U104" s="308">
        <f t="shared" si="10"/>
        <v>4</v>
      </c>
      <c r="V104" s="233">
        <f t="shared" si="11"/>
        <v>-1171.59944244683</v>
      </c>
      <c r="W104" s="233">
        <f t="shared" si="12"/>
        <v>64.47781799306178</v>
      </c>
      <c r="X104" s="294">
        <f t="shared" si="13"/>
        <v>257.9112719722471</v>
      </c>
      <c r="Y104" s="94">
        <f t="shared" si="14"/>
        <v>-942.9350241295456</v>
      </c>
    </row>
    <row r="105" spans="1:25" ht="12.75">
      <c r="A105" s="236" t="s">
        <v>474</v>
      </c>
      <c r="B105" s="119" t="s">
        <v>195</v>
      </c>
      <c r="C105" s="341" t="s">
        <v>147</v>
      </c>
      <c r="D105" s="233"/>
      <c r="E105" s="237"/>
      <c r="F105" s="233">
        <v>56.84</v>
      </c>
      <c r="G105" s="233"/>
      <c r="H105" s="233">
        <v>62.60337552742617</v>
      </c>
      <c r="I105" s="233">
        <v>49.08829863603732</v>
      </c>
      <c r="J105" s="233"/>
      <c r="K105" s="233"/>
      <c r="L105" s="94"/>
      <c r="M105" s="96"/>
      <c r="N105" s="96"/>
      <c r="O105" s="94"/>
      <c r="P105" s="94"/>
      <c r="Q105" s="94"/>
      <c r="R105" s="94"/>
      <c r="S105" s="94">
        <v>84.22981366459628</v>
      </c>
      <c r="T105" s="238">
        <f>SUM(D105:S105)</f>
        <v>252.76148782805978</v>
      </c>
      <c r="U105" s="308">
        <f t="shared" si="10"/>
        <v>4</v>
      </c>
      <c r="V105" s="233">
        <f t="shared" si="11"/>
        <v>-1176.7492265910173</v>
      </c>
      <c r="W105" s="233">
        <f t="shared" si="12"/>
        <v>63.190371957014946</v>
      </c>
      <c r="X105" s="294">
        <f t="shared" si="13"/>
        <v>252.76148782805978</v>
      </c>
      <c r="Y105" s="94">
        <f t="shared" si="14"/>
        <v>-948.0848082737328</v>
      </c>
    </row>
    <row r="106" spans="1:25" ht="12.75">
      <c r="A106" s="236" t="s">
        <v>475</v>
      </c>
      <c r="B106" s="119" t="s">
        <v>157</v>
      </c>
      <c r="C106" s="119" t="s">
        <v>158</v>
      </c>
      <c r="D106" s="233"/>
      <c r="E106" s="237"/>
      <c r="F106" s="233">
        <v>82.2</v>
      </c>
      <c r="G106" s="233"/>
      <c r="H106" s="233">
        <v>68.51054852320675</v>
      </c>
      <c r="I106" s="233"/>
      <c r="J106" s="233"/>
      <c r="K106" s="233"/>
      <c r="L106" s="94"/>
      <c r="M106" s="96"/>
      <c r="N106" s="96"/>
      <c r="O106" s="94"/>
      <c r="P106" s="94"/>
      <c r="Q106" s="94"/>
      <c r="R106" s="94"/>
      <c r="S106" s="94">
        <v>101</v>
      </c>
      <c r="T106" s="238">
        <f>SUM(D106:S106)</f>
        <v>251.71054852320674</v>
      </c>
      <c r="U106" s="308">
        <f t="shared" si="10"/>
        <v>3</v>
      </c>
      <c r="V106" s="233">
        <f t="shared" si="11"/>
        <v>-1177.8001658958701</v>
      </c>
      <c r="W106" s="233">
        <f t="shared" si="12"/>
        <v>83.90351617440224</v>
      </c>
      <c r="X106" s="294">
        <f t="shared" si="13"/>
        <v>251.71054852320674</v>
      </c>
      <c r="Y106" s="94">
        <f t="shared" si="14"/>
        <v>-949.1357475785859</v>
      </c>
    </row>
    <row r="107" spans="1:25" ht="12.75">
      <c r="A107" s="236" t="s">
        <v>476</v>
      </c>
      <c r="B107" s="119" t="s">
        <v>617</v>
      </c>
      <c r="C107" s="119" t="s">
        <v>35</v>
      </c>
      <c r="D107" s="233"/>
      <c r="E107" s="237"/>
      <c r="F107" s="233"/>
      <c r="G107" s="233"/>
      <c r="H107" s="233"/>
      <c r="I107" s="233">
        <v>88.95847515316541</v>
      </c>
      <c r="J107" s="233">
        <v>85.66221782184567</v>
      </c>
      <c r="K107" s="233"/>
      <c r="L107" s="94">
        <v>74.60795325344708</v>
      </c>
      <c r="M107" s="96"/>
      <c r="N107" s="96"/>
      <c r="O107" s="94"/>
      <c r="P107" s="94"/>
      <c r="Q107" s="94"/>
      <c r="R107" s="94"/>
      <c r="S107" s="94"/>
      <c r="T107" s="238">
        <f>SUM(D107:S107)</f>
        <v>249.22864622845816</v>
      </c>
      <c r="U107" s="308">
        <f t="shared" si="10"/>
        <v>3</v>
      </c>
      <c r="V107" s="233">
        <f t="shared" si="11"/>
        <v>-1180.2820681906187</v>
      </c>
      <c r="W107" s="233">
        <f t="shared" si="12"/>
        <v>83.07621540948605</v>
      </c>
      <c r="X107" s="294">
        <f t="shared" si="13"/>
        <v>249.22864622845816</v>
      </c>
      <c r="Y107" s="94">
        <f t="shared" si="14"/>
        <v>-951.6176498733345</v>
      </c>
    </row>
    <row r="108" spans="1:25" ht="12.75">
      <c r="A108" s="236" t="s">
        <v>477</v>
      </c>
      <c r="B108" s="119" t="s">
        <v>307</v>
      </c>
      <c r="C108" s="119" t="s">
        <v>206</v>
      </c>
      <c r="D108" s="233"/>
      <c r="E108" s="237"/>
      <c r="F108" s="233"/>
      <c r="G108" s="233"/>
      <c r="H108" s="233"/>
      <c r="I108" s="233">
        <v>114.76145930776424</v>
      </c>
      <c r="J108" s="233"/>
      <c r="K108" s="233"/>
      <c r="L108" s="94"/>
      <c r="M108" s="96"/>
      <c r="N108" s="96"/>
      <c r="O108" s="94"/>
      <c r="P108" s="94">
        <v>127.40092640247042</v>
      </c>
      <c r="Q108" s="94"/>
      <c r="R108" s="94"/>
      <c r="S108" s="94"/>
      <c r="T108" s="238">
        <f>SUM(D108:S108)</f>
        <v>242.16238571023467</v>
      </c>
      <c r="U108" s="308">
        <f t="shared" si="10"/>
        <v>2</v>
      </c>
      <c r="V108" s="233">
        <f t="shared" si="11"/>
        <v>-1187.3483287088422</v>
      </c>
      <c r="W108" s="233">
        <f t="shared" si="12"/>
        <v>121.08119285511734</v>
      </c>
      <c r="X108" s="294">
        <f t="shared" si="13"/>
        <v>242.16238571023467</v>
      </c>
      <c r="Y108" s="94">
        <f t="shared" si="14"/>
        <v>-958.6839103915579</v>
      </c>
    </row>
    <row r="109" spans="1:25" ht="12.75">
      <c r="A109" s="236" t="s">
        <v>478</v>
      </c>
      <c r="B109" s="119" t="s">
        <v>207</v>
      </c>
      <c r="C109" s="119" t="s">
        <v>116</v>
      </c>
      <c r="D109" s="233"/>
      <c r="E109" s="237"/>
      <c r="F109" s="233"/>
      <c r="G109" s="233">
        <v>82.17</v>
      </c>
      <c r="H109" s="233"/>
      <c r="I109" s="233">
        <v>76.13743419229704</v>
      </c>
      <c r="J109" s="233"/>
      <c r="K109" s="233"/>
      <c r="L109" s="94"/>
      <c r="M109" s="96">
        <v>82.36903225806452</v>
      </c>
      <c r="N109" s="96"/>
      <c r="O109" s="94"/>
      <c r="P109" s="94"/>
      <c r="Q109" s="94"/>
      <c r="R109" s="94"/>
      <c r="S109" s="94"/>
      <c r="T109" s="238">
        <f>SUM(D109:S109)</f>
        <v>240.67646645036154</v>
      </c>
      <c r="U109" s="308">
        <f t="shared" si="10"/>
        <v>3</v>
      </c>
      <c r="V109" s="233">
        <f t="shared" si="11"/>
        <v>-1188.8342479687153</v>
      </c>
      <c r="W109" s="233">
        <f t="shared" si="12"/>
        <v>80.22548881678718</v>
      </c>
      <c r="X109" s="294">
        <f t="shared" si="13"/>
        <v>240.67646645036154</v>
      </c>
      <c r="Y109" s="94">
        <f t="shared" si="14"/>
        <v>-960.1698296514311</v>
      </c>
    </row>
    <row r="110" spans="1:25" ht="12.75">
      <c r="A110" s="236" t="s">
        <v>479</v>
      </c>
      <c r="B110" s="119" t="s">
        <v>167</v>
      </c>
      <c r="C110" s="119" t="s">
        <v>168</v>
      </c>
      <c r="D110" s="233"/>
      <c r="E110" s="237"/>
      <c r="F110" s="233">
        <v>62.25</v>
      </c>
      <c r="G110" s="233"/>
      <c r="H110" s="233">
        <v>66.82278481012658</v>
      </c>
      <c r="I110" s="233">
        <v>49.08829863603732</v>
      </c>
      <c r="J110" s="233"/>
      <c r="K110" s="233"/>
      <c r="L110" s="94"/>
      <c r="M110" s="96"/>
      <c r="N110" s="96"/>
      <c r="O110" s="94"/>
      <c r="P110" s="94"/>
      <c r="Q110" s="94"/>
      <c r="R110" s="94"/>
      <c r="S110" s="94">
        <v>56.90062111801242</v>
      </c>
      <c r="T110" s="238">
        <f>SUM(D110:S110)</f>
        <v>235.06170456417632</v>
      </c>
      <c r="U110" s="308">
        <f t="shared" si="10"/>
        <v>4</v>
      </c>
      <c r="V110" s="233">
        <f t="shared" si="11"/>
        <v>-1194.4490098549006</v>
      </c>
      <c r="W110" s="233">
        <f t="shared" si="12"/>
        <v>58.76542614104408</v>
      </c>
      <c r="X110" s="294">
        <f t="shared" si="13"/>
        <v>235.06170456417632</v>
      </c>
      <c r="Y110" s="94">
        <f t="shared" si="14"/>
        <v>-965.7845915376163</v>
      </c>
    </row>
    <row r="111" spans="1:25" ht="12.75">
      <c r="A111" s="236" t="s">
        <v>480</v>
      </c>
      <c r="B111" s="119" t="s">
        <v>35</v>
      </c>
      <c r="C111" s="119" t="s">
        <v>179</v>
      </c>
      <c r="D111" s="233"/>
      <c r="E111" s="237"/>
      <c r="F111" s="233"/>
      <c r="G111" s="233"/>
      <c r="H111" s="233"/>
      <c r="I111" s="233"/>
      <c r="J111" s="233"/>
      <c r="K111" s="233"/>
      <c r="L111" s="94">
        <v>110</v>
      </c>
      <c r="M111" s="96"/>
      <c r="N111" s="96"/>
      <c r="O111" s="94">
        <v>124.98366813653439</v>
      </c>
      <c r="P111" s="94"/>
      <c r="Q111" s="94"/>
      <c r="R111" s="94"/>
      <c r="S111" s="94"/>
      <c r="T111" s="238">
        <f>SUM(D111:S111)</f>
        <v>234.9836681365344</v>
      </c>
      <c r="U111" s="308">
        <f t="shared" si="10"/>
        <v>2</v>
      </c>
      <c r="V111" s="233">
        <f t="shared" si="11"/>
        <v>-1194.5270462825426</v>
      </c>
      <c r="W111" s="233">
        <f t="shared" si="12"/>
        <v>117.4918340682672</v>
      </c>
      <c r="X111" s="294">
        <f t="shared" si="13"/>
        <v>234.9836681365344</v>
      </c>
      <c r="Y111" s="94">
        <f t="shared" si="14"/>
        <v>-965.8626279652583</v>
      </c>
    </row>
    <row r="112" spans="1:25" ht="12.75">
      <c r="A112" s="236" t="s">
        <v>481</v>
      </c>
      <c r="B112" s="119" t="s">
        <v>211</v>
      </c>
      <c r="C112" s="119" t="s">
        <v>30</v>
      </c>
      <c r="D112" s="233"/>
      <c r="E112" s="237"/>
      <c r="F112" s="233">
        <v>78.78</v>
      </c>
      <c r="G112" s="233"/>
      <c r="H112" s="233">
        <v>52.89873417721519</v>
      </c>
      <c r="I112" s="233"/>
      <c r="J112" s="233">
        <v>98.06593080441063</v>
      </c>
      <c r="K112" s="233"/>
      <c r="L112" s="94"/>
      <c r="M112" s="96"/>
      <c r="N112" s="96"/>
      <c r="O112" s="94"/>
      <c r="P112" s="94"/>
      <c r="Q112" s="94"/>
      <c r="R112" s="94"/>
      <c r="S112" s="94"/>
      <c r="T112" s="238">
        <f>SUM(D112:S112)</f>
        <v>229.74466498162582</v>
      </c>
      <c r="U112" s="308">
        <f t="shared" si="10"/>
        <v>3</v>
      </c>
      <c r="V112" s="233">
        <f t="shared" si="11"/>
        <v>-1199.766049437451</v>
      </c>
      <c r="W112" s="233">
        <f t="shared" si="12"/>
        <v>76.58155499387527</v>
      </c>
      <c r="X112" s="294">
        <f t="shared" si="13"/>
        <v>229.74466498162582</v>
      </c>
      <c r="Y112" s="94">
        <f t="shared" si="14"/>
        <v>-971.1016311201668</v>
      </c>
    </row>
    <row r="113" spans="1:25" ht="12.75">
      <c r="A113" s="236" t="s">
        <v>482</v>
      </c>
      <c r="B113" s="119" t="s">
        <v>155</v>
      </c>
      <c r="C113" s="119" t="s">
        <v>156</v>
      </c>
      <c r="D113" s="233"/>
      <c r="E113" s="237">
        <v>74.86</v>
      </c>
      <c r="F113" s="233">
        <v>36.61</v>
      </c>
      <c r="G113" s="233">
        <v>38.38</v>
      </c>
      <c r="H113" s="233"/>
      <c r="I113" s="233">
        <v>76.1685611311339</v>
      </c>
      <c r="J113" s="233"/>
      <c r="K113" s="233"/>
      <c r="L113" s="94"/>
      <c r="M113" s="96"/>
      <c r="N113" s="96"/>
      <c r="O113" s="94"/>
      <c r="P113" s="94"/>
      <c r="Q113" s="94"/>
      <c r="R113" s="94"/>
      <c r="S113" s="94"/>
      <c r="T113" s="238">
        <f>SUM(D113:S113)</f>
        <v>226.01856113113388</v>
      </c>
      <c r="U113" s="308">
        <f t="shared" si="10"/>
        <v>4</v>
      </c>
      <c r="V113" s="233">
        <f t="shared" si="11"/>
        <v>-1203.492153287943</v>
      </c>
      <c r="W113" s="233">
        <f t="shared" si="12"/>
        <v>56.50464028278347</v>
      </c>
      <c r="X113" s="294">
        <f t="shared" si="13"/>
        <v>226.01856113113388</v>
      </c>
      <c r="Y113" s="94">
        <f t="shared" si="14"/>
        <v>-974.8277349706588</v>
      </c>
    </row>
    <row r="114" spans="1:25" ht="12.75">
      <c r="A114" s="236" t="s">
        <v>483</v>
      </c>
      <c r="B114" s="119" t="s">
        <v>182</v>
      </c>
      <c r="C114" s="119" t="s">
        <v>60</v>
      </c>
      <c r="D114" s="233">
        <v>70.78687715836212</v>
      </c>
      <c r="E114" s="237">
        <v>97.56</v>
      </c>
      <c r="F114" s="233">
        <v>57.13</v>
      </c>
      <c r="G114" s="233"/>
      <c r="H114" s="233"/>
      <c r="I114" s="233"/>
      <c r="J114" s="233"/>
      <c r="K114" s="233"/>
      <c r="L114" s="94"/>
      <c r="M114" s="96"/>
      <c r="N114" s="96"/>
      <c r="O114" s="94"/>
      <c r="P114" s="94"/>
      <c r="Q114" s="94"/>
      <c r="R114" s="94"/>
      <c r="S114" s="94"/>
      <c r="T114" s="238">
        <f>SUM(D114:S114)</f>
        <v>225.47687715836213</v>
      </c>
      <c r="U114" s="308">
        <f t="shared" si="10"/>
        <v>3</v>
      </c>
      <c r="V114" s="233">
        <f t="shared" si="11"/>
        <v>-1204.0338372607148</v>
      </c>
      <c r="W114" s="233">
        <f t="shared" si="12"/>
        <v>75.15895905278738</v>
      </c>
      <c r="X114" s="294">
        <f t="shared" si="13"/>
        <v>225.47687715836213</v>
      </c>
      <c r="Y114" s="94">
        <f t="shared" si="14"/>
        <v>-975.3694189434304</v>
      </c>
    </row>
    <row r="115" spans="1:25" ht="12.75">
      <c r="A115" s="236" t="s">
        <v>484</v>
      </c>
      <c r="B115" s="119" t="s">
        <v>171</v>
      </c>
      <c r="C115" s="119" t="s">
        <v>109</v>
      </c>
      <c r="D115" s="233"/>
      <c r="E115" s="237"/>
      <c r="F115" s="233">
        <v>61.97</v>
      </c>
      <c r="G115" s="233"/>
      <c r="H115" s="233">
        <v>70.19831223628692</v>
      </c>
      <c r="I115" s="233">
        <v>49.08829863603732</v>
      </c>
      <c r="J115" s="233"/>
      <c r="K115" s="233"/>
      <c r="L115" s="94"/>
      <c r="M115" s="96"/>
      <c r="N115" s="96"/>
      <c r="O115" s="94"/>
      <c r="P115" s="94"/>
      <c r="Q115" s="94"/>
      <c r="R115" s="94"/>
      <c r="S115" s="94">
        <v>43.2360248447205</v>
      </c>
      <c r="T115" s="238">
        <f>SUM(D115:S115)</f>
        <v>224.49263571704475</v>
      </c>
      <c r="U115" s="308">
        <f t="shared" si="10"/>
        <v>4</v>
      </c>
      <c r="V115" s="233">
        <f t="shared" si="11"/>
        <v>-1205.0180787020322</v>
      </c>
      <c r="W115" s="233">
        <f t="shared" si="12"/>
        <v>56.12315892926119</v>
      </c>
      <c r="X115" s="294">
        <f t="shared" si="13"/>
        <v>224.49263571704475</v>
      </c>
      <c r="Y115" s="94">
        <f t="shared" si="14"/>
        <v>-976.3536603847479</v>
      </c>
    </row>
    <row r="116" spans="1:25" ht="12.75">
      <c r="A116" s="236" t="s">
        <v>485</v>
      </c>
      <c r="B116" s="119" t="s">
        <v>114</v>
      </c>
      <c r="C116" s="119" t="s">
        <v>69</v>
      </c>
      <c r="D116" s="233"/>
      <c r="E116" s="237"/>
      <c r="F116" s="233">
        <v>33.19</v>
      </c>
      <c r="G116" s="233"/>
      <c r="H116" s="233"/>
      <c r="I116" s="233">
        <v>116.33856395625297</v>
      </c>
      <c r="J116" s="233">
        <v>71.40933052615165</v>
      </c>
      <c r="K116" s="233"/>
      <c r="L116" s="94"/>
      <c r="M116" s="96"/>
      <c r="N116" s="96"/>
      <c r="O116" s="94"/>
      <c r="P116" s="94"/>
      <c r="Q116" s="94"/>
      <c r="R116" s="94"/>
      <c r="S116" s="94"/>
      <c r="T116" s="238">
        <f>SUM(D116:S116)</f>
        <v>220.93789448240463</v>
      </c>
      <c r="U116" s="308">
        <f t="shared" si="10"/>
        <v>3</v>
      </c>
      <c r="V116" s="233">
        <f t="shared" si="11"/>
        <v>-1208.5728199366724</v>
      </c>
      <c r="W116" s="233">
        <f t="shared" si="12"/>
        <v>73.6459648274682</v>
      </c>
      <c r="X116" s="294">
        <f t="shared" si="13"/>
        <v>220.93789448240463</v>
      </c>
      <c r="Y116" s="94">
        <f t="shared" si="14"/>
        <v>-979.908401619388</v>
      </c>
    </row>
    <row r="117" spans="1:25" ht="12.75">
      <c r="A117" s="236" t="s">
        <v>486</v>
      </c>
      <c r="B117" s="119" t="s">
        <v>193</v>
      </c>
      <c r="C117" s="119" t="s">
        <v>19</v>
      </c>
      <c r="D117" s="233"/>
      <c r="E117" s="237"/>
      <c r="F117" s="233"/>
      <c r="G117" s="233"/>
      <c r="H117" s="233"/>
      <c r="I117" s="233">
        <v>100.81372157957718</v>
      </c>
      <c r="J117" s="233"/>
      <c r="K117" s="233"/>
      <c r="L117" s="94"/>
      <c r="M117" s="96"/>
      <c r="N117" s="96">
        <v>119.9177999759297</v>
      </c>
      <c r="O117" s="94"/>
      <c r="P117" s="94"/>
      <c r="Q117" s="94"/>
      <c r="R117" s="94"/>
      <c r="S117" s="94"/>
      <c r="T117" s="238">
        <f>SUM(D117:S117)</f>
        <v>220.73152155550687</v>
      </c>
      <c r="U117" s="308">
        <f t="shared" si="10"/>
        <v>2</v>
      </c>
      <c r="V117" s="233">
        <f t="shared" si="11"/>
        <v>-1208.7791928635702</v>
      </c>
      <c r="W117" s="233">
        <f t="shared" si="12"/>
        <v>110.36576077775344</v>
      </c>
      <c r="X117" s="294">
        <f t="shared" si="13"/>
        <v>220.73152155550687</v>
      </c>
      <c r="Y117" s="94">
        <f t="shared" si="14"/>
        <v>-980.1147745462857</v>
      </c>
    </row>
    <row r="118" spans="1:25" ht="12.75">
      <c r="A118" s="236" t="s">
        <v>487</v>
      </c>
      <c r="B118" s="119" t="s">
        <v>776</v>
      </c>
      <c r="C118" s="119" t="s">
        <v>73</v>
      </c>
      <c r="D118" s="233"/>
      <c r="E118" s="237"/>
      <c r="F118" s="233"/>
      <c r="G118" s="233"/>
      <c r="H118" s="233"/>
      <c r="I118" s="233"/>
      <c r="J118" s="233"/>
      <c r="K118" s="233"/>
      <c r="L118" s="94"/>
      <c r="M118" s="96"/>
      <c r="N118" s="96">
        <v>112.00667323049994</v>
      </c>
      <c r="O118" s="94"/>
      <c r="P118" s="94">
        <v>107.07187945428629</v>
      </c>
      <c r="Q118" s="94"/>
      <c r="R118" s="94"/>
      <c r="S118" s="94"/>
      <c r="T118" s="238">
        <f>SUM(D118:S118)</f>
        <v>219.07855268478625</v>
      </c>
      <c r="U118" s="308">
        <f t="shared" si="10"/>
        <v>2</v>
      </c>
      <c r="V118" s="233">
        <f t="shared" si="11"/>
        <v>-1210.4321617342907</v>
      </c>
      <c r="W118" s="233">
        <f t="shared" si="12"/>
        <v>109.53927634239312</v>
      </c>
      <c r="X118" s="294">
        <f t="shared" si="13"/>
        <v>219.07855268478625</v>
      </c>
      <c r="Y118" s="94">
        <f t="shared" si="14"/>
        <v>-981.7677434170064</v>
      </c>
    </row>
    <row r="119" spans="1:25" ht="12.75">
      <c r="A119" s="236" t="s">
        <v>488</v>
      </c>
      <c r="B119" s="119" t="s">
        <v>698</v>
      </c>
      <c r="C119" s="119" t="s">
        <v>19</v>
      </c>
      <c r="D119" s="233"/>
      <c r="E119" s="237"/>
      <c r="F119" s="233"/>
      <c r="G119" s="233"/>
      <c r="H119" s="233"/>
      <c r="I119" s="233"/>
      <c r="J119" s="233">
        <v>82.23502318279067</v>
      </c>
      <c r="K119" s="233">
        <v>79.15584415584416</v>
      </c>
      <c r="L119" s="94"/>
      <c r="M119" s="96"/>
      <c r="N119" s="96"/>
      <c r="O119" s="94"/>
      <c r="P119" s="94"/>
      <c r="Q119" s="94"/>
      <c r="R119" s="94"/>
      <c r="S119" s="94">
        <v>57.52173913043478</v>
      </c>
      <c r="T119" s="238">
        <f>SUM(D119:S119)</f>
        <v>218.91260646906963</v>
      </c>
      <c r="U119" s="308">
        <f t="shared" si="10"/>
        <v>3</v>
      </c>
      <c r="V119" s="233">
        <f t="shared" si="11"/>
        <v>-1210.5981079500073</v>
      </c>
      <c r="W119" s="233">
        <f t="shared" si="12"/>
        <v>72.97086882302321</v>
      </c>
      <c r="X119" s="294">
        <f t="shared" si="13"/>
        <v>218.91260646906963</v>
      </c>
      <c r="Y119" s="94">
        <f t="shared" si="14"/>
        <v>-981.933689632723</v>
      </c>
    </row>
    <row r="120" spans="1:25" ht="12.75">
      <c r="A120" s="236" t="s">
        <v>489</v>
      </c>
      <c r="B120" s="119" t="s">
        <v>173</v>
      </c>
      <c r="C120" s="119" t="s">
        <v>93</v>
      </c>
      <c r="D120" s="233"/>
      <c r="E120" s="237"/>
      <c r="F120" s="233">
        <v>52.85</v>
      </c>
      <c r="G120" s="233"/>
      <c r="H120" s="233">
        <v>60.49367088607595</v>
      </c>
      <c r="I120" s="233">
        <v>49.08829863603732</v>
      </c>
      <c r="J120" s="233"/>
      <c r="K120" s="233"/>
      <c r="L120" s="94"/>
      <c r="M120" s="96"/>
      <c r="N120" s="96"/>
      <c r="O120" s="94"/>
      <c r="P120" s="94"/>
      <c r="Q120" s="94"/>
      <c r="R120" s="94"/>
      <c r="S120" s="94">
        <v>53.17391304347826</v>
      </c>
      <c r="T120" s="238">
        <f>SUM(D120:S120)</f>
        <v>215.60588256559151</v>
      </c>
      <c r="U120" s="308">
        <f t="shared" si="10"/>
        <v>4</v>
      </c>
      <c r="V120" s="233">
        <f t="shared" si="11"/>
        <v>-1213.9048318534856</v>
      </c>
      <c r="W120" s="233">
        <f t="shared" si="12"/>
        <v>53.90147064139788</v>
      </c>
      <c r="X120" s="294">
        <f t="shared" si="13"/>
        <v>215.60588256559151</v>
      </c>
      <c r="Y120" s="94">
        <f t="shared" si="14"/>
        <v>-985.2404135362011</v>
      </c>
    </row>
    <row r="121" spans="1:25" ht="12.75">
      <c r="A121" s="236" t="s">
        <v>490</v>
      </c>
      <c r="B121" s="119" t="s">
        <v>31</v>
      </c>
      <c r="C121" s="119" t="s">
        <v>216</v>
      </c>
      <c r="D121" s="233"/>
      <c r="E121" s="237"/>
      <c r="F121" s="233">
        <v>25.79</v>
      </c>
      <c r="G121" s="233"/>
      <c r="H121" s="233">
        <v>49.10126582278481</v>
      </c>
      <c r="I121" s="233"/>
      <c r="J121" s="233">
        <v>56.92989049911264</v>
      </c>
      <c r="K121" s="233">
        <v>44.839934332033664</v>
      </c>
      <c r="L121" s="94"/>
      <c r="M121" s="96"/>
      <c r="N121" s="96"/>
      <c r="O121" s="94"/>
      <c r="P121" s="94"/>
      <c r="Q121" s="94">
        <v>30.50445632798574</v>
      </c>
      <c r="R121" s="94"/>
      <c r="S121" s="94">
        <v>7.211180124223603</v>
      </c>
      <c r="T121" s="238">
        <f>SUM(D121:S121)</f>
        <v>214.37672710614046</v>
      </c>
      <c r="U121" s="308">
        <f t="shared" si="10"/>
        <v>6</v>
      </c>
      <c r="V121" s="233">
        <f t="shared" si="11"/>
        <v>-1215.1339873129366</v>
      </c>
      <c r="W121" s="233">
        <f t="shared" si="12"/>
        <v>35.72945451769008</v>
      </c>
      <c r="X121" s="294">
        <f t="shared" si="13"/>
        <v>214.37672710614046</v>
      </c>
      <c r="Y121" s="94">
        <f t="shared" si="14"/>
        <v>-986.4695689956521</v>
      </c>
    </row>
    <row r="122" spans="1:25" ht="12.75">
      <c r="A122" s="236" t="s">
        <v>491</v>
      </c>
      <c r="B122" s="119" t="s">
        <v>166</v>
      </c>
      <c r="C122" s="119" t="s">
        <v>124</v>
      </c>
      <c r="D122" s="233"/>
      <c r="E122" s="237"/>
      <c r="F122" s="233">
        <v>67.95</v>
      </c>
      <c r="G122" s="233"/>
      <c r="H122" s="233">
        <v>67.66666666666666</v>
      </c>
      <c r="I122" s="233"/>
      <c r="J122" s="233"/>
      <c r="K122" s="233"/>
      <c r="L122" s="94"/>
      <c r="M122" s="96"/>
      <c r="N122" s="96"/>
      <c r="O122" s="94"/>
      <c r="P122" s="94"/>
      <c r="Q122" s="94"/>
      <c r="R122" s="94"/>
      <c r="S122" s="94">
        <v>64.9751552795031</v>
      </c>
      <c r="T122" s="238">
        <f>SUM(D122:S122)</f>
        <v>200.59182194616977</v>
      </c>
      <c r="U122" s="308">
        <f t="shared" si="10"/>
        <v>3</v>
      </c>
      <c r="V122" s="233">
        <f t="shared" si="11"/>
        <v>-1228.9188924729071</v>
      </c>
      <c r="W122" s="233">
        <f t="shared" si="12"/>
        <v>66.86394064872326</v>
      </c>
      <c r="X122" s="294">
        <f t="shared" si="13"/>
        <v>200.59182194616977</v>
      </c>
      <c r="Y122" s="94">
        <f t="shared" si="14"/>
        <v>-1000.2544741556228</v>
      </c>
    </row>
    <row r="123" spans="1:25" ht="12.75">
      <c r="A123" s="236" t="s">
        <v>492</v>
      </c>
      <c r="B123" s="119" t="s">
        <v>227</v>
      </c>
      <c r="C123" s="119" t="s">
        <v>60</v>
      </c>
      <c r="D123" s="233"/>
      <c r="E123" s="237"/>
      <c r="F123" s="233"/>
      <c r="G123" s="233">
        <v>83.39</v>
      </c>
      <c r="H123" s="233"/>
      <c r="I123" s="233"/>
      <c r="J123" s="233"/>
      <c r="K123" s="233"/>
      <c r="L123" s="94"/>
      <c r="M123" s="96"/>
      <c r="N123" s="96">
        <v>113.10204081632654</v>
      </c>
      <c r="O123" s="94"/>
      <c r="P123" s="94"/>
      <c r="Q123" s="94"/>
      <c r="R123" s="94"/>
      <c r="S123" s="94"/>
      <c r="T123" s="238">
        <f>SUM(D123:S123)</f>
        <v>196.49204081632655</v>
      </c>
      <c r="U123" s="308">
        <f t="shared" si="10"/>
        <v>2</v>
      </c>
      <c r="V123" s="233">
        <f t="shared" si="11"/>
        <v>-1233.0186736027504</v>
      </c>
      <c r="W123" s="233">
        <f t="shared" si="12"/>
        <v>98.24602040816328</v>
      </c>
      <c r="X123" s="294">
        <f t="shared" si="13"/>
        <v>196.49204081632655</v>
      </c>
      <c r="Y123" s="94">
        <f t="shared" si="14"/>
        <v>-1004.354255285466</v>
      </c>
    </row>
    <row r="124" spans="1:25" ht="12.75">
      <c r="A124" s="236" t="s">
        <v>493</v>
      </c>
      <c r="B124" s="119" t="s">
        <v>36</v>
      </c>
      <c r="C124" s="119" t="s">
        <v>102</v>
      </c>
      <c r="D124" s="233"/>
      <c r="E124" s="237">
        <v>87.29</v>
      </c>
      <c r="F124" s="233"/>
      <c r="G124" s="233"/>
      <c r="H124" s="233"/>
      <c r="I124" s="233"/>
      <c r="J124" s="233"/>
      <c r="K124" s="233"/>
      <c r="L124" s="94"/>
      <c r="M124" s="96"/>
      <c r="N124" s="96">
        <v>100.5900795507721</v>
      </c>
      <c r="O124" s="94"/>
      <c r="P124" s="94"/>
      <c r="Q124" s="94"/>
      <c r="R124" s="94"/>
      <c r="S124" s="94"/>
      <c r="T124" s="238">
        <f>SUM(D124:S124)</f>
        <v>187.8800795507721</v>
      </c>
      <c r="U124" s="308">
        <f t="shared" si="10"/>
        <v>2</v>
      </c>
      <c r="V124" s="233">
        <f t="shared" si="11"/>
        <v>-1241.630634868305</v>
      </c>
      <c r="W124" s="233">
        <f t="shared" si="12"/>
        <v>93.94003977538605</v>
      </c>
      <c r="X124" s="294">
        <f t="shared" si="13"/>
        <v>187.8800795507721</v>
      </c>
      <c r="Y124" s="94">
        <f t="shared" si="14"/>
        <v>-1012.9662165510206</v>
      </c>
    </row>
    <row r="125" spans="1:25" ht="12.75">
      <c r="A125" s="236" t="s">
        <v>494</v>
      </c>
      <c r="B125" s="119" t="s">
        <v>145</v>
      </c>
      <c r="C125" s="119" t="s">
        <v>194</v>
      </c>
      <c r="D125" s="233"/>
      <c r="E125" s="237"/>
      <c r="F125" s="233"/>
      <c r="G125" s="233"/>
      <c r="H125" s="233"/>
      <c r="I125" s="233">
        <v>90.1038062283737</v>
      </c>
      <c r="J125" s="233"/>
      <c r="K125" s="233"/>
      <c r="L125" s="94"/>
      <c r="M125" s="96"/>
      <c r="N125" s="96"/>
      <c r="O125" s="94"/>
      <c r="P125" s="94">
        <v>97.77081468218444</v>
      </c>
      <c r="Q125" s="94"/>
      <c r="R125" s="94"/>
      <c r="S125" s="94"/>
      <c r="T125" s="238">
        <f>SUM(D125:S125)</f>
        <v>187.87462091055812</v>
      </c>
      <c r="U125" s="308">
        <f t="shared" si="10"/>
        <v>2</v>
      </c>
      <c r="V125" s="233">
        <f t="shared" si="11"/>
        <v>-1241.6360935085188</v>
      </c>
      <c r="W125" s="233">
        <f t="shared" si="12"/>
        <v>93.93731045527906</v>
      </c>
      <c r="X125" s="294">
        <f t="shared" si="13"/>
        <v>187.87462091055812</v>
      </c>
      <c r="Y125" s="94">
        <f t="shared" si="14"/>
        <v>-1012.9716751912345</v>
      </c>
    </row>
    <row r="126" spans="1:25" ht="12.75">
      <c r="A126" s="236" t="s">
        <v>666</v>
      </c>
      <c r="B126" s="119" t="s">
        <v>183</v>
      </c>
      <c r="C126" s="119" t="s">
        <v>83</v>
      </c>
      <c r="D126" s="233"/>
      <c r="E126" s="237"/>
      <c r="F126" s="233"/>
      <c r="G126" s="233"/>
      <c r="H126" s="233"/>
      <c r="I126" s="233">
        <v>97.74366845740599</v>
      </c>
      <c r="J126" s="233"/>
      <c r="K126" s="233"/>
      <c r="L126" s="94"/>
      <c r="M126" s="96"/>
      <c r="N126" s="96"/>
      <c r="O126" s="94"/>
      <c r="P126" s="94"/>
      <c r="Q126" s="94">
        <v>89.48841354723706</v>
      </c>
      <c r="R126" s="94"/>
      <c r="S126" s="94"/>
      <c r="T126" s="238">
        <f>SUM(D126:S126)</f>
        <v>187.23208200464305</v>
      </c>
      <c r="U126" s="308">
        <f t="shared" si="10"/>
        <v>2</v>
      </c>
      <c r="V126" s="233">
        <f t="shared" si="11"/>
        <v>-1242.278632414434</v>
      </c>
      <c r="W126" s="233">
        <f t="shared" si="12"/>
        <v>93.61604100232152</v>
      </c>
      <c r="X126" s="294">
        <f t="shared" si="13"/>
        <v>187.23208200464305</v>
      </c>
      <c r="Y126" s="94">
        <f t="shared" si="14"/>
        <v>-1013.6142140971496</v>
      </c>
    </row>
    <row r="127" spans="1:25" ht="12.75">
      <c r="A127" s="236" t="s">
        <v>495</v>
      </c>
      <c r="B127" s="119" t="s">
        <v>223</v>
      </c>
      <c r="C127" s="119" t="s">
        <v>60</v>
      </c>
      <c r="D127" s="233">
        <v>82.30434782608697</v>
      </c>
      <c r="E127" s="237">
        <v>104.31</v>
      </c>
      <c r="F127" s="233"/>
      <c r="G127" s="233"/>
      <c r="H127" s="233"/>
      <c r="I127" s="233"/>
      <c r="J127" s="233"/>
      <c r="K127" s="233"/>
      <c r="L127" s="94"/>
      <c r="M127" s="96"/>
      <c r="N127" s="96"/>
      <c r="O127" s="94"/>
      <c r="P127" s="94"/>
      <c r="Q127" s="94"/>
      <c r="R127" s="94"/>
      <c r="S127" s="94"/>
      <c r="T127" s="238">
        <f>SUM(D127:S127)</f>
        <v>186.61434782608697</v>
      </c>
      <c r="U127" s="308">
        <f t="shared" si="10"/>
        <v>2</v>
      </c>
      <c r="V127" s="233">
        <f t="shared" si="11"/>
        <v>-1242.89636659299</v>
      </c>
      <c r="W127" s="233">
        <f t="shared" si="12"/>
        <v>93.30717391304348</v>
      </c>
      <c r="X127" s="294">
        <f t="shared" si="13"/>
        <v>186.61434782608697</v>
      </c>
      <c r="Y127" s="94">
        <f t="shared" si="14"/>
        <v>-1014.2319482757057</v>
      </c>
    </row>
    <row r="128" spans="1:25" ht="12.75">
      <c r="A128" s="236" t="s">
        <v>496</v>
      </c>
      <c r="B128" s="119" t="s">
        <v>700</v>
      </c>
      <c r="C128" s="119" t="s">
        <v>83</v>
      </c>
      <c r="D128" s="233"/>
      <c r="E128" s="237"/>
      <c r="F128" s="233"/>
      <c r="G128" s="233"/>
      <c r="H128" s="233"/>
      <c r="I128" s="233">
        <v>94.54010301692419</v>
      </c>
      <c r="J128" s="233">
        <v>89.9781489896626</v>
      </c>
      <c r="K128" s="233"/>
      <c r="L128" s="94"/>
      <c r="M128" s="96"/>
      <c r="N128" s="96"/>
      <c r="O128" s="94"/>
      <c r="P128" s="94"/>
      <c r="Q128" s="94"/>
      <c r="R128" s="94"/>
      <c r="S128" s="94"/>
      <c r="T128" s="238">
        <f>SUM(D128:S128)</f>
        <v>184.5182520065868</v>
      </c>
      <c r="U128" s="308">
        <f t="shared" si="10"/>
        <v>2</v>
      </c>
      <c r="V128" s="233">
        <f t="shared" si="11"/>
        <v>-1244.99246241249</v>
      </c>
      <c r="W128" s="233">
        <f t="shared" si="12"/>
        <v>92.2591260032934</v>
      </c>
      <c r="X128" s="294">
        <f t="shared" si="13"/>
        <v>184.5182520065868</v>
      </c>
      <c r="Y128" s="94">
        <f t="shared" si="14"/>
        <v>-1016.3280440952058</v>
      </c>
    </row>
    <row r="129" spans="1:25" ht="12.75">
      <c r="A129" s="236" t="s">
        <v>497</v>
      </c>
      <c r="B129" s="119" t="s">
        <v>134</v>
      </c>
      <c r="C129" s="119" t="s">
        <v>60</v>
      </c>
      <c r="D129" s="233"/>
      <c r="E129" s="237"/>
      <c r="F129" s="233">
        <v>82.48</v>
      </c>
      <c r="G129" s="233"/>
      <c r="H129" s="233">
        <v>101</v>
      </c>
      <c r="I129" s="233"/>
      <c r="J129" s="233"/>
      <c r="K129" s="233"/>
      <c r="L129" s="94"/>
      <c r="M129" s="96"/>
      <c r="N129" s="96"/>
      <c r="O129" s="94"/>
      <c r="P129" s="94"/>
      <c r="Q129" s="94"/>
      <c r="R129" s="94"/>
      <c r="S129" s="94"/>
      <c r="T129" s="238">
        <f>SUM(D129:S129)</f>
        <v>183.48000000000002</v>
      </c>
      <c r="U129" s="308">
        <f t="shared" si="10"/>
        <v>2</v>
      </c>
      <c r="V129" s="233">
        <f t="shared" si="11"/>
        <v>-1246.030714419077</v>
      </c>
      <c r="W129" s="233">
        <f t="shared" si="12"/>
        <v>91.74000000000001</v>
      </c>
      <c r="X129" s="294">
        <f t="shared" si="13"/>
        <v>183.48000000000002</v>
      </c>
      <c r="Y129" s="94">
        <f t="shared" si="14"/>
        <v>-1017.3662961017926</v>
      </c>
    </row>
    <row r="130" spans="1:25" ht="12.75">
      <c r="A130" s="236" t="s">
        <v>498</v>
      </c>
      <c r="B130" s="119" t="s">
        <v>693</v>
      </c>
      <c r="C130" s="119" t="s">
        <v>39</v>
      </c>
      <c r="D130" s="233"/>
      <c r="E130" s="237"/>
      <c r="F130" s="233"/>
      <c r="G130" s="233"/>
      <c r="H130" s="233"/>
      <c r="I130" s="233"/>
      <c r="J130" s="233">
        <v>76.69113992431413</v>
      </c>
      <c r="K130" s="233"/>
      <c r="L130" s="94"/>
      <c r="M130" s="96"/>
      <c r="N130" s="96">
        <v>104.51911269558327</v>
      </c>
      <c r="O130" s="94"/>
      <c r="P130" s="94"/>
      <c r="Q130" s="94"/>
      <c r="R130" s="94"/>
      <c r="S130" s="94"/>
      <c r="T130" s="238">
        <f>SUM(D130:S130)</f>
        <v>181.2102526198974</v>
      </c>
      <c r="U130" s="308">
        <f t="shared" si="10"/>
        <v>2</v>
      </c>
      <c r="V130" s="233">
        <f t="shared" si="11"/>
        <v>-1248.3004617991796</v>
      </c>
      <c r="W130" s="233">
        <f t="shared" si="12"/>
        <v>90.6051263099487</v>
      </c>
      <c r="X130" s="294">
        <f t="shared" si="13"/>
        <v>181.2102526198974</v>
      </c>
      <c r="Y130" s="94">
        <f t="shared" si="14"/>
        <v>-1019.6360434818953</v>
      </c>
    </row>
    <row r="131" spans="1:25" ht="12.75">
      <c r="A131" s="236" t="s">
        <v>499</v>
      </c>
      <c r="B131" s="119" t="s">
        <v>209</v>
      </c>
      <c r="C131" s="119" t="s">
        <v>194</v>
      </c>
      <c r="D131" s="233"/>
      <c r="E131" s="237"/>
      <c r="F131" s="233">
        <v>71.37</v>
      </c>
      <c r="G131" s="233"/>
      <c r="H131" s="233">
        <v>60.91561181434599</v>
      </c>
      <c r="I131" s="233"/>
      <c r="J131" s="233"/>
      <c r="K131" s="233"/>
      <c r="L131" s="94"/>
      <c r="M131" s="96"/>
      <c r="N131" s="96"/>
      <c r="O131" s="94"/>
      <c r="P131" s="94"/>
      <c r="Q131" s="94"/>
      <c r="R131" s="94"/>
      <c r="S131" s="94">
        <v>48.20496894409938</v>
      </c>
      <c r="T131" s="238">
        <f>SUM(D131:S131)</f>
        <v>180.4905807584454</v>
      </c>
      <c r="U131" s="308">
        <f t="shared" si="10"/>
        <v>3</v>
      </c>
      <c r="V131" s="233">
        <f t="shared" si="11"/>
        <v>-1249.0201336606315</v>
      </c>
      <c r="W131" s="233">
        <f t="shared" si="12"/>
        <v>60.1635269194818</v>
      </c>
      <c r="X131" s="294">
        <f t="shared" si="13"/>
        <v>180.4905807584454</v>
      </c>
      <c r="Y131" s="94">
        <f t="shared" si="14"/>
        <v>-1020.3557153433472</v>
      </c>
    </row>
    <row r="132" spans="1:25" ht="12.75">
      <c r="A132" s="236" t="s">
        <v>500</v>
      </c>
      <c r="B132" s="119" t="s">
        <v>104</v>
      </c>
      <c r="C132" s="119" t="s">
        <v>69</v>
      </c>
      <c r="D132" s="233"/>
      <c r="E132" s="237"/>
      <c r="F132" s="233"/>
      <c r="G132" s="233"/>
      <c r="H132" s="233"/>
      <c r="I132" s="233">
        <v>103.61535286834501</v>
      </c>
      <c r="J132" s="233"/>
      <c r="K132" s="233"/>
      <c r="L132" s="94"/>
      <c r="M132" s="96"/>
      <c r="N132" s="96"/>
      <c r="O132" s="94"/>
      <c r="P132" s="94"/>
      <c r="Q132" s="94"/>
      <c r="R132" s="94"/>
      <c r="S132" s="94">
        <v>74.91304347826086</v>
      </c>
      <c r="T132" s="238">
        <f>SUM(D132:S132)</f>
        <v>178.52839634660586</v>
      </c>
      <c r="U132" s="308">
        <f t="shared" si="10"/>
        <v>2</v>
      </c>
      <c r="V132" s="233">
        <f t="shared" si="11"/>
        <v>-1250.9823180724711</v>
      </c>
      <c r="W132" s="233">
        <f t="shared" si="12"/>
        <v>89.26419817330293</v>
      </c>
      <c r="X132" s="294">
        <f t="shared" si="13"/>
        <v>178.52839634660586</v>
      </c>
      <c r="Y132" s="94">
        <f t="shared" si="14"/>
        <v>-1022.3178997551868</v>
      </c>
    </row>
    <row r="133" spans="1:25" ht="12.75">
      <c r="A133" s="236" t="s">
        <v>501</v>
      </c>
      <c r="B133" s="119" t="s">
        <v>668</v>
      </c>
      <c r="C133" s="119" t="s">
        <v>106</v>
      </c>
      <c r="D133" s="233"/>
      <c r="E133" s="237"/>
      <c r="F133" s="233"/>
      <c r="G133" s="233"/>
      <c r="H133" s="233"/>
      <c r="I133" s="233"/>
      <c r="J133" s="233">
        <v>68.88772903289464</v>
      </c>
      <c r="K133" s="233"/>
      <c r="L133" s="94"/>
      <c r="M133" s="96"/>
      <c r="N133" s="96"/>
      <c r="O133" s="94"/>
      <c r="P133" s="94"/>
      <c r="Q133" s="94"/>
      <c r="R133" s="94">
        <v>38.920258489300736</v>
      </c>
      <c r="S133" s="94">
        <v>67.45962732919256</v>
      </c>
      <c r="T133" s="238">
        <f>SUM(D133:S133)</f>
        <v>175.26761485138792</v>
      </c>
      <c r="U133" s="308">
        <f t="shared" si="10"/>
        <v>3</v>
      </c>
      <c r="V133" s="233">
        <f t="shared" si="11"/>
        <v>-1254.2430995676891</v>
      </c>
      <c r="W133" s="233">
        <f t="shared" si="12"/>
        <v>58.42253828379597</v>
      </c>
      <c r="X133" s="294">
        <f t="shared" si="13"/>
        <v>175.26761485138792</v>
      </c>
      <c r="Y133" s="94">
        <f t="shared" si="14"/>
        <v>-1025.5786812504048</v>
      </c>
    </row>
    <row r="134" spans="1:25" ht="12.75">
      <c r="A134" s="236" t="s">
        <v>502</v>
      </c>
      <c r="B134" s="119" t="s">
        <v>203</v>
      </c>
      <c r="C134" s="119" t="s">
        <v>618</v>
      </c>
      <c r="D134" s="233"/>
      <c r="E134" s="237"/>
      <c r="F134" s="233"/>
      <c r="G134" s="233"/>
      <c r="H134" s="233"/>
      <c r="I134" s="233">
        <v>87.3985362608117</v>
      </c>
      <c r="J134" s="233">
        <v>87.65440490271997</v>
      </c>
      <c r="K134" s="233"/>
      <c r="L134" s="94"/>
      <c r="M134" s="96"/>
      <c r="N134" s="96"/>
      <c r="O134" s="94"/>
      <c r="P134" s="94"/>
      <c r="Q134" s="94"/>
      <c r="R134" s="94"/>
      <c r="S134" s="94"/>
      <c r="T134" s="238">
        <f>SUM(D134:S134)</f>
        <v>175.05294116353167</v>
      </c>
      <c r="U134" s="308">
        <f t="shared" si="10"/>
        <v>2</v>
      </c>
      <c r="V134" s="233">
        <f t="shared" si="11"/>
        <v>-1254.4577732555454</v>
      </c>
      <c r="W134" s="233">
        <f t="shared" si="12"/>
        <v>87.52647058176584</v>
      </c>
      <c r="X134" s="294">
        <f t="shared" si="13"/>
        <v>175.05294116353167</v>
      </c>
      <c r="Y134" s="94">
        <f t="shared" si="14"/>
        <v>-1025.793354938261</v>
      </c>
    </row>
    <row r="135" spans="1:25" ht="12.75">
      <c r="A135" s="236" t="s">
        <v>503</v>
      </c>
      <c r="B135" s="119" t="s">
        <v>213</v>
      </c>
      <c r="C135" s="119" t="s">
        <v>50</v>
      </c>
      <c r="D135" s="233"/>
      <c r="E135" s="237"/>
      <c r="F135" s="233">
        <v>53.71</v>
      </c>
      <c r="G135" s="233"/>
      <c r="H135" s="233">
        <v>58.80590717299579</v>
      </c>
      <c r="I135" s="233"/>
      <c r="J135" s="233"/>
      <c r="K135" s="233"/>
      <c r="L135" s="94"/>
      <c r="M135" s="96"/>
      <c r="N135" s="96"/>
      <c r="O135" s="94"/>
      <c r="P135" s="94"/>
      <c r="Q135" s="94"/>
      <c r="R135" s="94"/>
      <c r="S135" s="94">
        <v>62.49068322981367</v>
      </c>
      <c r="T135" s="238">
        <f>SUM(D135:S135)</f>
        <v>175.00659040280945</v>
      </c>
      <c r="U135" s="308">
        <f t="shared" si="10"/>
        <v>3</v>
      </c>
      <c r="V135" s="233">
        <f t="shared" si="11"/>
        <v>-1254.5041240162675</v>
      </c>
      <c r="W135" s="233">
        <f t="shared" si="12"/>
        <v>58.33553013426982</v>
      </c>
      <c r="X135" s="294">
        <f t="shared" si="13"/>
        <v>175.00659040280945</v>
      </c>
      <c r="Y135" s="94">
        <f t="shared" si="14"/>
        <v>-1025.8397056989832</v>
      </c>
    </row>
    <row r="136" spans="1:25" ht="12.75">
      <c r="A136" s="236" t="s">
        <v>504</v>
      </c>
      <c r="B136" s="119" t="s">
        <v>190</v>
      </c>
      <c r="C136" s="119" t="s">
        <v>191</v>
      </c>
      <c r="D136" s="233"/>
      <c r="E136" s="237"/>
      <c r="F136" s="233">
        <v>74.5</v>
      </c>
      <c r="G136" s="233"/>
      <c r="H136" s="233">
        <v>52.89873417721519</v>
      </c>
      <c r="I136" s="233"/>
      <c r="J136" s="233"/>
      <c r="K136" s="233"/>
      <c r="L136" s="94"/>
      <c r="M136" s="96"/>
      <c r="N136" s="96"/>
      <c r="O136" s="94"/>
      <c r="P136" s="94"/>
      <c r="Q136" s="94"/>
      <c r="R136" s="94"/>
      <c r="S136" s="94">
        <v>45.099378881987576</v>
      </c>
      <c r="T136" s="238">
        <f>SUM(D136:S136)</f>
        <v>172.49811305920275</v>
      </c>
      <c r="U136" s="308">
        <f t="shared" si="10"/>
        <v>3</v>
      </c>
      <c r="V136" s="233">
        <f t="shared" si="11"/>
        <v>-1257.0126013598742</v>
      </c>
      <c r="W136" s="233">
        <f t="shared" si="12"/>
        <v>57.49937101973425</v>
      </c>
      <c r="X136" s="294">
        <f t="shared" si="13"/>
        <v>172.49811305920275</v>
      </c>
      <c r="Y136" s="94">
        <f t="shared" si="14"/>
        <v>-1028.3481830425899</v>
      </c>
    </row>
    <row r="137" spans="1:25" ht="12.75">
      <c r="A137" s="236" t="s">
        <v>505</v>
      </c>
      <c r="B137" s="119" t="s">
        <v>62</v>
      </c>
      <c r="C137" s="119" t="s">
        <v>63</v>
      </c>
      <c r="D137" s="233"/>
      <c r="E137" s="237">
        <v>104.13</v>
      </c>
      <c r="F137" s="233">
        <v>66.24</v>
      </c>
      <c r="G137" s="233"/>
      <c r="H137" s="233"/>
      <c r="I137" s="233"/>
      <c r="J137" s="233"/>
      <c r="K137" s="233"/>
      <c r="L137" s="94"/>
      <c r="M137" s="96"/>
      <c r="N137" s="96"/>
      <c r="O137" s="94"/>
      <c r="P137" s="94"/>
      <c r="Q137" s="94"/>
      <c r="R137" s="94"/>
      <c r="S137" s="94"/>
      <c r="T137" s="238">
        <f>SUM(D137:S137)</f>
        <v>170.37</v>
      </c>
      <c r="U137" s="308">
        <f t="shared" si="10"/>
        <v>2</v>
      </c>
      <c r="V137" s="233">
        <f t="shared" si="11"/>
        <v>-1259.140714419077</v>
      </c>
      <c r="W137" s="233">
        <f t="shared" si="12"/>
        <v>85.185</v>
      </c>
      <c r="X137" s="294">
        <f t="shared" si="13"/>
        <v>170.37</v>
      </c>
      <c r="Y137" s="94">
        <f t="shared" si="14"/>
        <v>-1030.4762961017927</v>
      </c>
    </row>
    <row r="138" spans="1:25" ht="12.75">
      <c r="A138" s="236" t="s">
        <v>506</v>
      </c>
      <c r="B138" s="119" t="s">
        <v>97</v>
      </c>
      <c r="C138" s="119" t="s">
        <v>147</v>
      </c>
      <c r="D138" s="233"/>
      <c r="E138" s="237"/>
      <c r="F138" s="233">
        <v>101</v>
      </c>
      <c r="G138" s="233"/>
      <c r="H138" s="233">
        <v>68.08860759493672</v>
      </c>
      <c r="I138" s="233"/>
      <c r="J138" s="233"/>
      <c r="K138" s="233"/>
      <c r="L138" s="94"/>
      <c r="M138" s="96"/>
      <c r="N138" s="96"/>
      <c r="O138" s="94"/>
      <c r="P138" s="94"/>
      <c r="Q138" s="94"/>
      <c r="R138" s="94"/>
      <c r="S138" s="94"/>
      <c r="T138" s="238">
        <f>SUM(D138:S138)</f>
        <v>169.08860759493672</v>
      </c>
      <c r="U138" s="308">
        <f t="shared" si="10"/>
        <v>2</v>
      </c>
      <c r="V138" s="233">
        <f t="shared" si="11"/>
        <v>-1260.4221068241402</v>
      </c>
      <c r="W138" s="233">
        <f t="shared" si="12"/>
        <v>84.54430379746836</v>
      </c>
      <c r="X138" s="294">
        <f t="shared" si="13"/>
        <v>169.08860759493672</v>
      </c>
      <c r="Y138" s="94">
        <f t="shared" si="14"/>
        <v>-1031.7576885068559</v>
      </c>
    </row>
    <row r="139" spans="1:25" ht="12.75">
      <c r="A139" s="236" t="s">
        <v>507</v>
      </c>
      <c r="B139" s="119" t="s">
        <v>238</v>
      </c>
      <c r="C139" s="119" t="s">
        <v>79</v>
      </c>
      <c r="D139" s="233"/>
      <c r="E139" s="237"/>
      <c r="F139" s="233"/>
      <c r="G139" s="233"/>
      <c r="H139" s="233">
        <v>54.16455696202531</v>
      </c>
      <c r="I139" s="233"/>
      <c r="J139" s="233"/>
      <c r="K139" s="233">
        <v>53.35608249476935</v>
      </c>
      <c r="L139" s="94"/>
      <c r="M139" s="96"/>
      <c r="N139" s="96"/>
      <c r="O139" s="94"/>
      <c r="P139" s="94"/>
      <c r="Q139" s="94">
        <v>61.44919786096258</v>
      </c>
      <c r="R139" s="94"/>
      <c r="S139" s="94"/>
      <c r="T139" s="238">
        <f>SUM(D139:S139)</f>
        <v>168.96983731775725</v>
      </c>
      <c r="U139" s="308">
        <f t="shared" si="10"/>
        <v>3</v>
      </c>
      <c r="V139" s="233">
        <f t="shared" si="11"/>
        <v>-1260.5408771013197</v>
      </c>
      <c r="W139" s="233">
        <f t="shared" si="12"/>
        <v>56.323279105919084</v>
      </c>
      <c r="X139" s="294">
        <f t="shared" si="13"/>
        <v>168.96983731775725</v>
      </c>
      <c r="Y139" s="94">
        <f t="shared" si="14"/>
        <v>-1031.8764587840353</v>
      </c>
    </row>
    <row r="140" spans="1:25" ht="12.75">
      <c r="A140" s="236" t="s">
        <v>508</v>
      </c>
      <c r="B140" s="119" t="s">
        <v>323</v>
      </c>
      <c r="C140" s="119" t="s">
        <v>35</v>
      </c>
      <c r="D140" s="233">
        <v>77.96853625170999</v>
      </c>
      <c r="E140" s="237"/>
      <c r="F140" s="233"/>
      <c r="G140" s="233"/>
      <c r="H140" s="233"/>
      <c r="I140" s="233">
        <v>89.14675767918087</v>
      </c>
      <c r="J140" s="233"/>
      <c r="K140" s="233"/>
      <c r="L140" s="94"/>
      <c r="M140" s="96"/>
      <c r="N140" s="96"/>
      <c r="O140" s="94"/>
      <c r="P140" s="94"/>
      <c r="Q140" s="94"/>
      <c r="R140" s="94"/>
      <c r="S140" s="94"/>
      <c r="T140" s="238">
        <f>SUM(D140:S140)</f>
        <v>167.11529393089086</v>
      </c>
      <c r="U140" s="308">
        <f t="shared" si="10"/>
        <v>2</v>
      </c>
      <c r="V140" s="233">
        <f t="shared" si="11"/>
        <v>-1262.3954204881861</v>
      </c>
      <c r="W140" s="233">
        <f t="shared" si="12"/>
        <v>83.55764696544543</v>
      </c>
      <c r="X140" s="294">
        <f t="shared" si="13"/>
        <v>167.11529393089086</v>
      </c>
      <c r="Y140" s="94">
        <f t="shared" si="14"/>
        <v>-1033.7310021709018</v>
      </c>
    </row>
    <row r="141" spans="1:25" ht="12.75">
      <c r="A141" s="236" t="s">
        <v>509</v>
      </c>
      <c r="B141" s="119" t="s">
        <v>143</v>
      </c>
      <c r="C141" s="119" t="s">
        <v>27</v>
      </c>
      <c r="D141" s="233">
        <v>73.66632337796086</v>
      </c>
      <c r="E141" s="237"/>
      <c r="F141" s="233"/>
      <c r="G141" s="233"/>
      <c r="H141" s="233"/>
      <c r="I141" s="233"/>
      <c r="J141" s="233"/>
      <c r="K141" s="233"/>
      <c r="L141" s="94"/>
      <c r="M141" s="96"/>
      <c r="N141" s="96"/>
      <c r="O141" s="94"/>
      <c r="P141" s="94"/>
      <c r="Q141" s="94"/>
      <c r="R141" s="94">
        <v>86.37342578180274</v>
      </c>
      <c r="S141" s="94"/>
      <c r="T141" s="238">
        <f>SUM(D141:S141)</f>
        <v>160.0397491597636</v>
      </c>
      <c r="U141" s="308">
        <f t="shared" si="10"/>
        <v>2</v>
      </c>
      <c r="V141" s="233">
        <f t="shared" si="11"/>
        <v>-1269.4709652593133</v>
      </c>
      <c r="W141" s="233">
        <f t="shared" si="12"/>
        <v>80.0198745798818</v>
      </c>
      <c r="X141" s="294">
        <f t="shared" si="13"/>
        <v>160.0397491597636</v>
      </c>
      <c r="Y141" s="94">
        <f t="shared" si="14"/>
        <v>-1040.806546942029</v>
      </c>
    </row>
    <row r="142" spans="1:25" ht="12.75">
      <c r="A142" s="236" t="s">
        <v>510</v>
      </c>
      <c r="B142" s="119" t="s">
        <v>329</v>
      </c>
      <c r="C142" s="119" t="s">
        <v>79</v>
      </c>
      <c r="D142" s="233"/>
      <c r="E142" s="237"/>
      <c r="F142" s="233">
        <v>43.74</v>
      </c>
      <c r="G142" s="233"/>
      <c r="H142" s="233">
        <v>43.616033755274266</v>
      </c>
      <c r="I142" s="233"/>
      <c r="J142" s="233">
        <v>71.63842865612031</v>
      </c>
      <c r="K142" s="233"/>
      <c r="L142" s="94"/>
      <c r="M142" s="96"/>
      <c r="N142" s="96"/>
      <c r="O142" s="94"/>
      <c r="P142" s="94"/>
      <c r="Q142" s="94"/>
      <c r="R142" s="94"/>
      <c r="S142" s="94"/>
      <c r="T142" s="238">
        <f>SUM(D142:S142)</f>
        <v>158.99446241139458</v>
      </c>
      <c r="U142" s="308">
        <f t="shared" si="10"/>
        <v>3</v>
      </c>
      <c r="V142" s="233">
        <f t="shared" si="11"/>
        <v>-1270.5162520076824</v>
      </c>
      <c r="W142" s="233">
        <f t="shared" si="12"/>
        <v>52.99815413713153</v>
      </c>
      <c r="X142" s="294">
        <f t="shared" si="13"/>
        <v>158.99446241139458</v>
      </c>
      <c r="Y142" s="94">
        <f t="shared" si="14"/>
        <v>-1041.851833690398</v>
      </c>
    </row>
    <row r="143" spans="1:25" ht="12.75">
      <c r="A143" s="236" t="s">
        <v>511</v>
      </c>
      <c r="B143" s="119" t="s">
        <v>685</v>
      </c>
      <c r="C143" s="119" t="s">
        <v>686</v>
      </c>
      <c r="D143" s="233"/>
      <c r="E143" s="237"/>
      <c r="F143" s="233"/>
      <c r="G143" s="233"/>
      <c r="H143" s="233"/>
      <c r="I143" s="233"/>
      <c r="J143" s="233">
        <v>85.68283388423023</v>
      </c>
      <c r="K143" s="233"/>
      <c r="L143" s="94"/>
      <c r="M143" s="96"/>
      <c r="N143" s="96"/>
      <c r="O143" s="94"/>
      <c r="P143" s="94"/>
      <c r="Q143" s="94">
        <v>72.44741532976828</v>
      </c>
      <c r="R143" s="94"/>
      <c r="S143" s="94"/>
      <c r="T143" s="238">
        <f>SUM(D143:S143)</f>
        <v>158.13024921399852</v>
      </c>
      <c r="U143" s="308">
        <f t="shared" si="10"/>
        <v>2</v>
      </c>
      <c r="V143" s="233">
        <f t="shared" si="11"/>
        <v>-1271.3804652050785</v>
      </c>
      <c r="W143" s="233">
        <f t="shared" si="12"/>
        <v>79.06512460699926</v>
      </c>
      <c r="X143" s="294">
        <f t="shared" si="13"/>
        <v>158.13024921399852</v>
      </c>
      <c r="Y143" s="94">
        <f t="shared" si="14"/>
        <v>-1042.7160468877942</v>
      </c>
    </row>
    <row r="144" spans="1:25" ht="12.75">
      <c r="A144" s="236" t="s">
        <v>512</v>
      </c>
      <c r="B144" s="119" t="s">
        <v>171</v>
      </c>
      <c r="C144" s="119" t="s">
        <v>101</v>
      </c>
      <c r="D144" s="233"/>
      <c r="E144" s="237"/>
      <c r="F144" s="233"/>
      <c r="G144" s="233"/>
      <c r="H144" s="233">
        <v>73.9957805907173</v>
      </c>
      <c r="I144" s="233">
        <v>83.77085300598046</v>
      </c>
      <c r="J144" s="233"/>
      <c r="K144" s="233"/>
      <c r="L144" s="94"/>
      <c r="M144" s="96"/>
      <c r="N144" s="96"/>
      <c r="O144" s="94"/>
      <c r="P144" s="94"/>
      <c r="Q144" s="94"/>
      <c r="R144" s="94"/>
      <c r="S144" s="94"/>
      <c r="T144" s="238">
        <f>SUM(D144:S144)</f>
        <v>157.76663359669777</v>
      </c>
      <c r="U144" s="308">
        <f t="shared" si="10"/>
        <v>2</v>
      </c>
      <c r="V144" s="233">
        <f t="shared" si="11"/>
        <v>-1271.7440808223791</v>
      </c>
      <c r="W144" s="233">
        <f t="shared" si="12"/>
        <v>78.88331679834889</v>
      </c>
      <c r="X144" s="294">
        <f t="shared" si="13"/>
        <v>157.76663359669777</v>
      </c>
      <c r="Y144" s="94">
        <f t="shared" si="14"/>
        <v>-1043.0796625050948</v>
      </c>
    </row>
    <row r="145" spans="1:25" ht="12.75">
      <c r="A145" s="236" t="s">
        <v>513</v>
      </c>
      <c r="B145" s="119" t="s">
        <v>668</v>
      </c>
      <c r="C145" s="119" t="s">
        <v>140</v>
      </c>
      <c r="D145" s="233"/>
      <c r="E145" s="237"/>
      <c r="F145" s="233"/>
      <c r="G145" s="233"/>
      <c r="H145" s="233"/>
      <c r="I145" s="233"/>
      <c r="J145" s="233">
        <v>62.4381329071023</v>
      </c>
      <c r="K145" s="233"/>
      <c r="L145" s="94"/>
      <c r="M145" s="96"/>
      <c r="N145" s="96"/>
      <c r="O145" s="94"/>
      <c r="P145" s="94"/>
      <c r="Q145" s="94">
        <v>48.70409982174688</v>
      </c>
      <c r="R145" s="94">
        <v>32.24359737939249</v>
      </c>
      <c r="S145" s="94">
        <v>13.422360248447205</v>
      </c>
      <c r="T145" s="238">
        <f>SUM(D145:S145)</f>
        <v>156.80819035668887</v>
      </c>
      <c r="U145" s="308">
        <f t="shared" si="10"/>
        <v>4</v>
      </c>
      <c r="V145" s="233">
        <f t="shared" si="11"/>
        <v>-1272.7025240623882</v>
      </c>
      <c r="W145" s="233">
        <f t="shared" si="12"/>
        <v>39.20204758917222</v>
      </c>
      <c r="X145" s="294">
        <f t="shared" si="13"/>
        <v>156.80819035668887</v>
      </c>
      <c r="Y145" s="94">
        <f t="shared" si="14"/>
        <v>-1044.0381057451038</v>
      </c>
    </row>
    <row r="146" spans="1:25" ht="12.75">
      <c r="A146" s="236" t="s">
        <v>514</v>
      </c>
      <c r="B146" s="119" t="s">
        <v>31</v>
      </c>
      <c r="C146" s="119" t="s">
        <v>128</v>
      </c>
      <c r="D146" s="233">
        <v>73.91472868217055</v>
      </c>
      <c r="E146" s="237"/>
      <c r="F146" s="233"/>
      <c r="G146" s="233"/>
      <c r="H146" s="233"/>
      <c r="I146" s="233"/>
      <c r="J146" s="233">
        <v>80.45065963068315</v>
      </c>
      <c r="K146" s="233"/>
      <c r="L146" s="94"/>
      <c r="M146" s="96"/>
      <c r="N146" s="96"/>
      <c r="O146" s="94"/>
      <c r="P146" s="94"/>
      <c r="Q146" s="94"/>
      <c r="R146" s="94"/>
      <c r="S146" s="94"/>
      <c r="T146" s="238">
        <f>SUM(D146:S146)</f>
        <v>154.3653883128537</v>
      </c>
      <c r="U146" s="308">
        <f t="shared" si="10"/>
        <v>2</v>
      </c>
      <c r="V146" s="233">
        <f t="shared" si="11"/>
        <v>-1275.1453261062234</v>
      </c>
      <c r="W146" s="233">
        <f t="shared" si="12"/>
        <v>77.18269415642685</v>
      </c>
      <c r="X146" s="294">
        <f t="shared" si="13"/>
        <v>154.3653883128537</v>
      </c>
      <c r="Y146" s="94">
        <f t="shared" si="14"/>
        <v>-1046.480907788939</v>
      </c>
    </row>
    <row r="147" spans="1:25" ht="12.75">
      <c r="A147" s="236" t="s">
        <v>515</v>
      </c>
      <c r="B147" s="119" t="s">
        <v>160</v>
      </c>
      <c r="C147" s="119" t="s">
        <v>161</v>
      </c>
      <c r="D147" s="233"/>
      <c r="E147" s="237"/>
      <c r="F147" s="233">
        <v>48.86</v>
      </c>
      <c r="G147" s="233"/>
      <c r="H147" s="233">
        <v>62.18143459915611</v>
      </c>
      <c r="I147" s="233"/>
      <c r="J147" s="233"/>
      <c r="K147" s="233"/>
      <c r="L147" s="94"/>
      <c r="M147" s="96"/>
      <c r="N147" s="96"/>
      <c r="O147" s="94"/>
      <c r="P147" s="94"/>
      <c r="Q147" s="94"/>
      <c r="R147" s="94"/>
      <c r="S147" s="94">
        <v>39.50931677018634</v>
      </c>
      <c r="T147" s="238">
        <f>SUM(D147:S147)</f>
        <v>150.55075136934244</v>
      </c>
      <c r="U147" s="308">
        <f t="shared" si="10"/>
        <v>3</v>
      </c>
      <c r="V147" s="233">
        <f t="shared" si="11"/>
        <v>-1278.9599630497346</v>
      </c>
      <c r="W147" s="233">
        <f t="shared" si="12"/>
        <v>50.18358378978081</v>
      </c>
      <c r="X147" s="294">
        <f t="shared" si="13"/>
        <v>150.55075136934244</v>
      </c>
      <c r="Y147" s="94">
        <f t="shared" si="14"/>
        <v>-1050.2955447324503</v>
      </c>
    </row>
    <row r="148" spans="1:25" ht="12.75">
      <c r="A148" s="236" t="s">
        <v>516</v>
      </c>
      <c r="B148" s="119" t="s">
        <v>97</v>
      </c>
      <c r="C148" s="119" t="s">
        <v>98</v>
      </c>
      <c r="D148" s="233"/>
      <c r="E148" s="237"/>
      <c r="F148" s="233">
        <v>81.63</v>
      </c>
      <c r="G148" s="233"/>
      <c r="H148" s="233">
        <v>68.51054852320675</v>
      </c>
      <c r="I148" s="233"/>
      <c r="J148" s="233"/>
      <c r="K148" s="233"/>
      <c r="L148" s="94"/>
      <c r="M148" s="96"/>
      <c r="N148" s="96"/>
      <c r="O148" s="94"/>
      <c r="P148" s="94"/>
      <c r="Q148" s="94"/>
      <c r="R148" s="94"/>
      <c r="S148" s="94"/>
      <c r="T148" s="238">
        <f>SUM(D148:S148)</f>
        <v>150.14054852320675</v>
      </c>
      <c r="U148" s="308">
        <f t="shared" si="10"/>
        <v>2</v>
      </c>
      <c r="V148" s="233">
        <f t="shared" si="11"/>
        <v>-1279.3701658958703</v>
      </c>
      <c r="W148" s="233">
        <f t="shared" si="12"/>
        <v>75.07027426160337</v>
      </c>
      <c r="X148" s="294">
        <f t="shared" si="13"/>
        <v>150.14054852320675</v>
      </c>
      <c r="Y148" s="94">
        <f t="shared" si="14"/>
        <v>-1050.705747578586</v>
      </c>
    </row>
    <row r="149" spans="1:25" ht="12.75">
      <c r="A149" s="236" t="s">
        <v>517</v>
      </c>
      <c r="B149" s="119" t="s">
        <v>184</v>
      </c>
      <c r="C149" s="119" t="s">
        <v>111</v>
      </c>
      <c r="D149" s="233"/>
      <c r="E149" s="237"/>
      <c r="F149" s="233">
        <v>42.88</v>
      </c>
      <c r="G149" s="233"/>
      <c r="H149" s="233">
        <v>56.27426160337553</v>
      </c>
      <c r="I149" s="233">
        <v>49.08829863603732</v>
      </c>
      <c r="J149" s="233"/>
      <c r="K149" s="233"/>
      <c r="L149" s="94"/>
      <c r="M149" s="96"/>
      <c r="N149" s="96"/>
      <c r="O149" s="94"/>
      <c r="P149" s="94"/>
      <c r="Q149" s="94"/>
      <c r="R149" s="94"/>
      <c r="S149" s="94"/>
      <c r="T149" s="238">
        <f>SUM(D149:S149)</f>
        <v>148.24256023941285</v>
      </c>
      <c r="U149" s="308">
        <f aca="true" t="shared" si="15" ref="U149:U155">COUNTA(D149:S149)</f>
        <v>3</v>
      </c>
      <c r="V149" s="233">
        <f aca="true" t="shared" si="16" ref="V149:V155">T149-$T$5</f>
        <v>-1281.2681541796642</v>
      </c>
      <c r="W149" s="233">
        <f aca="true" t="shared" si="17" ref="W149:W155">AVERAGE(D149:S149)</f>
        <v>49.41418674647095</v>
      </c>
      <c r="X149" s="294">
        <f aca="true" t="shared" si="18" ref="X149:X196"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148.24256023941285</v>
      </c>
      <c r="Y149" s="94">
        <f aca="true" t="shared" si="19" ref="Y149:Y155">X149-$X$5</f>
        <v>-1052.6037358623798</v>
      </c>
    </row>
    <row r="150" spans="1:25" ht="12.75">
      <c r="A150" s="236" t="s">
        <v>518</v>
      </c>
      <c r="B150" s="119" t="s">
        <v>670</v>
      </c>
      <c r="C150" s="119" t="s">
        <v>41</v>
      </c>
      <c r="D150" s="233"/>
      <c r="E150" s="237"/>
      <c r="F150" s="233"/>
      <c r="G150" s="233"/>
      <c r="H150" s="233"/>
      <c r="I150" s="233"/>
      <c r="J150" s="233">
        <v>82.19657805185969</v>
      </c>
      <c r="K150" s="233"/>
      <c r="L150" s="94"/>
      <c r="M150" s="96"/>
      <c r="N150" s="96"/>
      <c r="O150" s="94"/>
      <c r="P150" s="94"/>
      <c r="Q150" s="94">
        <v>63.69518716577541</v>
      </c>
      <c r="R150" s="94"/>
      <c r="S150" s="94"/>
      <c r="T150" s="238">
        <f>SUM(D150:S150)</f>
        <v>145.8917652176351</v>
      </c>
      <c r="U150" s="308">
        <f t="shared" si="15"/>
        <v>2</v>
      </c>
      <c r="V150" s="233">
        <f t="shared" si="16"/>
        <v>-1283.6189492014419</v>
      </c>
      <c r="W150" s="233">
        <f t="shared" si="17"/>
        <v>72.94588260881756</v>
      </c>
      <c r="X150" s="294">
        <f t="shared" si="18"/>
        <v>145.8917652176351</v>
      </c>
      <c r="Y150" s="94">
        <f t="shared" si="19"/>
        <v>-1054.9545308841575</v>
      </c>
    </row>
    <row r="151" spans="1:25" ht="12.75">
      <c r="A151" s="236" t="s">
        <v>519</v>
      </c>
      <c r="B151" s="119" t="s">
        <v>200</v>
      </c>
      <c r="C151" s="119" t="s">
        <v>73</v>
      </c>
      <c r="D151" s="233"/>
      <c r="E151" s="237"/>
      <c r="F151" s="233"/>
      <c r="G151" s="233"/>
      <c r="H151" s="233">
        <v>51.210970464135016</v>
      </c>
      <c r="I151" s="233"/>
      <c r="J151" s="233"/>
      <c r="K151" s="233"/>
      <c r="L151" s="94"/>
      <c r="M151" s="96"/>
      <c r="N151" s="96"/>
      <c r="O151" s="94">
        <v>91.18378378378378</v>
      </c>
      <c r="P151" s="94"/>
      <c r="Q151" s="94"/>
      <c r="R151" s="94"/>
      <c r="S151" s="94"/>
      <c r="T151" s="238">
        <f>SUM(D151:S151)</f>
        <v>142.3947542479188</v>
      </c>
      <c r="U151" s="308">
        <f t="shared" si="15"/>
        <v>2</v>
      </c>
      <c r="V151" s="233">
        <f t="shared" si="16"/>
        <v>-1287.1159601711581</v>
      </c>
      <c r="W151" s="233">
        <f t="shared" si="17"/>
        <v>71.1973771239594</v>
      </c>
      <c r="X151" s="294">
        <f t="shared" si="18"/>
        <v>142.3947542479188</v>
      </c>
      <c r="Y151" s="94">
        <f t="shared" si="19"/>
        <v>-1058.4515418538738</v>
      </c>
    </row>
    <row r="152" spans="1:25" ht="12.75">
      <c r="A152" s="236" t="s">
        <v>520</v>
      </c>
      <c r="B152" s="119" t="s">
        <v>744</v>
      </c>
      <c r="C152" s="119" t="s">
        <v>35</v>
      </c>
      <c r="D152" s="233"/>
      <c r="E152" s="237"/>
      <c r="F152" s="233"/>
      <c r="G152" s="233"/>
      <c r="H152" s="233"/>
      <c r="I152" s="233"/>
      <c r="J152" s="233"/>
      <c r="K152" s="233">
        <v>66.0503144654088</v>
      </c>
      <c r="L152" s="94"/>
      <c r="M152" s="96"/>
      <c r="N152" s="96"/>
      <c r="O152" s="94"/>
      <c r="P152" s="94"/>
      <c r="Q152" s="94">
        <v>76.33333333333333</v>
      </c>
      <c r="R152" s="94"/>
      <c r="S152" s="94"/>
      <c r="T152" s="238">
        <f>SUM(D152:S152)</f>
        <v>142.38364779874212</v>
      </c>
      <c r="U152" s="308">
        <f t="shared" si="15"/>
        <v>2</v>
      </c>
      <c r="V152" s="233">
        <f t="shared" si="16"/>
        <v>-1287.127066620335</v>
      </c>
      <c r="W152" s="233">
        <f t="shared" si="17"/>
        <v>71.19182389937106</v>
      </c>
      <c r="X152" s="294">
        <f t="shared" si="18"/>
        <v>142.38364779874212</v>
      </c>
      <c r="Y152" s="94">
        <f t="shared" si="19"/>
        <v>-1058.4626483030506</v>
      </c>
    </row>
    <row r="153" spans="1:25" ht="12.75">
      <c r="A153" s="236" t="s">
        <v>521</v>
      </c>
      <c r="B153" s="119" t="s">
        <v>185</v>
      </c>
      <c r="C153" s="119" t="s">
        <v>186</v>
      </c>
      <c r="D153" s="233"/>
      <c r="E153" s="237">
        <v>82.98</v>
      </c>
      <c r="F153" s="233">
        <v>58.26</v>
      </c>
      <c r="G153" s="233"/>
      <c r="H153" s="233"/>
      <c r="I153" s="233"/>
      <c r="J153" s="233"/>
      <c r="K153" s="233"/>
      <c r="L153" s="94"/>
      <c r="M153" s="96"/>
      <c r="N153" s="96"/>
      <c r="O153" s="94"/>
      <c r="P153" s="94"/>
      <c r="Q153" s="94"/>
      <c r="R153" s="94"/>
      <c r="S153" s="94"/>
      <c r="T153" s="238">
        <f>SUM(D153:S153)</f>
        <v>141.24</v>
      </c>
      <c r="U153" s="308">
        <f t="shared" si="15"/>
        <v>2</v>
      </c>
      <c r="V153" s="233">
        <f t="shared" si="16"/>
        <v>-1288.270714419077</v>
      </c>
      <c r="W153" s="233">
        <f t="shared" si="17"/>
        <v>70.62</v>
      </c>
      <c r="X153" s="294">
        <f t="shared" si="18"/>
        <v>141.24</v>
      </c>
      <c r="Y153" s="94">
        <f t="shared" si="19"/>
        <v>-1059.6062961017926</v>
      </c>
    </row>
    <row r="154" spans="1:25" ht="12.75">
      <c r="A154" s="236" t="s">
        <v>522</v>
      </c>
      <c r="B154" s="119" t="s">
        <v>275</v>
      </c>
      <c r="C154" s="119" t="s">
        <v>161</v>
      </c>
      <c r="D154" s="233">
        <v>60.194536423841065</v>
      </c>
      <c r="E154" s="237"/>
      <c r="F154" s="233"/>
      <c r="G154" s="233"/>
      <c r="H154" s="233"/>
      <c r="I154" s="233"/>
      <c r="J154" s="233"/>
      <c r="K154" s="233"/>
      <c r="L154" s="94"/>
      <c r="M154" s="96"/>
      <c r="N154" s="96"/>
      <c r="O154" s="94">
        <v>80.33261026753433</v>
      </c>
      <c r="P154" s="94"/>
      <c r="Q154" s="94"/>
      <c r="R154" s="94"/>
      <c r="S154" s="94"/>
      <c r="T154" s="238">
        <f>SUM(D154:S154)</f>
        <v>140.5271466913754</v>
      </c>
      <c r="U154" s="308">
        <f t="shared" si="15"/>
        <v>2</v>
      </c>
      <c r="V154" s="233">
        <f t="shared" si="16"/>
        <v>-1288.9835677277015</v>
      </c>
      <c r="W154" s="233">
        <f t="shared" si="17"/>
        <v>70.2635733456877</v>
      </c>
      <c r="X154" s="294">
        <f t="shared" si="18"/>
        <v>140.5271466913754</v>
      </c>
      <c r="Y154" s="94">
        <f t="shared" si="19"/>
        <v>-1060.3191494104171</v>
      </c>
    </row>
    <row r="155" spans="1:25" ht="12.75">
      <c r="A155" s="236" t="s">
        <v>523</v>
      </c>
      <c r="B155" s="119" t="s">
        <v>125</v>
      </c>
      <c r="C155" s="119" t="s">
        <v>50</v>
      </c>
      <c r="D155" s="233"/>
      <c r="E155" s="237"/>
      <c r="F155" s="233"/>
      <c r="G155" s="233">
        <v>73.14</v>
      </c>
      <c r="H155" s="233">
        <v>65.13502109704642</v>
      </c>
      <c r="I155" s="233"/>
      <c r="J155" s="233"/>
      <c r="K155" s="233"/>
      <c r="L155" s="94"/>
      <c r="M155" s="96"/>
      <c r="N155" s="96"/>
      <c r="O155" s="94"/>
      <c r="P155" s="94"/>
      <c r="Q155" s="94"/>
      <c r="R155" s="94"/>
      <c r="S155" s="94"/>
      <c r="T155" s="238">
        <f>SUM(D155:S155)</f>
        <v>138.27502109704642</v>
      </c>
      <c r="U155" s="308">
        <f t="shared" si="15"/>
        <v>2</v>
      </c>
      <c r="V155" s="233">
        <f t="shared" si="16"/>
        <v>-1291.2356933220306</v>
      </c>
      <c r="W155" s="233">
        <f t="shared" si="17"/>
        <v>69.13751054852321</v>
      </c>
      <c r="X155" s="294">
        <f t="shared" si="18"/>
        <v>138.27502109704642</v>
      </c>
      <c r="Y155" s="94">
        <f t="shared" si="19"/>
        <v>-1062.5712750047462</v>
      </c>
    </row>
    <row r="156" spans="1:25" ht="12.75">
      <c r="A156" s="236" t="s">
        <v>524</v>
      </c>
      <c r="B156" s="119" t="s">
        <v>669</v>
      </c>
      <c r="C156" s="119" t="s">
        <v>63</v>
      </c>
      <c r="D156" s="233"/>
      <c r="E156" s="237"/>
      <c r="F156" s="233"/>
      <c r="G156" s="233"/>
      <c r="H156" s="233"/>
      <c r="I156" s="233"/>
      <c r="J156" s="233">
        <v>58.29988076969263</v>
      </c>
      <c r="K156" s="233"/>
      <c r="L156" s="94"/>
      <c r="M156" s="96"/>
      <c r="N156" s="96"/>
      <c r="O156" s="94"/>
      <c r="P156" s="94"/>
      <c r="Q156" s="94">
        <v>32.376114081996434</v>
      </c>
      <c r="R156" s="94">
        <v>25.58509659613615</v>
      </c>
      <c r="S156" s="94">
        <v>15.906832298136646</v>
      </c>
      <c r="T156" s="238">
        <f>SUM(D156:S156)</f>
        <v>132.16792374596187</v>
      </c>
      <c r="U156" s="309">
        <f>COUNTA(D156:S156)</f>
        <v>4</v>
      </c>
      <c r="V156" s="10">
        <f>T156-$T$5</f>
        <v>-1297.3427906731151</v>
      </c>
      <c r="W156" s="94">
        <f>AVERAGE(D156:S156)</f>
        <v>33.04198093649047</v>
      </c>
      <c r="X156" s="294">
        <f t="shared" si="18"/>
        <v>132.16792374596187</v>
      </c>
      <c r="Y156" s="94">
        <f aca="true" t="shared" si="20" ref="Y156:Y171">X156-$X$5</f>
        <v>-1068.6783723558308</v>
      </c>
    </row>
    <row r="157" spans="1:25" ht="12.75">
      <c r="A157" s="236" t="s">
        <v>525</v>
      </c>
      <c r="B157" s="119" t="s">
        <v>94</v>
      </c>
      <c r="C157" s="119" t="s">
        <v>53</v>
      </c>
      <c r="D157" s="233"/>
      <c r="E157" s="237"/>
      <c r="F157" s="233">
        <v>80.49</v>
      </c>
      <c r="G157" s="233"/>
      <c r="H157" s="233">
        <v>49.52320675105485</v>
      </c>
      <c r="I157" s="233"/>
      <c r="J157" s="233"/>
      <c r="K157" s="233"/>
      <c r="L157" s="94"/>
      <c r="M157" s="96"/>
      <c r="N157" s="96"/>
      <c r="O157" s="94"/>
      <c r="P157" s="94"/>
      <c r="Q157" s="94"/>
      <c r="R157" s="94"/>
      <c r="S157" s="94"/>
      <c r="T157" s="238">
        <f>SUM(D157:S157)</f>
        <v>130.01320675105484</v>
      </c>
      <c r="U157" s="309">
        <f>COUNTA(D157:S157)</f>
        <v>2</v>
      </c>
      <c r="V157" s="10">
        <f>T157-$T$5</f>
        <v>-1299.497507668022</v>
      </c>
      <c r="W157" s="94">
        <f>AVERAGE(D157:S157)</f>
        <v>65.00660337552742</v>
      </c>
      <c r="X157" s="294">
        <f t="shared" si="18"/>
        <v>130.01320675105484</v>
      </c>
      <c r="Y157" s="94">
        <f t="shared" si="20"/>
        <v>-1070.8330893507377</v>
      </c>
    </row>
    <row r="158" spans="1:25" ht="12.75">
      <c r="A158" s="236" t="s">
        <v>526</v>
      </c>
      <c r="B158" s="119" t="s">
        <v>751</v>
      </c>
      <c r="C158" s="119" t="s">
        <v>53</v>
      </c>
      <c r="D158" s="233"/>
      <c r="E158" s="237"/>
      <c r="F158" s="233"/>
      <c r="G158" s="233"/>
      <c r="H158" s="233"/>
      <c r="I158" s="233"/>
      <c r="J158" s="233"/>
      <c r="K158" s="233"/>
      <c r="L158" s="94"/>
      <c r="M158" s="96"/>
      <c r="N158" s="96"/>
      <c r="O158" s="94"/>
      <c r="P158" s="94">
        <v>130</v>
      </c>
      <c r="Q158" s="94"/>
      <c r="R158" s="94"/>
      <c r="S158" s="94"/>
      <c r="T158" s="238">
        <f>SUM(D158:S158)</f>
        <v>130</v>
      </c>
      <c r="U158" s="309">
        <f aca="true" t="shared" si="21" ref="U158:U170">COUNTA(D158:S158)</f>
        <v>1</v>
      </c>
      <c r="V158" s="10">
        <f aca="true" t="shared" si="22" ref="V158:V170">T158-$T$5</f>
        <v>-1299.510714419077</v>
      </c>
      <c r="W158" s="94">
        <f aca="true" t="shared" si="23" ref="W158:W170">AVERAGE(D158:S158)</f>
        <v>130</v>
      </c>
      <c r="X158" s="294">
        <f t="shared" si="18"/>
        <v>130</v>
      </c>
      <c r="Y158" s="94">
        <f t="shared" si="20"/>
        <v>-1070.8462961017926</v>
      </c>
    </row>
    <row r="159" spans="1:25" ht="12.75">
      <c r="A159" s="236" t="s">
        <v>527</v>
      </c>
      <c r="B159" s="119" t="s">
        <v>67</v>
      </c>
      <c r="C159" s="119" t="s">
        <v>178</v>
      </c>
      <c r="D159" s="233"/>
      <c r="E159" s="237"/>
      <c r="F159" s="233"/>
      <c r="G159" s="233"/>
      <c r="H159" s="233">
        <v>35.177215189873415</v>
      </c>
      <c r="I159" s="233"/>
      <c r="J159" s="233">
        <v>65.85824074310455</v>
      </c>
      <c r="K159" s="233"/>
      <c r="L159" s="94"/>
      <c r="M159" s="96"/>
      <c r="N159" s="96"/>
      <c r="O159" s="94"/>
      <c r="P159" s="94"/>
      <c r="Q159" s="94"/>
      <c r="R159" s="94">
        <v>26.48252361404487</v>
      </c>
      <c r="S159" s="94">
        <v>1</v>
      </c>
      <c r="T159" s="238">
        <f>SUM(D159:S159)</f>
        <v>128.51797954702283</v>
      </c>
      <c r="U159" s="309">
        <f t="shared" si="21"/>
        <v>4</v>
      </c>
      <c r="V159" s="10">
        <f t="shared" si="22"/>
        <v>-1300.9927348720541</v>
      </c>
      <c r="W159" s="94">
        <f t="shared" si="23"/>
        <v>32.12949488675571</v>
      </c>
      <c r="X159" s="294">
        <f t="shared" si="18"/>
        <v>128.51797954702283</v>
      </c>
      <c r="Y159" s="94">
        <f t="shared" si="20"/>
        <v>-1072.3283165547698</v>
      </c>
    </row>
    <row r="160" spans="1:25" ht="12.75">
      <c r="A160" s="236" t="s">
        <v>528</v>
      </c>
      <c r="B160" s="119" t="s">
        <v>187</v>
      </c>
      <c r="C160" s="119" t="s">
        <v>93</v>
      </c>
      <c r="D160" s="233"/>
      <c r="E160" s="237"/>
      <c r="F160" s="233">
        <v>40.6</v>
      </c>
      <c r="G160" s="233"/>
      <c r="H160" s="233">
        <v>64.71308016877637</v>
      </c>
      <c r="I160" s="233"/>
      <c r="J160" s="233"/>
      <c r="K160" s="233"/>
      <c r="L160" s="94"/>
      <c r="M160" s="96"/>
      <c r="N160" s="96"/>
      <c r="O160" s="94"/>
      <c r="P160" s="94"/>
      <c r="Q160" s="94"/>
      <c r="R160" s="94"/>
      <c r="S160" s="94">
        <v>22.73913043478261</v>
      </c>
      <c r="T160" s="238">
        <f>SUM(D160:S160)</f>
        <v>128.052210603559</v>
      </c>
      <c r="U160" s="309">
        <f t="shared" si="21"/>
        <v>3</v>
      </c>
      <c r="V160" s="10">
        <f t="shared" si="22"/>
        <v>-1301.458503815518</v>
      </c>
      <c r="W160" s="94">
        <f t="shared" si="23"/>
        <v>42.68407020118633</v>
      </c>
      <c r="X160" s="294">
        <f t="shared" si="18"/>
        <v>128.052210603559</v>
      </c>
      <c r="Y160" s="94">
        <f t="shared" si="20"/>
        <v>-1072.7940854982337</v>
      </c>
    </row>
    <row r="161" spans="1:25" ht="12.75">
      <c r="A161" s="236" t="s">
        <v>529</v>
      </c>
      <c r="B161" s="119" t="s">
        <v>162</v>
      </c>
      <c r="C161" s="119" t="s">
        <v>163</v>
      </c>
      <c r="D161" s="233"/>
      <c r="E161" s="237"/>
      <c r="F161" s="233">
        <v>72.23</v>
      </c>
      <c r="G161" s="233"/>
      <c r="H161" s="233">
        <v>53.742616033755276</v>
      </c>
      <c r="I161" s="233"/>
      <c r="J161" s="233"/>
      <c r="K161" s="233"/>
      <c r="L161" s="94"/>
      <c r="M161" s="96"/>
      <c r="N161" s="96"/>
      <c r="O161" s="94"/>
      <c r="P161" s="94"/>
      <c r="Q161" s="94"/>
      <c r="R161" s="94"/>
      <c r="S161" s="94"/>
      <c r="T161" s="238">
        <f>SUM(D161:S161)</f>
        <v>125.97261603375529</v>
      </c>
      <c r="U161" s="309">
        <f t="shared" si="21"/>
        <v>2</v>
      </c>
      <c r="V161" s="10">
        <f t="shared" si="22"/>
        <v>-1303.5380983853217</v>
      </c>
      <c r="W161" s="94">
        <f t="shared" si="23"/>
        <v>62.98630801687764</v>
      </c>
      <c r="X161" s="294">
        <f t="shared" si="18"/>
        <v>125.97261603375529</v>
      </c>
      <c r="Y161" s="94">
        <f t="shared" si="20"/>
        <v>-1074.8736800680374</v>
      </c>
    </row>
    <row r="162" spans="1:25" ht="12.75">
      <c r="A162" s="236" t="s">
        <v>530</v>
      </c>
      <c r="B162" s="119" t="s">
        <v>850</v>
      </c>
      <c r="C162" s="119" t="s">
        <v>808</v>
      </c>
      <c r="D162" s="233"/>
      <c r="E162" s="237"/>
      <c r="F162" s="233"/>
      <c r="G162" s="233"/>
      <c r="H162" s="233"/>
      <c r="I162" s="233"/>
      <c r="J162" s="233"/>
      <c r="K162" s="233"/>
      <c r="L162" s="94"/>
      <c r="M162" s="96"/>
      <c r="N162" s="96"/>
      <c r="O162" s="94"/>
      <c r="P162" s="94">
        <v>125.07661391610151</v>
      </c>
      <c r="Q162" s="94"/>
      <c r="R162" s="94"/>
      <c r="S162" s="94"/>
      <c r="T162" s="238">
        <f>SUM(D162:S162)</f>
        <v>125.07661391610151</v>
      </c>
      <c r="U162" s="309">
        <f t="shared" si="21"/>
        <v>1</v>
      </c>
      <c r="V162" s="10">
        <f t="shared" si="22"/>
        <v>-1304.4341005029755</v>
      </c>
      <c r="W162" s="94">
        <f t="shared" si="23"/>
        <v>125.07661391610151</v>
      </c>
      <c r="X162" s="294">
        <f t="shared" si="18"/>
        <v>125.07661391610151</v>
      </c>
      <c r="Y162" s="94">
        <f t="shared" si="20"/>
        <v>-1075.7696821856912</v>
      </c>
    </row>
    <row r="163" spans="1:25" ht="12.75">
      <c r="A163" s="236" t="s">
        <v>531</v>
      </c>
      <c r="B163" s="119" t="s">
        <v>794</v>
      </c>
      <c r="C163" s="119" t="s">
        <v>63</v>
      </c>
      <c r="D163" s="233"/>
      <c r="E163" s="237"/>
      <c r="F163" s="233"/>
      <c r="G163" s="233"/>
      <c r="H163" s="233"/>
      <c r="I163" s="233"/>
      <c r="J163" s="233"/>
      <c r="K163" s="233"/>
      <c r="L163" s="94"/>
      <c r="M163" s="96"/>
      <c r="N163" s="96"/>
      <c r="O163" s="94">
        <v>125</v>
      </c>
      <c r="P163" s="94"/>
      <c r="Q163" s="94"/>
      <c r="R163" s="94"/>
      <c r="S163" s="94"/>
      <c r="T163" s="238">
        <f>SUM(D163:S163)</f>
        <v>125</v>
      </c>
      <c r="U163" s="309">
        <f t="shared" si="21"/>
        <v>1</v>
      </c>
      <c r="V163" s="10">
        <f t="shared" si="22"/>
        <v>-1304.510714419077</v>
      </c>
      <c r="W163" s="94">
        <f t="shared" si="23"/>
        <v>125</v>
      </c>
      <c r="X163" s="294">
        <f t="shared" si="18"/>
        <v>125</v>
      </c>
      <c r="Y163" s="94">
        <f t="shared" si="20"/>
        <v>-1075.8462961017926</v>
      </c>
    </row>
    <row r="164" spans="1:25" ht="12.75">
      <c r="A164" s="236" t="s">
        <v>532</v>
      </c>
      <c r="B164" s="119" t="s">
        <v>795</v>
      </c>
      <c r="C164" s="119" t="s">
        <v>796</v>
      </c>
      <c r="D164" s="233"/>
      <c r="E164" s="237"/>
      <c r="F164" s="233"/>
      <c r="G164" s="233"/>
      <c r="H164" s="233"/>
      <c r="I164" s="233"/>
      <c r="J164" s="233"/>
      <c r="K164" s="233"/>
      <c r="L164" s="94"/>
      <c r="M164" s="96"/>
      <c r="N164" s="96"/>
      <c r="O164" s="94">
        <v>124.96734160679294</v>
      </c>
      <c r="P164" s="94"/>
      <c r="Q164" s="94"/>
      <c r="R164" s="94"/>
      <c r="S164" s="94"/>
      <c r="T164" s="238">
        <f>SUM(D164:S164)</f>
        <v>124.96734160679294</v>
      </c>
      <c r="U164" s="309">
        <f t="shared" si="21"/>
        <v>1</v>
      </c>
      <c r="V164" s="10">
        <f t="shared" si="22"/>
        <v>-1304.5433728122841</v>
      </c>
      <c r="W164" s="94">
        <f t="shared" si="23"/>
        <v>124.96734160679294</v>
      </c>
      <c r="X164" s="294">
        <f t="shared" si="18"/>
        <v>124.96734160679294</v>
      </c>
      <c r="Y164" s="94">
        <f t="shared" si="20"/>
        <v>-1075.8789544949998</v>
      </c>
    </row>
    <row r="165" spans="1:25" ht="12.75">
      <c r="A165" s="236" t="s">
        <v>533</v>
      </c>
      <c r="B165" s="119" t="s">
        <v>768</v>
      </c>
      <c r="C165" s="119" t="s">
        <v>797</v>
      </c>
      <c r="D165" s="233"/>
      <c r="E165" s="237"/>
      <c r="F165" s="233"/>
      <c r="G165" s="233"/>
      <c r="H165" s="233"/>
      <c r="I165" s="233"/>
      <c r="J165" s="233"/>
      <c r="K165" s="233"/>
      <c r="L165" s="94"/>
      <c r="M165" s="96"/>
      <c r="N165" s="96"/>
      <c r="O165" s="94">
        <v>124.83692106979777</v>
      </c>
      <c r="P165" s="94"/>
      <c r="Q165" s="94"/>
      <c r="R165" s="94"/>
      <c r="S165" s="94"/>
      <c r="T165" s="238">
        <f>SUM(D165:S165)</f>
        <v>124.83692106979777</v>
      </c>
      <c r="U165" s="309">
        <f t="shared" si="21"/>
        <v>1</v>
      </c>
      <c r="V165" s="10">
        <f t="shared" si="22"/>
        <v>-1304.673793349279</v>
      </c>
      <c r="W165" s="94">
        <f t="shared" si="23"/>
        <v>124.83692106979777</v>
      </c>
      <c r="X165" s="294">
        <f t="shared" si="18"/>
        <v>124.83692106979777</v>
      </c>
      <c r="Y165" s="94">
        <f t="shared" si="20"/>
        <v>-1076.0093750319948</v>
      </c>
    </row>
    <row r="166" spans="1:25" ht="12.75">
      <c r="A166" s="236" t="s">
        <v>534</v>
      </c>
      <c r="B166" s="119" t="s">
        <v>92</v>
      </c>
      <c r="C166" s="119" t="s">
        <v>168</v>
      </c>
      <c r="D166" s="233"/>
      <c r="E166" s="237"/>
      <c r="F166" s="233">
        <v>50.86</v>
      </c>
      <c r="G166" s="233"/>
      <c r="H166" s="233">
        <v>50.36708860759494</v>
      </c>
      <c r="I166" s="233"/>
      <c r="J166" s="233"/>
      <c r="K166" s="233"/>
      <c r="L166" s="94"/>
      <c r="M166" s="96"/>
      <c r="N166" s="96"/>
      <c r="O166" s="94"/>
      <c r="P166" s="94"/>
      <c r="Q166" s="94"/>
      <c r="R166" s="94"/>
      <c r="S166" s="94">
        <v>23.36024844720497</v>
      </c>
      <c r="T166" s="238">
        <f>SUM(D166:S166)</f>
        <v>124.5873370547999</v>
      </c>
      <c r="U166" s="309">
        <f t="shared" si="21"/>
        <v>3</v>
      </c>
      <c r="V166" s="10">
        <f t="shared" si="22"/>
        <v>-1304.923377364277</v>
      </c>
      <c r="W166" s="94">
        <f t="shared" si="23"/>
        <v>41.52911235159997</v>
      </c>
      <c r="X166" s="294">
        <f t="shared" si="18"/>
        <v>124.5873370547999</v>
      </c>
      <c r="Y166" s="94">
        <f t="shared" si="20"/>
        <v>-1076.2589590469927</v>
      </c>
    </row>
    <row r="167" spans="1:25" ht="12.75">
      <c r="A167" s="236" t="s">
        <v>535</v>
      </c>
      <c r="B167" s="119" t="s">
        <v>798</v>
      </c>
      <c r="C167" s="119" t="s">
        <v>83</v>
      </c>
      <c r="D167" s="233"/>
      <c r="E167" s="237"/>
      <c r="F167" s="233"/>
      <c r="G167" s="233"/>
      <c r="H167" s="233"/>
      <c r="I167" s="233"/>
      <c r="J167" s="233"/>
      <c r="K167" s="233"/>
      <c r="L167" s="94"/>
      <c r="M167" s="96"/>
      <c r="N167" s="96"/>
      <c r="O167" s="94">
        <v>124.54471544715446</v>
      </c>
      <c r="P167" s="94"/>
      <c r="Q167" s="94"/>
      <c r="R167" s="94"/>
      <c r="S167" s="94"/>
      <c r="T167" s="238">
        <f>SUM(D167:S167)</f>
        <v>124.54471544715446</v>
      </c>
      <c r="U167" s="309">
        <f t="shared" si="21"/>
        <v>1</v>
      </c>
      <c r="V167" s="10">
        <f t="shared" si="22"/>
        <v>-1304.9659989719225</v>
      </c>
      <c r="W167" s="94">
        <f t="shared" si="23"/>
        <v>124.54471544715446</v>
      </c>
      <c r="X167" s="294">
        <f t="shared" si="18"/>
        <v>124.54471544715446</v>
      </c>
      <c r="Y167" s="94">
        <f t="shared" si="20"/>
        <v>-1076.3015806546382</v>
      </c>
    </row>
    <row r="168" spans="1:25" ht="12.75">
      <c r="A168" s="236" t="s">
        <v>536</v>
      </c>
      <c r="B168" s="119" t="s">
        <v>218</v>
      </c>
      <c r="C168" s="119" t="s">
        <v>219</v>
      </c>
      <c r="D168" s="233"/>
      <c r="E168" s="237"/>
      <c r="F168" s="233">
        <v>60.26</v>
      </c>
      <c r="G168" s="233"/>
      <c r="H168" s="233">
        <v>63.869198312236286</v>
      </c>
      <c r="I168" s="233"/>
      <c r="J168" s="233"/>
      <c r="K168" s="233"/>
      <c r="L168" s="94"/>
      <c r="M168" s="96"/>
      <c r="N168" s="96"/>
      <c r="O168" s="94"/>
      <c r="P168" s="94"/>
      <c r="Q168" s="94"/>
      <c r="R168" s="94"/>
      <c r="S168" s="94"/>
      <c r="T168" s="238">
        <f>SUM(D168:S168)</f>
        <v>124.12919831223628</v>
      </c>
      <c r="U168" s="309">
        <f t="shared" si="21"/>
        <v>2</v>
      </c>
      <c r="V168" s="10">
        <f t="shared" si="22"/>
        <v>-1305.3815161068408</v>
      </c>
      <c r="W168" s="94">
        <f t="shared" si="23"/>
        <v>62.06459915611814</v>
      </c>
      <c r="X168" s="294">
        <f t="shared" si="18"/>
        <v>124.12919831223628</v>
      </c>
      <c r="Y168" s="94">
        <f t="shared" si="20"/>
        <v>-1076.7170977895564</v>
      </c>
    </row>
    <row r="169" spans="1:25" ht="12.75">
      <c r="A169" s="236" t="s">
        <v>537</v>
      </c>
      <c r="B169" s="119" t="s">
        <v>799</v>
      </c>
      <c r="C169" s="119" t="s">
        <v>83</v>
      </c>
      <c r="D169" s="233"/>
      <c r="E169" s="237"/>
      <c r="F169" s="233"/>
      <c r="G169" s="233"/>
      <c r="H169" s="233"/>
      <c r="I169" s="233"/>
      <c r="J169" s="233"/>
      <c r="K169" s="233"/>
      <c r="L169" s="94"/>
      <c r="M169" s="96"/>
      <c r="N169" s="96"/>
      <c r="O169" s="94">
        <v>124.12564766839378</v>
      </c>
      <c r="P169" s="94"/>
      <c r="Q169" s="94"/>
      <c r="R169" s="94"/>
      <c r="S169" s="94"/>
      <c r="T169" s="238">
        <f>SUM(D169:S169)</f>
        <v>124.12564766839378</v>
      </c>
      <c r="U169" s="309">
        <f t="shared" si="21"/>
        <v>1</v>
      </c>
      <c r="V169" s="10">
        <f t="shared" si="22"/>
        <v>-1305.385066750683</v>
      </c>
      <c r="W169" s="94">
        <f t="shared" si="23"/>
        <v>124.12564766839378</v>
      </c>
      <c r="X169" s="294">
        <f t="shared" si="18"/>
        <v>124.12564766839378</v>
      </c>
      <c r="Y169" s="94">
        <f t="shared" si="20"/>
        <v>-1076.7206484333988</v>
      </c>
    </row>
    <row r="170" spans="1:25" ht="12.75">
      <c r="A170" s="236" t="s">
        <v>538</v>
      </c>
      <c r="B170" s="119" t="s">
        <v>800</v>
      </c>
      <c r="C170" s="119" t="s">
        <v>65</v>
      </c>
      <c r="D170" s="233"/>
      <c r="E170" s="237"/>
      <c r="F170" s="233"/>
      <c r="G170" s="233"/>
      <c r="H170" s="233"/>
      <c r="I170" s="233"/>
      <c r="J170" s="233"/>
      <c r="K170" s="233"/>
      <c r="L170" s="94"/>
      <c r="M170" s="96"/>
      <c r="N170" s="96"/>
      <c r="O170" s="94">
        <v>123.93341952165481</v>
      </c>
      <c r="P170" s="94"/>
      <c r="Q170" s="94"/>
      <c r="R170" s="94"/>
      <c r="S170" s="94"/>
      <c r="T170" s="238">
        <f>SUM(D170:S170)</f>
        <v>123.93341952165481</v>
      </c>
      <c r="U170" s="309">
        <f t="shared" si="21"/>
        <v>1</v>
      </c>
      <c r="V170" s="10">
        <f t="shared" si="22"/>
        <v>-1305.5772948974222</v>
      </c>
      <c r="W170" s="94">
        <f t="shared" si="23"/>
        <v>123.93341952165481</v>
      </c>
      <c r="X170" s="294">
        <f t="shared" si="18"/>
        <v>123.93341952165481</v>
      </c>
      <c r="Y170" s="94">
        <f t="shared" si="20"/>
        <v>-1076.912876580138</v>
      </c>
    </row>
    <row r="171" spans="1:25" ht="12.75">
      <c r="A171" s="236" t="s">
        <v>539</v>
      </c>
      <c r="B171" s="119" t="s">
        <v>801</v>
      </c>
      <c r="C171" s="119" t="s">
        <v>365</v>
      </c>
      <c r="D171" s="233"/>
      <c r="E171" s="237"/>
      <c r="F171" s="233"/>
      <c r="G171" s="233"/>
      <c r="H171" s="233"/>
      <c r="I171" s="233"/>
      <c r="J171" s="233"/>
      <c r="K171" s="233"/>
      <c r="L171" s="94"/>
      <c r="M171" s="96"/>
      <c r="N171" s="96"/>
      <c r="O171" s="94">
        <v>123.83758475944462</v>
      </c>
      <c r="P171" s="94"/>
      <c r="Q171" s="94"/>
      <c r="R171" s="94"/>
      <c r="S171" s="94"/>
      <c r="T171" s="238">
        <f>SUM(D171:S171)</f>
        <v>123.83758475944462</v>
      </c>
      <c r="U171" s="309">
        <f aca="true" t="shared" si="24" ref="U171:U200">COUNTA(D171:S171)</f>
        <v>1</v>
      </c>
      <c r="V171" s="10">
        <f aca="true" t="shared" si="25" ref="V171:V200">T171-$T$5</f>
        <v>-1305.6731296596324</v>
      </c>
      <c r="W171" s="94">
        <f aca="true" t="shared" si="26" ref="W171:W200">AVERAGE(D171:S171)</f>
        <v>123.83758475944462</v>
      </c>
      <c r="X171" s="294">
        <f t="shared" si="18"/>
        <v>123.83758475944462</v>
      </c>
      <c r="Y171" s="94">
        <f t="shared" si="20"/>
        <v>-1077.008711342348</v>
      </c>
    </row>
    <row r="172" spans="1:25" ht="12.75">
      <c r="A172" s="236" t="s">
        <v>540</v>
      </c>
      <c r="B172" s="119" t="s">
        <v>176</v>
      </c>
      <c r="C172" s="119" t="s">
        <v>168</v>
      </c>
      <c r="D172" s="233"/>
      <c r="E172" s="237"/>
      <c r="F172" s="233">
        <v>62.54</v>
      </c>
      <c r="G172" s="233"/>
      <c r="H172" s="233">
        <v>60.07172995780591</v>
      </c>
      <c r="I172" s="233"/>
      <c r="J172" s="233"/>
      <c r="K172" s="233"/>
      <c r="L172" s="94"/>
      <c r="M172" s="96"/>
      <c r="N172" s="96"/>
      <c r="O172" s="94"/>
      <c r="P172" s="94"/>
      <c r="Q172" s="94"/>
      <c r="R172" s="94"/>
      <c r="S172" s="94"/>
      <c r="T172" s="238">
        <f>SUM(D172:S172)</f>
        <v>122.6117299578059</v>
      </c>
      <c r="U172" s="309">
        <f t="shared" si="24"/>
        <v>2</v>
      </c>
      <c r="V172" s="10">
        <f t="shared" si="25"/>
        <v>-1306.898984461271</v>
      </c>
      <c r="W172" s="94">
        <f t="shared" si="26"/>
        <v>61.30586497890295</v>
      </c>
      <c r="X172" s="294">
        <f t="shared" si="18"/>
        <v>122.6117299578059</v>
      </c>
      <c r="Y172" s="94">
        <f aca="true" t="shared" si="27" ref="Y172:Y206">X172-$X$5</f>
        <v>-1078.2345661439867</v>
      </c>
    </row>
    <row r="173" spans="1:25" ht="12.75">
      <c r="A173" s="236" t="s">
        <v>541</v>
      </c>
      <c r="B173" s="119" t="s">
        <v>31</v>
      </c>
      <c r="C173" s="119" t="s">
        <v>29</v>
      </c>
      <c r="D173" s="233">
        <v>57.46901436159749</v>
      </c>
      <c r="E173" s="237"/>
      <c r="F173" s="233"/>
      <c r="G173" s="233"/>
      <c r="H173" s="233"/>
      <c r="I173" s="233"/>
      <c r="J173" s="233">
        <v>64.95730496011316</v>
      </c>
      <c r="K173" s="233"/>
      <c r="L173" s="94"/>
      <c r="M173" s="96"/>
      <c r="N173" s="96"/>
      <c r="O173" s="94"/>
      <c r="P173" s="94"/>
      <c r="Q173" s="94"/>
      <c r="R173" s="94"/>
      <c r="S173" s="94"/>
      <c r="T173" s="238">
        <f>SUM(D173:S173)</f>
        <v>122.42631932171065</v>
      </c>
      <c r="U173" s="309">
        <f t="shared" si="24"/>
        <v>2</v>
      </c>
      <c r="V173" s="10">
        <f t="shared" si="25"/>
        <v>-1307.0843950973663</v>
      </c>
      <c r="W173" s="94">
        <f t="shared" si="26"/>
        <v>61.213159660855325</v>
      </c>
      <c r="X173" s="294">
        <f t="shared" si="18"/>
        <v>122.42631932171065</v>
      </c>
      <c r="Y173" s="94">
        <f t="shared" si="27"/>
        <v>-1078.419976780082</v>
      </c>
    </row>
    <row r="174" spans="1:25" ht="12.75">
      <c r="A174" s="236" t="s">
        <v>542</v>
      </c>
      <c r="B174" s="119" t="s">
        <v>882</v>
      </c>
      <c r="C174" s="119" t="s">
        <v>883</v>
      </c>
      <c r="D174" s="94"/>
      <c r="E174" s="95"/>
      <c r="F174" s="94"/>
      <c r="G174" s="94"/>
      <c r="H174" s="94"/>
      <c r="I174" s="94"/>
      <c r="J174" s="94"/>
      <c r="K174" s="94"/>
      <c r="L174" s="94"/>
      <c r="M174" s="96"/>
      <c r="N174" s="94"/>
      <c r="O174" s="94"/>
      <c r="P174" s="94"/>
      <c r="Q174" s="94">
        <v>61.02139037433156</v>
      </c>
      <c r="R174" s="94">
        <v>59.7466050274487</v>
      </c>
      <c r="S174" s="94"/>
      <c r="T174" s="238">
        <f>SUM(D174:S174)</f>
        <v>120.76799540178027</v>
      </c>
      <c r="U174" s="309">
        <f t="shared" si="24"/>
        <v>2</v>
      </c>
      <c r="V174" s="10">
        <f t="shared" si="25"/>
        <v>-1308.7427190172966</v>
      </c>
      <c r="W174" s="94">
        <f t="shared" si="26"/>
        <v>60.383997700890134</v>
      </c>
      <c r="X174" s="294">
        <f t="shared" si="18"/>
        <v>120.76799540178027</v>
      </c>
      <c r="Y174" s="94">
        <f t="shared" si="27"/>
        <v>-1080.0783007000123</v>
      </c>
    </row>
    <row r="175" spans="1:25" ht="12.75">
      <c r="A175" s="236" t="s">
        <v>543</v>
      </c>
      <c r="B175" s="119" t="s">
        <v>851</v>
      </c>
      <c r="C175" s="119" t="s">
        <v>852</v>
      </c>
      <c r="D175" s="233"/>
      <c r="E175" s="237"/>
      <c r="F175" s="233"/>
      <c r="G175" s="233"/>
      <c r="H175" s="233"/>
      <c r="I175" s="233"/>
      <c r="J175" s="233"/>
      <c r="K175" s="233"/>
      <c r="L175" s="94"/>
      <c r="M175" s="96"/>
      <c r="N175" s="96"/>
      <c r="O175" s="94"/>
      <c r="P175" s="94">
        <v>120.55023923444978</v>
      </c>
      <c r="Q175" s="94"/>
      <c r="R175" s="94"/>
      <c r="S175" s="94"/>
      <c r="T175" s="238">
        <f>SUM(D175:S175)</f>
        <v>120.55023923444978</v>
      </c>
      <c r="U175" s="309">
        <f t="shared" si="24"/>
        <v>1</v>
      </c>
      <c r="V175" s="10">
        <f t="shared" si="25"/>
        <v>-1308.9604751846273</v>
      </c>
      <c r="W175" s="94">
        <f t="shared" si="26"/>
        <v>120.55023923444978</v>
      </c>
      <c r="X175" s="294">
        <f t="shared" si="18"/>
        <v>120.55023923444978</v>
      </c>
      <c r="Y175" s="94">
        <f t="shared" si="27"/>
        <v>-1080.296056867343</v>
      </c>
    </row>
    <row r="176" spans="1:25" ht="12.75">
      <c r="A176" s="236" t="s">
        <v>544</v>
      </c>
      <c r="B176" s="119" t="s">
        <v>232</v>
      </c>
      <c r="C176" s="119" t="s">
        <v>39</v>
      </c>
      <c r="D176" s="233"/>
      <c r="E176" s="237"/>
      <c r="F176" s="233"/>
      <c r="G176" s="233"/>
      <c r="H176" s="233">
        <v>59.64978902953587</v>
      </c>
      <c r="I176" s="233"/>
      <c r="J176" s="233">
        <v>59.98252436113349</v>
      </c>
      <c r="K176" s="233"/>
      <c r="L176" s="94"/>
      <c r="M176" s="96"/>
      <c r="N176" s="96"/>
      <c r="O176" s="94"/>
      <c r="P176" s="94"/>
      <c r="Q176" s="94"/>
      <c r="R176" s="94"/>
      <c r="S176" s="94"/>
      <c r="T176" s="238">
        <f>SUM(D176:S176)</f>
        <v>119.63231339066937</v>
      </c>
      <c r="U176" s="309">
        <f t="shared" si="24"/>
        <v>2</v>
      </c>
      <c r="V176" s="10">
        <f t="shared" si="25"/>
        <v>-1309.8784010284076</v>
      </c>
      <c r="W176" s="94">
        <f t="shared" si="26"/>
        <v>59.81615669533468</v>
      </c>
      <c r="X176" s="294">
        <f t="shared" si="18"/>
        <v>119.63231339066937</v>
      </c>
      <c r="Y176" s="94">
        <f t="shared" si="27"/>
        <v>-1081.2139827111232</v>
      </c>
    </row>
    <row r="177" spans="1:25" ht="12.75">
      <c r="A177" s="236" t="s">
        <v>545</v>
      </c>
      <c r="B177" s="119" t="s">
        <v>366</v>
      </c>
      <c r="C177" s="119" t="s">
        <v>163</v>
      </c>
      <c r="D177" s="233"/>
      <c r="E177" s="237"/>
      <c r="F177" s="233"/>
      <c r="G177" s="233"/>
      <c r="H177" s="233">
        <v>60.49367088607595</v>
      </c>
      <c r="I177" s="233"/>
      <c r="J177" s="233"/>
      <c r="K177" s="233">
        <v>58.73076497287722</v>
      </c>
      <c r="L177" s="94"/>
      <c r="M177" s="96"/>
      <c r="N177" s="96"/>
      <c r="O177" s="94"/>
      <c r="P177" s="94"/>
      <c r="Q177" s="94"/>
      <c r="R177" s="94"/>
      <c r="S177" s="94"/>
      <c r="T177" s="238">
        <f>SUM(D177:S177)</f>
        <v>119.22443585895317</v>
      </c>
      <c r="U177" s="309">
        <f t="shared" si="24"/>
        <v>2</v>
      </c>
      <c r="V177" s="10">
        <f t="shared" si="25"/>
        <v>-1310.2862785601237</v>
      </c>
      <c r="W177" s="94">
        <f t="shared" si="26"/>
        <v>59.612217929476586</v>
      </c>
      <c r="X177" s="294">
        <f t="shared" si="18"/>
        <v>119.22443585895317</v>
      </c>
      <c r="Y177" s="94">
        <f t="shared" si="27"/>
        <v>-1081.6218602428394</v>
      </c>
    </row>
    <row r="178" spans="1:25" ht="12.75">
      <c r="A178" s="236" t="s">
        <v>546</v>
      </c>
      <c r="B178" s="119" t="s">
        <v>802</v>
      </c>
      <c r="C178" s="119" t="s">
        <v>206</v>
      </c>
      <c r="D178" s="233"/>
      <c r="E178" s="237"/>
      <c r="F178" s="233"/>
      <c r="G178" s="233"/>
      <c r="H178" s="233"/>
      <c r="I178" s="233"/>
      <c r="J178" s="233"/>
      <c r="K178" s="233"/>
      <c r="L178" s="94"/>
      <c r="M178" s="96"/>
      <c r="N178" s="96"/>
      <c r="O178" s="94">
        <v>118.75191424196018</v>
      </c>
      <c r="P178" s="94"/>
      <c r="Q178" s="94"/>
      <c r="R178" s="94"/>
      <c r="S178" s="94"/>
      <c r="T178" s="238">
        <f>SUM(D178:S178)</f>
        <v>118.75191424196018</v>
      </c>
      <c r="U178" s="309">
        <f t="shared" si="24"/>
        <v>1</v>
      </c>
      <c r="V178" s="10">
        <f t="shared" si="25"/>
        <v>-1310.7588001771169</v>
      </c>
      <c r="W178" s="94">
        <f t="shared" si="26"/>
        <v>118.75191424196018</v>
      </c>
      <c r="X178" s="294">
        <f t="shared" si="18"/>
        <v>118.75191424196018</v>
      </c>
      <c r="Y178" s="94">
        <f t="shared" si="27"/>
        <v>-1082.0943818598325</v>
      </c>
    </row>
    <row r="179" spans="1:25" ht="12.75">
      <c r="A179" s="236" t="s">
        <v>547</v>
      </c>
      <c r="B179" s="119" t="s">
        <v>54</v>
      </c>
      <c r="C179" s="119" t="s">
        <v>82</v>
      </c>
      <c r="D179" s="233"/>
      <c r="E179" s="237"/>
      <c r="F179" s="233"/>
      <c r="G179" s="233">
        <v>59.5</v>
      </c>
      <c r="H179" s="233">
        <v>59.22784810126582</v>
      </c>
      <c r="I179" s="233"/>
      <c r="J179" s="233"/>
      <c r="K179" s="233"/>
      <c r="L179" s="94"/>
      <c r="M179" s="96"/>
      <c r="N179" s="96"/>
      <c r="O179" s="94"/>
      <c r="P179" s="94"/>
      <c r="Q179" s="94"/>
      <c r="R179" s="94"/>
      <c r="S179" s="94"/>
      <c r="T179" s="238">
        <f>SUM(D179:S179)</f>
        <v>118.72784810126582</v>
      </c>
      <c r="U179" s="309">
        <f t="shared" si="24"/>
        <v>2</v>
      </c>
      <c r="V179" s="10">
        <f t="shared" si="25"/>
        <v>-1310.782866317811</v>
      </c>
      <c r="W179" s="94">
        <f t="shared" si="26"/>
        <v>59.36392405063291</v>
      </c>
      <c r="X179" s="294">
        <f t="shared" si="18"/>
        <v>118.72784810126582</v>
      </c>
      <c r="Y179" s="94">
        <f t="shared" si="27"/>
        <v>-1082.1184480005268</v>
      </c>
    </row>
    <row r="180" spans="1:25" ht="12.75">
      <c r="A180" s="236" t="s">
        <v>548</v>
      </c>
      <c r="B180" s="119" t="s">
        <v>799</v>
      </c>
      <c r="C180" s="119" t="s">
        <v>59</v>
      </c>
      <c r="D180" s="233"/>
      <c r="E180" s="237"/>
      <c r="F180" s="233"/>
      <c r="G180" s="233"/>
      <c r="H180" s="233"/>
      <c r="I180" s="233"/>
      <c r="J180" s="233"/>
      <c r="K180" s="233"/>
      <c r="L180" s="94"/>
      <c r="M180" s="96"/>
      <c r="N180" s="96"/>
      <c r="O180" s="94">
        <v>118.1669456703698</v>
      </c>
      <c r="P180" s="94"/>
      <c r="Q180" s="94"/>
      <c r="R180" s="94"/>
      <c r="S180" s="94"/>
      <c r="T180" s="238">
        <f>SUM(D180:S180)</f>
        <v>118.1669456703698</v>
      </c>
      <c r="U180" s="309">
        <f t="shared" si="24"/>
        <v>1</v>
      </c>
      <c r="V180" s="10">
        <f t="shared" si="25"/>
        <v>-1311.3437687487071</v>
      </c>
      <c r="W180" s="94">
        <f t="shared" si="26"/>
        <v>118.1669456703698</v>
      </c>
      <c r="X180" s="294">
        <f t="shared" si="18"/>
        <v>118.1669456703698</v>
      </c>
      <c r="Y180" s="94">
        <f t="shared" si="27"/>
        <v>-1082.6793504314228</v>
      </c>
    </row>
    <row r="181" spans="1:25" ht="12.75">
      <c r="A181" s="236" t="s">
        <v>549</v>
      </c>
      <c r="B181" s="119" t="s">
        <v>97</v>
      </c>
      <c r="C181" s="119" t="s">
        <v>102</v>
      </c>
      <c r="D181" s="233"/>
      <c r="E181" s="237"/>
      <c r="F181" s="233"/>
      <c r="G181" s="233"/>
      <c r="H181" s="233"/>
      <c r="I181" s="233"/>
      <c r="J181" s="233"/>
      <c r="K181" s="233"/>
      <c r="L181" s="94"/>
      <c r="M181" s="96"/>
      <c r="N181" s="96"/>
      <c r="O181" s="94">
        <v>117.96886864085042</v>
      </c>
      <c r="P181" s="94"/>
      <c r="Q181" s="94"/>
      <c r="R181" s="94"/>
      <c r="S181" s="94"/>
      <c r="T181" s="238">
        <f>SUM(D181:S181)</f>
        <v>117.96886864085042</v>
      </c>
      <c r="U181" s="309">
        <f t="shared" si="24"/>
        <v>1</v>
      </c>
      <c r="V181" s="10">
        <f t="shared" si="25"/>
        <v>-1311.5418457782266</v>
      </c>
      <c r="W181" s="94">
        <f t="shared" si="26"/>
        <v>117.96886864085042</v>
      </c>
      <c r="X181" s="294">
        <f t="shared" si="18"/>
        <v>117.96886864085042</v>
      </c>
      <c r="Y181" s="94">
        <f t="shared" si="27"/>
        <v>-1082.8774274609423</v>
      </c>
    </row>
    <row r="182" spans="1:25" ht="12.75">
      <c r="A182" s="236" t="s">
        <v>550</v>
      </c>
      <c r="B182" s="119" t="s">
        <v>803</v>
      </c>
      <c r="C182" s="119" t="s">
        <v>53</v>
      </c>
      <c r="D182" s="233"/>
      <c r="E182" s="237"/>
      <c r="F182" s="233"/>
      <c r="G182" s="233"/>
      <c r="H182" s="233"/>
      <c r="I182" s="233"/>
      <c r="J182" s="233"/>
      <c r="K182" s="233"/>
      <c r="L182" s="94"/>
      <c r="M182" s="96"/>
      <c r="N182" s="96"/>
      <c r="O182" s="94">
        <v>117.9547525053143</v>
      </c>
      <c r="P182" s="94"/>
      <c r="Q182" s="94"/>
      <c r="R182" s="94"/>
      <c r="S182" s="94"/>
      <c r="T182" s="238">
        <f>SUM(D182:S182)</f>
        <v>117.9547525053143</v>
      </c>
      <c r="U182" s="309">
        <f t="shared" si="24"/>
        <v>1</v>
      </c>
      <c r="V182" s="10">
        <f t="shared" si="25"/>
        <v>-1311.5559619137628</v>
      </c>
      <c r="W182" s="94">
        <f t="shared" si="26"/>
        <v>117.9547525053143</v>
      </c>
      <c r="X182" s="294">
        <f t="shared" si="18"/>
        <v>117.9547525053143</v>
      </c>
      <c r="Y182" s="94">
        <f t="shared" si="27"/>
        <v>-1082.8915435964784</v>
      </c>
    </row>
    <row r="183" spans="1:25" ht="12.75">
      <c r="A183" s="236" t="s">
        <v>551</v>
      </c>
      <c r="B183" s="119" t="s">
        <v>190</v>
      </c>
      <c r="C183" s="119" t="s">
        <v>136</v>
      </c>
      <c r="D183" s="233"/>
      <c r="E183" s="237"/>
      <c r="F183" s="233">
        <v>61.97</v>
      </c>
      <c r="G183" s="233"/>
      <c r="H183" s="233">
        <v>55.85232067510548</v>
      </c>
      <c r="I183" s="233"/>
      <c r="J183" s="233"/>
      <c r="K183" s="233"/>
      <c r="L183" s="94"/>
      <c r="M183" s="96"/>
      <c r="N183" s="96"/>
      <c r="O183" s="94"/>
      <c r="P183" s="94"/>
      <c r="Q183" s="94"/>
      <c r="R183" s="94"/>
      <c r="S183" s="94"/>
      <c r="T183" s="238">
        <f>SUM(D183:S183)</f>
        <v>117.82232067510549</v>
      </c>
      <c r="U183" s="309">
        <f t="shared" si="24"/>
        <v>2</v>
      </c>
      <c r="V183" s="10">
        <f t="shared" si="25"/>
        <v>-1311.6883937439716</v>
      </c>
      <c r="W183" s="94">
        <f t="shared" si="26"/>
        <v>58.911160337552744</v>
      </c>
      <c r="X183" s="294">
        <f t="shared" si="18"/>
        <v>117.82232067510549</v>
      </c>
      <c r="Y183" s="94">
        <f t="shared" si="27"/>
        <v>-1083.0239754266872</v>
      </c>
    </row>
    <row r="184" spans="1:25" ht="12.75">
      <c r="A184" s="236" t="s">
        <v>552</v>
      </c>
      <c r="B184" s="119" t="s">
        <v>342</v>
      </c>
      <c r="C184" s="119" t="s">
        <v>41</v>
      </c>
      <c r="D184" s="233"/>
      <c r="E184" s="237"/>
      <c r="F184" s="233">
        <v>65.67</v>
      </c>
      <c r="G184" s="233"/>
      <c r="H184" s="233">
        <v>52.0548523206751</v>
      </c>
      <c r="I184" s="233"/>
      <c r="J184" s="233"/>
      <c r="K184" s="233"/>
      <c r="L184" s="94"/>
      <c r="M184" s="96"/>
      <c r="N184" s="96"/>
      <c r="O184" s="94"/>
      <c r="P184" s="94"/>
      <c r="Q184" s="94"/>
      <c r="R184" s="94"/>
      <c r="S184" s="94"/>
      <c r="T184" s="238">
        <f>SUM(D184:S184)</f>
        <v>117.7248523206751</v>
      </c>
      <c r="U184" s="309">
        <f t="shared" si="24"/>
        <v>2</v>
      </c>
      <c r="V184" s="10">
        <f t="shared" si="25"/>
        <v>-1311.7858620984018</v>
      </c>
      <c r="W184" s="94">
        <f t="shared" si="26"/>
        <v>58.86242616033755</v>
      </c>
      <c r="X184" s="294">
        <f t="shared" si="18"/>
        <v>117.7248523206751</v>
      </c>
      <c r="Y184" s="94">
        <f t="shared" si="27"/>
        <v>-1083.1214437811175</v>
      </c>
    </row>
    <row r="185" spans="1:25" ht="12.75">
      <c r="A185" s="236" t="s">
        <v>553</v>
      </c>
      <c r="B185" s="119" t="s">
        <v>767</v>
      </c>
      <c r="C185" s="119" t="s">
        <v>35</v>
      </c>
      <c r="D185" s="233"/>
      <c r="E185" s="237"/>
      <c r="F185" s="233"/>
      <c r="G185" s="233"/>
      <c r="H185" s="233"/>
      <c r="I185" s="233"/>
      <c r="J185" s="233"/>
      <c r="K185" s="233"/>
      <c r="L185" s="94"/>
      <c r="M185" s="96"/>
      <c r="N185" s="96">
        <v>116.83052814857805</v>
      </c>
      <c r="O185" s="94"/>
      <c r="P185" s="94"/>
      <c r="Q185" s="94"/>
      <c r="R185" s="94"/>
      <c r="S185" s="94"/>
      <c r="T185" s="238">
        <f>SUM(D185:S185)</f>
        <v>116.83052814857805</v>
      </c>
      <c r="U185" s="309">
        <f t="shared" si="24"/>
        <v>1</v>
      </c>
      <c r="V185" s="10">
        <f t="shared" si="25"/>
        <v>-1312.680186270499</v>
      </c>
      <c r="W185" s="94">
        <f t="shared" si="26"/>
        <v>116.83052814857805</v>
      </c>
      <c r="X185" s="294">
        <f t="shared" si="18"/>
        <v>116.83052814857805</v>
      </c>
      <c r="Y185" s="94">
        <f t="shared" si="27"/>
        <v>-1084.0157679532147</v>
      </c>
    </row>
    <row r="186" spans="1:25" ht="12.75">
      <c r="A186" s="236" t="s">
        <v>554</v>
      </c>
      <c r="B186" s="119" t="s">
        <v>602</v>
      </c>
      <c r="C186" s="119" t="s">
        <v>60</v>
      </c>
      <c r="D186" s="233"/>
      <c r="E186" s="237"/>
      <c r="F186" s="233"/>
      <c r="G186" s="233"/>
      <c r="H186" s="233"/>
      <c r="I186" s="233"/>
      <c r="J186" s="233"/>
      <c r="K186" s="233"/>
      <c r="L186" s="94"/>
      <c r="M186" s="96"/>
      <c r="N186" s="96"/>
      <c r="O186" s="94"/>
      <c r="P186" s="94">
        <v>116.3563769107917</v>
      </c>
      <c r="Q186" s="94"/>
      <c r="R186" s="94"/>
      <c r="S186" s="94"/>
      <c r="T186" s="238">
        <f>SUM(D186:S186)</f>
        <v>116.3563769107917</v>
      </c>
      <c r="U186" s="309">
        <f t="shared" si="24"/>
        <v>1</v>
      </c>
      <c r="V186" s="10">
        <f t="shared" si="25"/>
        <v>-1313.1543375082854</v>
      </c>
      <c r="W186" s="94">
        <f t="shared" si="26"/>
        <v>116.3563769107917</v>
      </c>
      <c r="X186" s="294">
        <f t="shared" si="18"/>
        <v>116.3563769107917</v>
      </c>
      <c r="Y186" s="94">
        <f t="shared" si="27"/>
        <v>-1084.489919191001</v>
      </c>
    </row>
    <row r="187" spans="1:25" ht="12.75">
      <c r="A187" s="236" t="s">
        <v>555</v>
      </c>
      <c r="B187" s="119" t="s">
        <v>75</v>
      </c>
      <c r="C187" s="119" t="s">
        <v>321</v>
      </c>
      <c r="D187" s="233"/>
      <c r="E187" s="237"/>
      <c r="F187" s="233"/>
      <c r="G187" s="233"/>
      <c r="H187" s="233">
        <v>59.22784810126582</v>
      </c>
      <c r="I187" s="233"/>
      <c r="J187" s="233"/>
      <c r="K187" s="233"/>
      <c r="L187" s="94"/>
      <c r="M187" s="96"/>
      <c r="N187" s="96"/>
      <c r="O187" s="94"/>
      <c r="P187" s="94"/>
      <c r="Q187" s="94">
        <v>56.61853832442067</v>
      </c>
      <c r="R187" s="94"/>
      <c r="S187" s="94"/>
      <c r="T187" s="238">
        <f>SUM(D187:S187)</f>
        <v>115.84638642568649</v>
      </c>
      <c r="U187" s="309">
        <f t="shared" si="24"/>
        <v>2</v>
      </c>
      <c r="V187" s="10">
        <f t="shared" si="25"/>
        <v>-1313.6643279933905</v>
      </c>
      <c r="W187" s="94">
        <f t="shared" si="26"/>
        <v>57.923193212843245</v>
      </c>
      <c r="X187" s="294">
        <f t="shared" si="18"/>
        <v>115.84638642568649</v>
      </c>
      <c r="Y187" s="94">
        <f t="shared" si="27"/>
        <v>-1084.9999096761062</v>
      </c>
    </row>
    <row r="188" spans="1:25" ht="12.75">
      <c r="A188" s="236" t="s">
        <v>556</v>
      </c>
      <c r="B188" s="119" t="s">
        <v>766</v>
      </c>
      <c r="C188" s="119" t="s">
        <v>179</v>
      </c>
      <c r="D188" s="233"/>
      <c r="E188" s="237"/>
      <c r="F188" s="233"/>
      <c r="G188" s="233"/>
      <c r="H188" s="233"/>
      <c r="I188" s="233"/>
      <c r="J188" s="233"/>
      <c r="K188" s="233"/>
      <c r="L188" s="94"/>
      <c r="M188" s="96"/>
      <c r="N188" s="96">
        <v>115.48058474189128</v>
      </c>
      <c r="O188" s="94"/>
      <c r="P188" s="94"/>
      <c r="Q188" s="94"/>
      <c r="R188" s="94"/>
      <c r="S188" s="94"/>
      <c r="T188" s="238">
        <f>SUM(D188:S188)</f>
        <v>115.48058474189128</v>
      </c>
      <c r="U188" s="309">
        <f t="shared" si="24"/>
        <v>1</v>
      </c>
      <c r="V188" s="10">
        <f t="shared" si="25"/>
        <v>-1314.0301296771856</v>
      </c>
      <c r="W188" s="94">
        <f t="shared" si="26"/>
        <v>115.48058474189128</v>
      </c>
      <c r="X188" s="294">
        <f t="shared" si="18"/>
        <v>115.48058474189128</v>
      </c>
      <c r="Y188" s="94">
        <f t="shared" si="27"/>
        <v>-1085.3657113599013</v>
      </c>
    </row>
    <row r="189" spans="1:25" ht="12.75">
      <c r="A189" s="236" t="s">
        <v>557</v>
      </c>
      <c r="B189" s="119" t="s">
        <v>804</v>
      </c>
      <c r="C189" s="119" t="s">
        <v>805</v>
      </c>
      <c r="D189" s="233"/>
      <c r="E189" s="237"/>
      <c r="F189" s="233"/>
      <c r="G189" s="233"/>
      <c r="H189" s="233"/>
      <c r="I189" s="233"/>
      <c r="J189" s="233"/>
      <c r="K189" s="233"/>
      <c r="L189" s="94"/>
      <c r="M189" s="96"/>
      <c r="N189" s="96"/>
      <c r="O189" s="94">
        <v>115.13545347467607</v>
      </c>
      <c r="P189" s="94"/>
      <c r="Q189" s="94"/>
      <c r="R189" s="94"/>
      <c r="S189" s="94"/>
      <c r="T189" s="238">
        <f>SUM(D189:S189)</f>
        <v>115.13545347467607</v>
      </c>
      <c r="U189" s="309">
        <f t="shared" si="24"/>
        <v>1</v>
      </c>
      <c r="V189" s="10">
        <f t="shared" si="25"/>
        <v>-1314.375260944401</v>
      </c>
      <c r="W189" s="94">
        <f t="shared" si="26"/>
        <v>115.13545347467607</v>
      </c>
      <c r="X189" s="294">
        <f t="shared" si="18"/>
        <v>115.13545347467607</v>
      </c>
      <c r="Y189" s="94">
        <f t="shared" si="27"/>
        <v>-1085.7108426271166</v>
      </c>
    </row>
    <row r="190" spans="1:25" ht="12.75">
      <c r="A190" s="236" t="s">
        <v>558</v>
      </c>
      <c r="B190" s="119" t="s">
        <v>806</v>
      </c>
      <c r="C190" s="119" t="s">
        <v>30</v>
      </c>
      <c r="D190" s="233"/>
      <c r="E190" s="237"/>
      <c r="F190" s="233"/>
      <c r="G190" s="233"/>
      <c r="H190" s="233"/>
      <c r="I190" s="233"/>
      <c r="J190" s="233"/>
      <c r="K190" s="233"/>
      <c r="L190" s="94"/>
      <c r="M190" s="96"/>
      <c r="N190" s="96"/>
      <c r="O190" s="94">
        <v>115.12218460179596</v>
      </c>
      <c r="P190" s="94"/>
      <c r="Q190" s="94"/>
      <c r="R190" s="94"/>
      <c r="S190" s="94"/>
      <c r="T190" s="238">
        <f>SUM(D190:S190)</f>
        <v>115.12218460179596</v>
      </c>
      <c r="U190" s="309">
        <f t="shared" si="24"/>
        <v>1</v>
      </c>
      <c r="V190" s="10">
        <f t="shared" si="25"/>
        <v>-1314.388529817281</v>
      </c>
      <c r="W190" s="94">
        <f t="shared" si="26"/>
        <v>115.12218460179596</v>
      </c>
      <c r="X190" s="294">
        <f t="shared" si="18"/>
        <v>115.12218460179596</v>
      </c>
      <c r="Y190" s="94">
        <f t="shared" si="27"/>
        <v>-1085.7241114999968</v>
      </c>
    </row>
    <row r="191" spans="1:25" ht="12.75">
      <c r="A191" s="236" t="s">
        <v>559</v>
      </c>
      <c r="B191" s="119" t="s">
        <v>601</v>
      </c>
      <c r="C191" s="119" t="s">
        <v>53</v>
      </c>
      <c r="D191" s="233"/>
      <c r="E191" s="237"/>
      <c r="F191" s="233"/>
      <c r="G191" s="233"/>
      <c r="H191" s="233"/>
      <c r="I191" s="233">
        <v>115.07273580478648</v>
      </c>
      <c r="J191" s="233"/>
      <c r="K191" s="233"/>
      <c r="L191" s="94"/>
      <c r="M191" s="96"/>
      <c r="N191" s="96"/>
      <c r="O191" s="94"/>
      <c r="P191" s="94"/>
      <c r="Q191" s="94"/>
      <c r="R191" s="94"/>
      <c r="S191" s="94"/>
      <c r="T191" s="238">
        <f>SUM(D191:S191)</f>
        <v>115.07273580478648</v>
      </c>
      <c r="U191" s="309">
        <f t="shared" si="24"/>
        <v>1</v>
      </c>
      <c r="V191" s="10">
        <f t="shared" si="25"/>
        <v>-1314.4379786142904</v>
      </c>
      <c r="W191" s="94">
        <f t="shared" si="26"/>
        <v>115.07273580478648</v>
      </c>
      <c r="X191" s="294">
        <f t="shared" si="18"/>
        <v>115.07273580478648</v>
      </c>
      <c r="Y191" s="94">
        <f t="shared" si="27"/>
        <v>-1085.773560297006</v>
      </c>
    </row>
    <row r="192" spans="1:25" ht="12.75">
      <c r="A192" s="236" t="s">
        <v>560</v>
      </c>
      <c r="B192" s="119" t="s">
        <v>333</v>
      </c>
      <c r="C192" s="119" t="s">
        <v>30</v>
      </c>
      <c r="D192" s="233"/>
      <c r="E192" s="237">
        <v>115</v>
      </c>
      <c r="F192" s="233"/>
      <c r="G192" s="233"/>
      <c r="H192" s="233"/>
      <c r="I192" s="233"/>
      <c r="J192" s="233"/>
      <c r="K192" s="233"/>
      <c r="L192" s="94"/>
      <c r="M192" s="96"/>
      <c r="N192" s="96"/>
      <c r="O192" s="94"/>
      <c r="P192" s="94"/>
      <c r="Q192" s="94"/>
      <c r="R192" s="94"/>
      <c r="S192" s="94"/>
      <c r="T192" s="238">
        <f>SUM(D192:S192)</f>
        <v>115</v>
      </c>
      <c r="U192" s="309">
        <f t="shared" si="24"/>
        <v>1</v>
      </c>
      <c r="V192" s="10">
        <f t="shared" si="25"/>
        <v>-1314.510714419077</v>
      </c>
      <c r="W192" s="94">
        <f t="shared" si="26"/>
        <v>115</v>
      </c>
      <c r="X192" s="294">
        <f t="shared" si="18"/>
        <v>115</v>
      </c>
      <c r="Y192" s="94">
        <f t="shared" si="27"/>
        <v>-1085.8462961017926</v>
      </c>
    </row>
    <row r="193" spans="1:25" ht="12.75">
      <c r="A193" s="236" t="s">
        <v>561</v>
      </c>
      <c r="B193" s="119" t="s">
        <v>329</v>
      </c>
      <c r="C193" s="119" t="s">
        <v>192</v>
      </c>
      <c r="D193" s="233"/>
      <c r="E193" s="237"/>
      <c r="F193" s="233"/>
      <c r="G193" s="233"/>
      <c r="H193" s="233">
        <v>46.56962025316456</v>
      </c>
      <c r="I193" s="233"/>
      <c r="J193" s="233">
        <v>56.13970812753733</v>
      </c>
      <c r="K193" s="233"/>
      <c r="L193" s="94"/>
      <c r="M193" s="96"/>
      <c r="N193" s="96"/>
      <c r="O193" s="94"/>
      <c r="P193" s="94"/>
      <c r="Q193" s="94"/>
      <c r="R193" s="94"/>
      <c r="S193" s="94">
        <v>12.180124223602485</v>
      </c>
      <c r="T193" s="238">
        <f>SUM(D193:S193)</f>
        <v>114.88945260430438</v>
      </c>
      <c r="U193" s="309">
        <f t="shared" si="24"/>
        <v>3</v>
      </c>
      <c r="V193" s="10">
        <f t="shared" si="25"/>
        <v>-1314.6212618147727</v>
      </c>
      <c r="W193" s="94">
        <f t="shared" si="26"/>
        <v>38.296484201434794</v>
      </c>
      <c r="X193" s="294">
        <f t="shared" si="18"/>
        <v>114.88945260430438</v>
      </c>
      <c r="Y193" s="94">
        <f t="shared" si="27"/>
        <v>-1085.9568434974883</v>
      </c>
    </row>
    <row r="194" spans="1:25" ht="12.75">
      <c r="A194" s="236" t="s">
        <v>562</v>
      </c>
      <c r="B194" s="119" t="s">
        <v>909</v>
      </c>
      <c r="C194" s="119" t="s">
        <v>93</v>
      </c>
      <c r="D194" s="94"/>
      <c r="E194" s="95"/>
      <c r="F194" s="94"/>
      <c r="G194" s="94"/>
      <c r="H194" s="94"/>
      <c r="I194" s="94"/>
      <c r="J194" s="94"/>
      <c r="K194" s="94"/>
      <c r="L194" s="94"/>
      <c r="M194" s="96"/>
      <c r="N194" s="94"/>
      <c r="O194" s="94"/>
      <c r="P194" s="94"/>
      <c r="Q194" s="94"/>
      <c r="R194" s="94">
        <v>52.42123804730748</v>
      </c>
      <c r="S194" s="94">
        <v>61.86956521739131</v>
      </c>
      <c r="T194" s="238">
        <f>SUM(D194:S194)</f>
        <v>114.2908032646988</v>
      </c>
      <c r="U194" s="309">
        <f t="shared" si="24"/>
        <v>2</v>
      </c>
      <c r="V194" s="10">
        <f t="shared" si="25"/>
        <v>-1315.2199111543782</v>
      </c>
      <c r="W194" s="94">
        <f t="shared" si="26"/>
        <v>57.1454016323494</v>
      </c>
      <c r="X194" s="294">
        <f t="shared" si="18"/>
        <v>114.2908032646988</v>
      </c>
      <c r="Y194" s="94">
        <f t="shared" si="27"/>
        <v>-1086.5554928370939</v>
      </c>
    </row>
    <row r="195" spans="1:25" ht="12.75">
      <c r="A195" s="236" t="s">
        <v>563</v>
      </c>
      <c r="B195" s="119" t="s">
        <v>231</v>
      </c>
      <c r="C195" s="119" t="s">
        <v>93</v>
      </c>
      <c r="D195" s="233"/>
      <c r="E195" s="237"/>
      <c r="F195" s="233">
        <v>46.01</v>
      </c>
      <c r="G195" s="233"/>
      <c r="H195" s="233">
        <v>68.08860759493672</v>
      </c>
      <c r="I195" s="233"/>
      <c r="J195" s="233"/>
      <c r="K195" s="233"/>
      <c r="L195" s="94"/>
      <c r="M195" s="96"/>
      <c r="N195" s="96"/>
      <c r="O195" s="94"/>
      <c r="P195" s="94"/>
      <c r="Q195" s="94"/>
      <c r="R195" s="94"/>
      <c r="S195" s="94"/>
      <c r="T195" s="238">
        <f>SUM(D195:S195)</f>
        <v>114.09860759493671</v>
      </c>
      <c r="U195" s="309">
        <f t="shared" si="24"/>
        <v>2</v>
      </c>
      <c r="V195" s="10">
        <f t="shared" si="25"/>
        <v>-1315.4121068241402</v>
      </c>
      <c r="W195" s="94">
        <f t="shared" si="26"/>
        <v>57.049303797468355</v>
      </c>
      <c r="X195" s="294">
        <f t="shared" si="18"/>
        <v>114.09860759493671</v>
      </c>
      <c r="Y195" s="94">
        <f t="shared" si="27"/>
        <v>-1086.7476885068559</v>
      </c>
    </row>
    <row r="196" spans="1:25" ht="12.75">
      <c r="A196" s="236" t="s">
        <v>564</v>
      </c>
      <c r="B196" s="119" t="s">
        <v>172</v>
      </c>
      <c r="C196" s="119" t="s">
        <v>21</v>
      </c>
      <c r="D196" s="233"/>
      <c r="E196" s="237"/>
      <c r="F196" s="233"/>
      <c r="G196" s="233"/>
      <c r="H196" s="233"/>
      <c r="I196" s="233">
        <v>114.05756731662024</v>
      </c>
      <c r="J196" s="233"/>
      <c r="K196" s="233"/>
      <c r="L196" s="94"/>
      <c r="M196" s="96"/>
      <c r="N196" s="96"/>
      <c r="O196" s="94"/>
      <c r="P196" s="94"/>
      <c r="Q196" s="94"/>
      <c r="R196" s="94"/>
      <c r="S196" s="94"/>
      <c r="T196" s="238">
        <f>SUM(D196:S196)</f>
        <v>114.05756731662024</v>
      </c>
      <c r="U196" s="309">
        <f t="shared" si="24"/>
        <v>1</v>
      </c>
      <c r="V196" s="10">
        <f t="shared" si="25"/>
        <v>-1315.4531471024568</v>
      </c>
      <c r="W196" s="94">
        <f t="shared" si="26"/>
        <v>114.05756731662024</v>
      </c>
      <c r="X196" s="294">
        <f t="shared" si="18"/>
        <v>114.05756731662024</v>
      </c>
      <c r="Y196" s="94">
        <f t="shared" si="27"/>
        <v>-1086.7887287851725</v>
      </c>
    </row>
    <row r="197" spans="1:25" ht="12.75">
      <c r="A197" s="236" t="s">
        <v>565</v>
      </c>
      <c r="B197" s="119" t="s">
        <v>96</v>
      </c>
      <c r="C197" s="119" t="s">
        <v>73</v>
      </c>
      <c r="D197" s="233"/>
      <c r="E197" s="237"/>
      <c r="F197" s="233"/>
      <c r="G197" s="233"/>
      <c r="H197" s="233"/>
      <c r="I197" s="233"/>
      <c r="J197" s="233"/>
      <c r="K197" s="233"/>
      <c r="L197" s="94"/>
      <c r="M197" s="96"/>
      <c r="N197" s="96"/>
      <c r="O197" s="94">
        <v>113.78897751994198</v>
      </c>
      <c r="P197" s="94"/>
      <c r="Q197" s="94"/>
      <c r="R197" s="94"/>
      <c r="S197" s="94"/>
      <c r="T197" s="238">
        <f>SUM(D197:S197)</f>
        <v>113.78897751994198</v>
      </c>
      <c r="U197" s="309">
        <f t="shared" si="24"/>
        <v>1</v>
      </c>
      <c r="V197" s="10">
        <f t="shared" si="25"/>
        <v>-1315.721736899135</v>
      </c>
      <c r="W197" s="94">
        <f t="shared" si="26"/>
        <v>113.78897751994198</v>
      </c>
      <c r="X197" s="294">
        <f aca="true" t="shared" si="28" ref="X197:X240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113.78897751994198</v>
      </c>
      <c r="Y197" s="94">
        <f t="shared" si="27"/>
        <v>-1087.0573185818507</v>
      </c>
    </row>
    <row r="198" spans="1:25" ht="12.75">
      <c r="A198" s="236" t="s">
        <v>566</v>
      </c>
      <c r="B198" s="119" t="s">
        <v>807</v>
      </c>
      <c r="C198" s="119" t="s">
        <v>50</v>
      </c>
      <c r="D198" s="233"/>
      <c r="E198" s="237"/>
      <c r="F198" s="233"/>
      <c r="G198" s="233"/>
      <c r="H198" s="233"/>
      <c r="I198" s="233"/>
      <c r="J198" s="233"/>
      <c r="K198" s="233"/>
      <c r="L198" s="94"/>
      <c r="M198" s="96"/>
      <c r="N198" s="96"/>
      <c r="O198" s="94">
        <v>113.77610208816705</v>
      </c>
      <c r="P198" s="94"/>
      <c r="Q198" s="94"/>
      <c r="R198" s="94"/>
      <c r="S198" s="94"/>
      <c r="T198" s="238">
        <f>SUM(D198:S198)</f>
        <v>113.77610208816705</v>
      </c>
      <c r="U198" s="309">
        <f t="shared" si="24"/>
        <v>1</v>
      </c>
      <c r="V198" s="10">
        <f t="shared" si="25"/>
        <v>-1315.7346123309098</v>
      </c>
      <c r="W198" s="94">
        <f t="shared" si="26"/>
        <v>113.77610208816705</v>
      </c>
      <c r="X198" s="294">
        <f t="shared" si="28"/>
        <v>113.77610208816705</v>
      </c>
      <c r="Y198" s="94">
        <f t="shared" si="27"/>
        <v>-1087.0701940136255</v>
      </c>
    </row>
    <row r="199" spans="1:25" ht="12.75">
      <c r="A199" s="236" t="s">
        <v>567</v>
      </c>
      <c r="B199" s="119" t="s">
        <v>196</v>
      </c>
      <c r="C199" s="119" t="s">
        <v>808</v>
      </c>
      <c r="D199" s="233"/>
      <c r="E199" s="237"/>
      <c r="F199" s="233"/>
      <c r="G199" s="233"/>
      <c r="H199" s="233"/>
      <c r="I199" s="233"/>
      <c r="J199" s="233"/>
      <c r="K199" s="233"/>
      <c r="L199" s="94"/>
      <c r="M199" s="96"/>
      <c r="N199" s="96"/>
      <c r="O199" s="94">
        <v>113.76323039002465</v>
      </c>
      <c r="P199" s="94"/>
      <c r="Q199" s="94"/>
      <c r="R199" s="94"/>
      <c r="S199" s="94"/>
      <c r="T199" s="238">
        <f>SUM(D199:S199)</f>
        <v>113.76323039002465</v>
      </c>
      <c r="U199" s="309">
        <f t="shared" si="24"/>
        <v>1</v>
      </c>
      <c r="V199" s="10">
        <f t="shared" si="25"/>
        <v>-1315.7474840290524</v>
      </c>
      <c r="W199" s="94">
        <f t="shared" si="26"/>
        <v>113.76323039002465</v>
      </c>
      <c r="X199" s="294">
        <f t="shared" si="28"/>
        <v>113.76323039002465</v>
      </c>
      <c r="Y199" s="94">
        <f t="shared" si="27"/>
        <v>-1087.083065711768</v>
      </c>
    </row>
    <row r="200" spans="1:25" ht="12.75">
      <c r="A200" s="236" t="s">
        <v>568</v>
      </c>
      <c r="B200" s="119" t="s">
        <v>809</v>
      </c>
      <c r="C200" s="119" t="s">
        <v>35</v>
      </c>
      <c r="D200" s="233"/>
      <c r="E200" s="237"/>
      <c r="F200" s="233"/>
      <c r="G200" s="233"/>
      <c r="H200" s="233"/>
      <c r="I200" s="233"/>
      <c r="J200" s="233"/>
      <c r="K200" s="233"/>
      <c r="L200" s="94"/>
      <c r="M200" s="96"/>
      <c r="N200" s="96"/>
      <c r="O200" s="94">
        <v>113.69892784700087</v>
      </c>
      <c r="P200" s="94"/>
      <c r="Q200" s="94"/>
      <c r="R200" s="94"/>
      <c r="S200" s="94"/>
      <c r="T200" s="238">
        <f>SUM(D200:S200)</f>
        <v>113.69892784700087</v>
      </c>
      <c r="U200" s="309">
        <f t="shared" si="24"/>
        <v>1</v>
      </c>
      <c r="V200" s="10">
        <f t="shared" si="25"/>
        <v>-1315.811786572076</v>
      </c>
      <c r="W200" s="94">
        <f t="shared" si="26"/>
        <v>113.69892784700087</v>
      </c>
      <c r="X200" s="294">
        <f t="shared" si="28"/>
        <v>113.69892784700087</v>
      </c>
      <c r="Y200" s="94">
        <f t="shared" si="27"/>
        <v>-1087.1473682547917</v>
      </c>
    </row>
    <row r="201" spans="1:25" ht="12.75">
      <c r="A201" s="236" t="s">
        <v>569</v>
      </c>
      <c r="B201" s="119" t="s">
        <v>775</v>
      </c>
      <c r="C201" s="119" t="s">
        <v>201</v>
      </c>
      <c r="D201" s="233"/>
      <c r="E201" s="237"/>
      <c r="F201" s="233"/>
      <c r="G201" s="233"/>
      <c r="H201" s="233"/>
      <c r="I201" s="233"/>
      <c r="J201" s="233"/>
      <c r="K201" s="233"/>
      <c r="L201" s="94"/>
      <c r="M201" s="96"/>
      <c r="N201" s="96">
        <v>113.49487293802942</v>
      </c>
      <c r="O201" s="94"/>
      <c r="P201" s="94"/>
      <c r="Q201" s="94"/>
      <c r="R201" s="94"/>
      <c r="S201" s="94"/>
      <c r="T201" s="238">
        <f>SUM(D201:S201)</f>
        <v>113.49487293802942</v>
      </c>
      <c r="U201" s="309">
        <f>COUNTA(D201:S201)</f>
        <v>1</v>
      </c>
      <c r="V201" s="10">
        <f>T201-$T$5</f>
        <v>-1316.0158414810476</v>
      </c>
      <c r="W201" s="94">
        <f>AVERAGE(D201:S201)</f>
        <v>113.49487293802942</v>
      </c>
      <c r="X201" s="294">
        <f t="shared" si="28"/>
        <v>113.49487293802942</v>
      </c>
      <c r="Y201" s="94">
        <f t="shared" si="27"/>
        <v>-1087.3514231637632</v>
      </c>
    </row>
    <row r="202" spans="1:25" ht="12.75">
      <c r="A202" s="236" t="s">
        <v>570</v>
      </c>
      <c r="B202" s="119" t="s">
        <v>180</v>
      </c>
      <c r="C202" s="119" t="s">
        <v>79</v>
      </c>
      <c r="D202" s="233"/>
      <c r="E202" s="237"/>
      <c r="F202" s="233">
        <v>55.42</v>
      </c>
      <c r="G202" s="233"/>
      <c r="H202" s="233">
        <v>57.9620253164557</v>
      </c>
      <c r="I202" s="233"/>
      <c r="J202" s="233"/>
      <c r="K202" s="233"/>
      <c r="L202" s="94"/>
      <c r="M202" s="96"/>
      <c r="N202" s="96"/>
      <c r="O202" s="94"/>
      <c r="P202" s="94"/>
      <c r="Q202" s="94"/>
      <c r="R202" s="94"/>
      <c r="S202" s="94"/>
      <c r="T202" s="238">
        <f>SUM(D202:S202)</f>
        <v>113.3820253164557</v>
      </c>
      <c r="U202" s="309">
        <f aca="true" t="shared" si="29" ref="U202:U227">COUNTA(D202:S202)</f>
        <v>2</v>
      </c>
      <c r="V202" s="10">
        <f aca="true" t="shared" si="30" ref="V202:V227">T202-$T$5</f>
        <v>-1316.1286891026214</v>
      </c>
      <c r="W202" s="94">
        <f aca="true" t="shared" si="31" ref="W202:W227">AVERAGE(D202:S202)</f>
        <v>56.69101265822785</v>
      </c>
      <c r="X202" s="294">
        <f t="shared" si="28"/>
        <v>113.3820253164557</v>
      </c>
      <c r="Y202" s="94">
        <f t="shared" si="27"/>
        <v>-1087.464270785337</v>
      </c>
    </row>
    <row r="203" spans="1:25" ht="12.75">
      <c r="A203" s="236" t="s">
        <v>571</v>
      </c>
      <c r="B203" s="119" t="s">
        <v>602</v>
      </c>
      <c r="C203" s="119" t="s">
        <v>27</v>
      </c>
      <c r="D203" s="233"/>
      <c r="E203" s="237"/>
      <c r="F203" s="233"/>
      <c r="G203" s="233"/>
      <c r="H203" s="233"/>
      <c r="I203" s="233">
        <v>113.36405529953915</v>
      </c>
      <c r="J203" s="233"/>
      <c r="K203" s="233"/>
      <c r="L203" s="94"/>
      <c r="M203" s="96"/>
      <c r="N203" s="96"/>
      <c r="O203" s="94"/>
      <c r="P203" s="94"/>
      <c r="Q203" s="94"/>
      <c r="R203" s="94"/>
      <c r="S203" s="94"/>
      <c r="T203" s="238">
        <f>SUM(D203:S203)</f>
        <v>113.36405529953915</v>
      </c>
      <c r="U203" s="309">
        <f t="shared" si="29"/>
        <v>1</v>
      </c>
      <c r="V203" s="10">
        <f t="shared" si="30"/>
        <v>-1316.1466591195378</v>
      </c>
      <c r="W203" s="94">
        <f t="shared" si="31"/>
        <v>113.36405529953915</v>
      </c>
      <c r="X203" s="294">
        <f t="shared" si="28"/>
        <v>113.36405529953915</v>
      </c>
      <c r="Y203" s="94">
        <f t="shared" si="27"/>
        <v>-1087.4822408022535</v>
      </c>
    </row>
    <row r="204" spans="1:25" ht="12.75">
      <c r="A204" s="236" t="s">
        <v>572</v>
      </c>
      <c r="B204" s="119" t="s">
        <v>144</v>
      </c>
      <c r="C204" s="119" t="s">
        <v>71</v>
      </c>
      <c r="D204" s="233"/>
      <c r="E204" s="237"/>
      <c r="F204" s="233"/>
      <c r="G204" s="233"/>
      <c r="H204" s="233"/>
      <c r="I204" s="233"/>
      <c r="J204" s="233"/>
      <c r="K204" s="233"/>
      <c r="L204" s="94"/>
      <c r="M204" s="96"/>
      <c r="N204" s="96">
        <v>112.68663797859428</v>
      </c>
      <c r="O204" s="94"/>
      <c r="P204" s="94"/>
      <c r="Q204" s="94"/>
      <c r="R204" s="94"/>
      <c r="S204" s="94"/>
      <c r="T204" s="238">
        <f>SUM(D204:S204)</f>
        <v>112.68663797859428</v>
      </c>
      <c r="U204" s="309">
        <f t="shared" si="29"/>
        <v>1</v>
      </c>
      <c r="V204" s="10">
        <f t="shared" si="30"/>
        <v>-1316.8240764404827</v>
      </c>
      <c r="W204" s="94">
        <f t="shared" si="31"/>
        <v>112.68663797859428</v>
      </c>
      <c r="X204" s="294">
        <f t="shared" si="28"/>
        <v>112.68663797859428</v>
      </c>
      <c r="Y204" s="94">
        <f t="shared" si="27"/>
        <v>-1088.1596581231984</v>
      </c>
    </row>
    <row r="205" spans="1:25" ht="12.75">
      <c r="A205" s="236" t="s">
        <v>573</v>
      </c>
      <c r="B205" s="119" t="s">
        <v>810</v>
      </c>
      <c r="C205" s="119" t="s">
        <v>35</v>
      </c>
      <c r="D205" s="233"/>
      <c r="E205" s="237"/>
      <c r="F205" s="233"/>
      <c r="G205" s="233"/>
      <c r="H205" s="233"/>
      <c r="I205" s="233"/>
      <c r="J205" s="233"/>
      <c r="K205" s="233"/>
      <c r="L205" s="94"/>
      <c r="M205" s="96"/>
      <c r="N205" s="96"/>
      <c r="O205" s="94">
        <v>112.08392603129445</v>
      </c>
      <c r="P205" s="94"/>
      <c r="Q205" s="94"/>
      <c r="R205" s="94"/>
      <c r="S205" s="94"/>
      <c r="T205" s="238">
        <f>SUM(D205:S205)</f>
        <v>112.08392603129445</v>
      </c>
      <c r="U205" s="309">
        <f t="shared" si="29"/>
        <v>1</v>
      </c>
      <c r="V205" s="10">
        <f t="shared" si="30"/>
        <v>-1317.4267883877826</v>
      </c>
      <c r="W205" s="94">
        <f t="shared" si="31"/>
        <v>112.08392603129445</v>
      </c>
      <c r="X205" s="294">
        <f t="shared" si="28"/>
        <v>112.08392603129445</v>
      </c>
      <c r="Y205" s="94">
        <f t="shared" si="27"/>
        <v>-1088.7623700704983</v>
      </c>
    </row>
    <row r="206" spans="1:25" ht="12.75">
      <c r="A206" s="236" t="s">
        <v>574</v>
      </c>
      <c r="B206" s="119" t="s">
        <v>218</v>
      </c>
      <c r="C206" s="119" t="s">
        <v>109</v>
      </c>
      <c r="D206" s="233"/>
      <c r="E206" s="237"/>
      <c r="F206" s="233"/>
      <c r="G206" s="233"/>
      <c r="H206" s="233"/>
      <c r="I206" s="233"/>
      <c r="J206" s="233"/>
      <c r="K206" s="233"/>
      <c r="L206" s="94"/>
      <c r="M206" s="96"/>
      <c r="N206" s="96"/>
      <c r="O206" s="94">
        <v>111.6647791619479</v>
      </c>
      <c r="P206" s="94"/>
      <c r="Q206" s="94"/>
      <c r="R206" s="94"/>
      <c r="S206" s="94"/>
      <c r="T206" s="238">
        <f>SUM(D206:S206)</f>
        <v>111.6647791619479</v>
      </c>
      <c r="U206" s="309">
        <f t="shared" si="29"/>
        <v>1</v>
      </c>
      <c r="V206" s="10">
        <f t="shared" si="30"/>
        <v>-1317.845935257129</v>
      </c>
      <c r="W206" s="94">
        <f t="shared" si="31"/>
        <v>111.6647791619479</v>
      </c>
      <c r="X206" s="294">
        <f t="shared" si="28"/>
        <v>111.6647791619479</v>
      </c>
      <c r="Y206" s="94">
        <f t="shared" si="27"/>
        <v>-1089.1815169398446</v>
      </c>
    </row>
    <row r="207" spans="1:25" ht="12.75">
      <c r="A207" s="236" t="s">
        <v>575</v>
      </c>
      <c r="B207" s="119" t="s">
        <v>769</v>
      </c>
      <c r="C207" s="119" t="s">
        <v>770</v>
      </c>
      <c r="D207" s="233"/>
      <c r="E207" s="237"/>
      <c r="F207" s="233"/>
      <c r="G207" s="233"/>
      <c r="H207" s="233"/>
      <c r="I207" s="233"/>
      <c r="J207" s="233"/>
      <c r="K207" s="233"/>
      <c r="L207" s="94"/>
      <c r="M207" s="96"/>
      <c r="N207" s="96">
        <v>111.61963858044851</v>
      </c>
      <c r="O207" s="94"/>
      <c r="P207" s="94"/>
      <c r="Q207" s="94"/>
      <c r="R207" s="94"/>
      <c r="S207" s="94"/>
      <c r="T207" s="238">
        <f>SUM(D207:S207)</f>
        <v>111.61963858044851</v>
      </c>
      <c r="U207" s="309">
        <f t="shared" si="29"/>
        <v>1</v>
      </c>
      <c r="V207" s="10">
        <f t="shared" si="30"/>
        <v>-1317.8910758386285</v>
      </c>
      <c r="W207" s="94">
        <f t="shared" si="31"/>
        <v>111.61963858044851</v>
      </c>
      <c r="X207" s="294">
        <f t="shared" si="28"/>
        <v>111.61963858044851</v>
      </c>
      <c r="Y207" s="94">
        <f aca="true" t="shared" si="32" ref="Y207:Y251">X207-$X$5</f>
        <v>-1089.2266575213441</v>
      </c>
    </row>
    <row r="208" spans="1:25" ht="12.75">
      <c r="A208" s="236" t="s">
        <v>576</v>
      </c>
      <c r="B208" s="119" t="s">
        <v>768</v>
      </c>
      <c r="C208" s="119" t="s">
        <v>35</v>
      </c>
      <c r="D208" s="233"/>
      <c r="E208" s="237"/>
      <c r="F208" s="233"/>
      <c r="G208" s="233"/>
      <c r="H208" s="233"/>
      <c r="I208" s="233"/>
      <c r="J208" s="233"/>
      <c r="K208" s="233"/>
      <c r="L208" s="94"/>
      <c r="M208" s="96"/>
      <c r="N208" s="96">
        <v>110.48927038626609</v>
      </c>
      <c r="O208" s="94"/>
      <c r="P208" s="94"/>
      <c r="Q208" s="94"/>
      <c r="R208" s="94"/>
      <c r="S208" s="94"/>
      <c r="T208" s="238">
        <f>SUM(D208:S208)</f>
        <v>110.48927038626609</v>
      </c>
      <c r="U208" s="309">
        <f t="shared" si="29"/>
        <v>1</v>
      </c>
      <c r="V208" s="10">
        <f t="shared" si="30"/>
        <v>-1319.021444032811</v>
      </c>
      <c r="W208" s="94">
        <f t="shared" si="31"/>
        <v>110.48927038626609</v>
      </c>
      <c r="X208" s="294">
        <f t="shared" si="28"/>
        <v>110.48927038626609</v>
      </c>
      <c r="Y208" s="94">
        <f t="shared" si="32"/>
        <v>-1090.3570257155266</v>
      </c>
    </row>
    <row r="209" spans="1:25" ht="12.75">
      <c r="A209" s="236" t="s">
        <v>577</v>
      </c>
      <c r="B209" s="119" t="s">
        <v>678</v>
      </c>
      <c r="C209" s="119" t="s">
        <v>83</v>
      </c>
      <c r="D209" s="233"/>
      <c r="E209" s="237"/>
      <c r="F209" s="233"/>
      <c r="G209" s="233"/>
      <c r="H209" s="233"/>
      <c r="I209" s="233"/>
      <c r="J209" s="233">
        <v>110</v>
      </c>
      <c r="K209" s="233"/>
      <c r="L209" s="94"/>
      <c r="M209" s="96"/>
      <c r="N209" s="96"/>
      <c r="O209" s="94"/>
      <c r="P209" s="94"/>
      <c r="Q209" s="94"/>
      <c r="R209" s="94"/>
      <c r="S209" s="94"/>
      <c r="T209" s="238">
        <f>SUM(D209:S209)</f>
        <v>110</v>
      </c>
      <c r="U209" s="309">
        <f t="shared" si="29"/>
        <v>1</v>
      </c>
      <c r="V209" s="10">
        <f t="shared" si="30"/>
        <v>-1319.510714419077</v>
      </c>
      <c r="W209" s="94">
        <f t="shared" si="31"/>
        <v>110</v>
      </c>
      <c r="X209" s="294">
        <f t="shared" si="28"/>
        <v>110</v>
      </c>
      <c r="Y209" s="94">
        <f t="shared" si="32"/>
        <v>-1090.8462961017926</v>
      </c>
    </row>
    <row r="210" spans="1:25" ht="12.75">
      <c r="A210" s="236" t="s">
        <v>578</v>
      </c>
      <c r="B210" s="119" t="s">
        <v>228</v>
      </c>
      <c r="C210" s="119" t="s">
        <v>177</v>
      </c>
      <c r="D210" s="233"/>
      <c r="E210" s="237">
        <v>109.87</v>
      </c>
      <c r="F210" s="233"/>
      <c r="G210" s="233"/>
      <c r="H210" s="233"/>
      <c r="I210" s="233"/>
      <c r="J210" s="233"/>
      <c r="K210" s="233"/>
      <c r="L210" s="94"/>
      <c r="M210" s="96"/>
      <c r="N210" s="96"/>
      <c r="O210" s="94"/>
      <c r="P210" s="94"/>
      <c r="Q210" s="94"/>
      <c r="R210" s="94"/>
      <c r="S210" s="94"/>
      <c r="T210" s="238">
        <f>SUM(D210:S210)</f>
        <v>109.87</v>
      </c>
      <c r="U210" s="309">
        <f t="shared" si="29"/>
        <v>1</v>
      </c>
      <c r="V210" s="10">
        <f t="shared" si="30"/>
        <v>-1319.640714419077</v>
      </c>
      <c r="W210" s="94">
        <f t="shared" si="31"/>
        <v>109.87</v>
      </c>
      <c r="X210" s="294">
        <f t="shared" si="28"/>
        <v>109.87</v>
      </c>
      <c r="Y210" s="94">
        <f t="shared" si="32"/>
        <v>-1090.9762961017927</v>
      </c>
    </row>
    <row r="211" spans="1:25" ht="12.75">
      <c r="A211" s="236" t="s">
        <v>579</v>
      </c>
      <c r="B211" s="119" t="s">
        <v>367</v>
      </c>
      <c r="C211" s="119" t="s">
        <v>65</v>
      </c>
      <c r="D211" s="233"/>
      <c r="E211" s="237"/>
      <c r="F211" s="233"/>
      <c r="G211" s="233"/>
      <c r="H211" s="233">
        <v>39.39662447257383</v>
      </c>
      <c r="I211" s="233"/>
      <c r="J211" s="233"/>
      <c r="K211" s="233"/>
      <c r="L211" s="94"/>
      <c r="M211" s="96"/>
      <c r="N211" s="96"/>
      <c r="O211" s="94"/>
      <c r="P211" s="94"/>
      <c r="Q211" s="94">
        <v>69.68449197860961</v>
      </c>
      <c r="R211" s="94"/>
      <c r="S211" s="94"/>
      <c r="T211" s="238">
        <f>SUM(D211:S211)</f>
        <v>109.08111645118345</v>
      </c>
      <c r="U211" s="309">
        <f t="shared" si="29"/>
        <v>2</v>
      </c>
      <c r="V211" s="10">
        <f t="shared" si="30"/>
        <v>-1320.4295979678936</v>
      </c>
      <c r="W211" s="94">
        <f t="shared" si="31"/>
        <v>54.540558225591724</v>
      </c>
      <c r="X211" s="294">
        <f t="shared" si="28"/>
        <v>109.08111645118345</v>
      </c>
      <c r="Y211" s="94">
        <f t="shared" si="32"/>
        <v>-1091.7651796506093</v>
      </c>
    </row>
    <row r="212" spans="1:25" ht="12.75">
      <c r="A212" s="236" t="s">
        <v>580</v>
      </c>
      <c r="B212" s="119" t="s">
        <v>19</v>
      </c>
      <c r="C212" s="119" t="s">
        <v>811</v>
      </c>
      <c r="D212" s="233"/>
      <c r="E212" s="237"/>
      <c r="F212" s="233"/>
      <c r="G212" s="233"/>
      <c r="H212" s="233"/>
      <c r="I212" s="233"/>
      <c r="J212" s="233"/>
      <c r="K212" s="233"/>
      <c r="L212" s="94"/>
      <c r="M212" s="96"/>
      <c r="N212" s="96"/>
      <c r="O212" s="94">
        <v>108.93199890320811</v>
      </c>
      <c r="P212" s="94"/>
      <c r="Q212" s="94"/>
      <c r="R212" s="94"/>
      <c r="S212" s="94"/>
      <c r="T212" s="238">
        <f>SUM(D212:S212)</f>
        <v>108.93199890320811</v>
      </c>
      <c r="U212" s="309">
        <f t="shared" si="29"/>
        <v>1</v>
      </c>
      <c r="V212" s="10">
        <f t="shared" si="30"/>
        <v>-1320.578715515869</v>
      </c>
      <c r="W212" s="94">
        <f t="shared" si="31"/>
        <v>108.93199890320811</v>
      </c>
      <c r="X212" s="294">
        <f t="shared" si="28"/>
        <v>108.93199890320811</v>
      </c>
      <c r="Y212" s="94">
        <f t="shared" si="32"/>
        <v>-1091.9142971985846</v>
      </c>
    </row>
    <row r="213" spans="1:25" ht="12.75">
      <c r="A213" s="236" t="s">
        <v>581</v>
      </c>
      <c r="B213" s="119" t="s">
        <v>812</v>
      </c>
      <c r="C213" s="119" t="s">
        <v>206</v>
      </c>
      <c r="D213" s="233"/>
      <c r="E213" s="237"/>
      <c r="F213" s="233"/>
      <c r="G213" s="233"/>
      <c r="H213" s="233"/>
      <c r="I213" s="233"/>
      <c r="J213" s="233"/>
      <c r="K213" s="233"/>
      <c r="L213" s="94"/>
      <c r="M213" s="96"/>
      <c r="N213" s="96"/>
      <c r="O213" s="94">
        <v>108.57679180887371</v>
      </c>
      <c r="P213" s="94"/>
      <c r="Q213" s="94"/>
      <c r="R213" s="94"/>
      <c r="S213" s="94"/>
      <c r="T213" s="238">
        <f>SUM(D213:S213)</f>
        <v>108.57679180887371</v>
      </c>
      <c r="U213" s="309">
        <f t="shared" si="29"/>
        <v>1</v>
      </c>
      <c r="V213" s="10">
        <f t="shared" si="30"/>
        <v>-1320.9339226102034</v>
      </c>
      <c r="W213" s="94">
        <f t="shared" si="31"/>
        <v>108.57679180887371</v>
      </c>
      <c r="X213" s="294">
        <f t="shared" si="28"/>
        <v>108.57679180887371</v>
      </c>
      <c r="Y213" s="94">
        <f t="shared" si="32"/>
        <v>-1092.269504292919</v>
      </c>
    </row>
    <row r="214" spans="1:25" ht="12.75">
      <c r="A214" s="236" t="s">
        <v>582</v>
      </c>
      <c r="B214" s="119" t="s">
        <v>813</v>
      </c>
      <c r="C214" s="119" t="s">
        <v>814</v>
      </c>
      <c r="D214" s="233"/>
      <c r="E214" s="237"/>
      <c r="F214" s="233"/>
      <c r="G214" s="233"/>
      <c r="H214" s="233"/>
      <c r="I214" s="233"/>
      <c r="J214" s="233"/>
      <c r="K214" s="233"/>
      <c r="L214" s="94"/>
      <c r="M214" s="96"/>
      <c r="N214" s="96"/>
      <c r="O214" s="94">
        <v>108.55397843592192</v>
      </c>
      <c r="P214" s="94"/>
      <c r="Q214" s="94"/>
      <c r="R214" s="94"/>
      <c r="S214" s="94"/>
      <c r="T214" s="238">
        <f>SUM(D214:S214)</f>
        <v>108.55397843592192</v>
      </c>
      <c r="U214" s="309">
        <f t="shared" si="29"/>
        <v>1</v>
      </c>
      <c r="V214" s="10">
        <f t="shared" si="30"/>
        <v>-1320.956735983155</v>
      </c>
      <c r="W214" s="94">
        <f t="shared" si="31"/>
        <v>108.55397843592192</v>
      </c>
      <c r="X214" s="294">
        <f t="shared" si="28"/>
        <v>108.55397843592192</v>
      </c>
      <c r="Y214" s="94">
        <f t="shared" si="32"/>
        <v>-1092.2923176658708</v>
      </c>
    </row>
    <row r="215" spans="1:25" ht="12.75">
      <c r="A215" s="236" t="s">
        <v>583</v>
      </c>
      <c r="B215" s="119" t="s">
        <v>815</v>
      </c>
      <c r="C215" s="119" t="s">
        <v>816</v>
      </c>
      <c r="D215" s="233"/>
      <c r="E215" s="237"/>
      <c r="F215" s="233"/>
      <c r="G215" s="233"/>
      <c r="H215" s="233"/>
      <c r="I215" s="233"/>
      <c r="J215" s="233"/>
      <c r="K215" s="233"/>
      <c r="L215" s="94"/>
      <c r="M215" s="96"/>
      <c r="N215" s="96"/>
      <c r="O215" s="94">
        <v>108.24721240141419</v>
      </c>
      <c r="P215" s="94"/>
      <c r="Q215" s="94"/>
      <c r="R215" s="94"/>
      <c r="S215" s="94"/>
      <c r="T215" s="238">
        <f>SUM(D215:S215)</f>
        <v>108.24721240141419</v>
      </c>
      <c r="U215" s="309">
        <f t="shared" si="29"/>
        <v>1</v>
      </c>
      <c r="V215" s="10">
        <f t="shared" si="30"/>
        <v>-1321.2635020176629</v>
      </c>
      <c r="W215" s="94">
        <f t="shared" si="31"/>
        <v>108.24721240141419</v>
      </c>
      <c r="X215" s="294">
        <f t="shared" si="28"/>
        <v>108.24721240141419</v>
      </c>
      <c r="Y215" s="94">
        <f t="shared" si="32"/>
        <v>-1092.5990837003785</v>
      </c>
    </row>
    <row r="216" spans="1:25" ht="12.75">
      <c r="A216" s="236" t="s">
        <v>584</v>
      </c>
      <c r="B216" s="119" t="s">
        <v>603</v>
      </c>
      <c r="C216" s="119" t="s">
        <v>177</v>
      </c>
      <c r="D216" s="233"/>
      <c r="E216" s="237"/>
      <c r="F216" s="233"/>
      <c r="G216" s="233"/>
      <c r="H216" s="233"/>
      <c r="I216" s="233">
        <v>107.78162911611783</v>
      </c>
      <c r="J216" s="233"/>
      <c r="K216" s="233"/>
      <c r="L216" s="94"/>
      <c r="M216" s="96"/>
      <c r="N216" s="96"/>
      <c r="O216" s="94"/>
      <c r="P216" s="94"/>
      <c r="Q216" s="94"/>
      <c r="R216" s="94"/>
      <c r="S216" s="94"/>
      <c r="T216" s="238">
        <f>SUM(D216:S216)</f>
        <v>107.78162911611783</v>
      </c>
      <c r="U216" s="309">
        <f t="shared" si="29"/>
        <v>1</v>
      </c>
      <c r="V216" s="10">
        <f t="shared" si="30"/>
        <v>-1321.7290853029592</v>
      </c>
      <c r="W216" s="94">
        <f t="shared" si="31"/>
        <v>107.78162911611783</v>
      </c>
      <c r="X216" s="294">
        <f t="shared" si="28"/>
        <v>107.78162911611783</v>
      </c>
      <c r="Y216" s="94">
        <f t="shared" si="32"/>
        <v>-1093.0646669856749</v>
      </c>
    </row>
    <row r="217" spans="1:25" ht="12.75">
      <c r="A217" s="236" t="s">
        <v>585</v>
      </c>
      <c r="B217" s="119" t="s">
        <v>197</v>
      </c>
      <c r="C217" s="119" t="s">
        <v>29</v>
      </c>
      <c r="D217" s="233"/>
      <c r="E217" s="237"/>
      <c r="F217" s="233"/>
      <c r="G217" s="233"/>
      <c r="H217" s="233"/>
      <c r="I217" s="233">
        <v>107.78162911611783</v>
      </c>
      <c r="J217" s="233"/>
      <c r="K217" s="233"/>
      <c r="L217" s="94"/>
      <c r="M217" s="96"/>
      <c r="N217" s="96"/>
      <c r="O217" s="94"/>
      <c r="P217" s="94"/>
      <c r="Q217" s="94"/>
      <c r="R217" s="94"/>
      <c r="S217" s="94"/>
      <c r="T217" s="238">
        <f>SUM(D217:S217)</f>
        <v>107.78162911611783</v>
      </c>
      <c r="U217" s="309">
        <f t="shared" si="29"/>
        <v>1</v>
      </c>
      <c r="V217" s="10">
        <f t="shared" si="30"/>
        <v>-1321.7290853029592</v>
      </c>
      <c r="W217" s="94">
        <f t="shared" si="31"/>
        <v>107.78162911611783</v>
      </c>
      <c r="X217" s="294">
        <f t="shared" si="28"/>
        <v>107.78162911611783</v>
      </c>
      <c r="Y217" s="94">
        <f t="shared" si="32"/>
        <v>-1093.0646669856749</v>
      </c>
    </row>
    <row r="218" spans="1:25" ht="12.75">
      <c r="A218" s="236" t="s">
        <v>586</v>
      </c>
      <c r="B218" s="119" t="s">
        <v>303</v>
      </c>
      <c r="C218" s="119" t="s">
        <v>73</v>
      </c>
      <c r="D218" s="233"/>
      <c r="E218" s="237">
        <v>107.47</v>
      </c>
      <c r="F218" s="233"/>
      <c r="G218" s="233"/>
      <c r="H218" s="233"/>
      <c r="I218" s="233"/>
      <c r="J218" s="233"/>
      <c r="K218" s="233"/>
      <c r="L218" s="94"/>
      <c r="M218" s="96"/>
      <c r="N218" s="96"/>
      <c r="O218" s="94"/>
      <c r="P218" s="94"/>
      <c r="Q218" s="94"/>
      <c r="R218" s="94"/>
      <c r="S218" s="94"/>
      <c r="T218" s="238">
        <f>SUM(D218:S218)</f>
        <v>107.47</v>
      </c>
      <c r="U218" s="309">
        <f t="shared" si="29"/>
        <v>1</v>
      </c>
      <c r="V218" s="10">
        <f t="shared" si="30"/>
        <v>-1322.040714419077</v>
      </c>
      <c r="W218" s="94">
        <f t="shared" si="31"/>
        <v>107.47</v>
      </c>
      <c r="X218" s="294">
        <f t="shared" si="28"/>
        <v>107.47</v>
      </c>
      <c r="Y218" s="94">
        <f t="shared" si="32"/>
        <v>-1093.3762961017926</v>
      </c>
    </row>
    <row r="219" spans="1:25" ht="12.75">
      <c r="A219" s="236" t="s">
        <v>587</v>
      </c>
      <c r="B219" s="119" t="s">
        <v>817</v>
      </c>
      <c r="C219" s="119" t="s">
        <v>59</v>
      </c>
      <c r="D219" s="233"/>
      <c r="E219" s="237"/>
      <c r="F219" s="233"/>
      <c r="G219" s="233"/>
      <c r="H219" s="233"/>
      <c r="I219" s="233"/>
      <c r="J219" s="233"/>
      <c r="K219" s="233"/>
      <c r="L219" s="94"/>
      <c r="M219" s="96"/>
      <c r="N219" s="96"/>
      <c r="O219" s="94">
        <v>106.9106234947819</v>
      </c>
      <c r="P219" s="94"/>
      <c r="Q219" s="94"/>
      <c r="R219" s="94"/>
      <c r="S219" s="94"/>
      <c r="T219" s="238">
        <f>SUM(D219:S219)</f>
        <v>106.9106234947819</v>
      </c>
      <c r="U219" s="309">
        <f t="shared" si="29"/>
        <v>1</v>
      </c>
      <c r="V219" s="10">
        <f t="shared" si="30"/>
        <v>-1322.600090924295</v>
      </c>
      <c r="W219" s="94">
        <f t="shared" si="31"/>
        <v>106.9106234947819</v>
      </c>
      <c r="X219" s="294">
        <f t="shared" si="28"/>
        <v>106.9106234947819</v>
      </c>
      <c r="Y219" s="94">
        <f t="shared" si="32"/>
        <v>-1093.9356726070107</v>
      </c>
    </row>
    <row r="220" spans="1:25" ht="12.75">
      <c r="A220" s="236" t="s">
        <v>588</v>
      </c>
      <c r="B220" s="119" t="s">
        <v>818</v>
      </c>
      <c r="C220" s="119" t="s">
        <v>48</v>
      </c>
      <c r="D220" s="233"/>
      <c r="E220" s="237"/>
      <c r="F220" s="233"/>
      <c r="G220" s="233"/>
      <c r="H220" s="233"/>
      <c r="I220" s="233"/>
      <c r="J220" s="233"/>
      <c r="K220" s="233"/>
      <c r="L220" s="94"/>
      <c r="M220" s="96"/>
      <c r="N220" s="96"/>
      <c r="O220" s="94">
        <v>106.77932139994655</v>
      </c>
      <c r="P220" s="94"/>
      <c r="Q220" s="94"/>
      <c r="R220" s="94"/>
      <c r="S220" s="94"/>
      <c r="T220" s="238">
        <f>SUM(D220:S220)</f>
        <v>106.77932139994655</v>
      </c>
      <c r="U220" s="309">
        <f t="shared" si="29"/>
        <v>1</v>
      </c>
      <c r="V220" s="10">
        <f t="shared" si="30"/>
        <v>-1322.7313930191303</v>
      </c>
      <c r="W220" s="94">
        <f t="shared" si="31"/>
        <v>106.77932139994655</v>
      </c>
      <c r="X220" s="294">
        <f t="shared" si="28"/>
        <v>106.77932139994655</v>
      </c>
      <c r="Y220" s="94">
        <f t="shared" si="32"/>
        <v>-1094.066974701846</v>
      </c>
    </row>
    <row r="221" spans="1:25" ht="12.75">
      <c r="A221" s="236" t="s">
        <v>589</v>
      </c>
      <c r="B221" s="119" t="s">
        <v>771</v>
      </c>
      <c r="C221" s="119" t="s">
        <v>101</v>
      </c>
      <c r="D221" s="233"/>
      <c r="E221" s="237"/>
      <c r="F221" s="233"/>
      <c r="G221" s="233"/>
      <c r="H221" s="233"/>
      <c r="I221" s="233"/>
      <c r="J221" s="233"/>
      <c r="K221" s="233"/>
      <c r="L221" s="94"/>
      <c r="M221" s="96"/>
      <c r="N221" s="96">
        <v>106.31979695431473</v>
      </c>
      <c r="O221" s="94"/>
      <c r="P221" s="94"/>
      <c r="Q221" s="94"/>
      <c r="R221" s="94"/>
      <c r="S221" s="94"/>
      <c r="T221" s="238">
        <f>SUM(D221:S221)</f>
        <v>106.31979695431473</v>
      </c>
      <c r="U221" s="309">
        <f t="shared" si="29"/>
        <v>1</v>
      </c>
      <c r="V221" s="10">
        <f t="shared" si="30"/>
        <v>-1323.1909174647622</v>
      </c>
      <c r="W221" s="94">
        <f t="shared" si="31"/>
        <v>106.31979695431473</v>
      </c>
      <c r="X221" s="294">
        <f t="shared" si="28"/>
        <v>106.31979695431473</v>
      </c>
      <c r="Y221" s="94">
        <f t="shared" si="32"/>
        <v>-1094.5264991474778</v>
      </c>
    </row>
    <row r="222" spans="1:25" ht="12.75">
      <c r="A222" s="236" t="s">
        <v>590</v>
      </c>
      <c r="B222" s="119" t="s">
        <v>115</v>
      </c>
      <c r="C222" s="119" t="s">
        <v>35</v>
      </c>
      <c r="D222" s="233"/>
      <c r="E222" s="237"/>
      <c r="F222" s="233"/>
      <c r="G222" s="233"/>
      <c r="H222" s="233"/>
      <c r="I222" s="233"/>
      <c r="J222" s="233"/>
      <c r="K222" s="233"/>
      <c r="L222" s="94"/>
      <c r="M222" s="96"/>
      <c r="N222" s="96"/>
      <c r="O222" s="94"/>
      <c r="P222" s="94">
        <v>105.76060848678942</v>
      </c>
      <c r="Q222" s="94"/>
      <c r="R222" s="94"/>
      <c r="S222" s="94"/>
      <c r="T222" s="238">
        <f>SUM(D222:S222)</f>
        <v>105.76060848678942</v>
      </c>
      <c r="U222" s="309">
        <f t="shared" si="29"/>
        <v>1</v>
      </c>
      <c r="V222" s="10">
        <f t="shared" si="30"/>
        <v>-1323.7501059322876</v>
      </c>
      <c r="W222" s="94">
        <f t="shared" si="31"/>
        <v>105.76060848678942</v>
      </c>
      <c r="X222" s="294">
        <f t="shared" si="28"/>
        <v>105.76060848678942</v>
      </c>
      <c r="Y222" s="94">
        <f t="shared" si="32"/>
        <v>-1095.0856876150033</v>
      </c>
    </row>
    <row r="223" spans="1:25" ht="12.75">
      <c r="A223" s="236" t="s">
        <v>591</v>
      </c>
      <c r="B223" s="119" t="s">
        <v>183</v>
      </c>
      <c r="C223" s="119" t="s">
        <v>63</v>
      </c>
      <c r="D223" s="233"/>
      <c r="E223" s="237"/>
      <c r="F223" s="233"/>
      <c r="G223" s="233"/>
      <c r="H223" s="233"/>
      <c r="I223" s="233">
        <v>105.48523206751054</v>
      </c>
      <c r="J223" s="233"/>
      <c r="K223" s="233"/>
      <c r="L223" s="94"/>
      <c r="M223" s="96"/>
      <c r="N223" s="96"/>
      <c r="O223" s="94"/>
      <c r="P223" s="94"/>
      <c r="Q223" s="94"/>
      <c r="R223" s="94"/>
      <c r="S223" s="94"/>
      <c r="T223" s="238">
        <f>SUM(D223:S223)</f>
        <v>105.48523206751054</v>
      </c>
      <c r="U223" s="309">
        <f t="shared" si="29"/>
        <v>1</v>
      </c>
      <c r="V223" s="10">
        <f t="shared" si="30"/>
        <v>-1324.0254823515666</v>
      </c>
      <c r="W223" s="94">
        <f t="shared" si="31"/>
        <v>105.48523206751054</v>
      </c>
      <c r="X223" s="294">
        <f t="shared" si="28"/>
        <v>105.48523206751054</v>
      </c>
      <c r="Y223" s="94">
        <f t="shared" si="32"/>
        <v>-1095.3610640342822</v>
      </c>
    </row>
    <row r="224" spans="1:25" ht="12.75">
      <c r="A224" s="236" t="s">
        <v>592</v>
      </c>
      <c r="B224" s="119" t="s">
        <v>354</v>
      </c>
      <c r="C224" s="119" t="s">
        <v>35</v>
      </c>
      <c r="D224" s="233"/>
      <c r="E224" s="237" t="s">
        <v>1</v>
      </c>
      <c r="F224" s="233"/>
      <c r="G224" s="233">
        <v>105</v>
      </c>
      <c r="H224" s="233"/>
      <c r="I224" s="233"/>
      <c r="J224" s="233"/>
      <c r="K224" s="233"/>
      <c r="L224" s="94"/>
      <c r="M224" s="96"/>
      <c r="N224" s="96"/>
      <c r="O224" s="94"/>
      <c r="P224" s="94"/>
      <c r="Q224" s="94"/>
      <c r="R224" s="94"/>
      <c r="S224" s="94"/>
      <c r="T224" s="238">
        <f>SUM(D224:S224)</f>
        <v>105</v>
      </c>
      <c r="U224" s="309">
        <f t="shared" si="29"/>
        <v>2</v>
      </c>
      <c r="V224" s="10">
        <f t="shared" si="30"/>
        <v>-1324.510714419077</v>
      </c>
      <c r="W224" s="94">
        <f t="shared" si="31"/>
        <v>105</v>
      </c>
      <c r="X224" s="294">
        <f t="shared" si="28"/>
        <v>105</v>
      </c>
      <c r="Y224" s="94">
        <f t="shared" si="32"/>
        <v>-1095.8462961017926</v>
      </c>
    </row>
    <row r="225" spans="1:25" ht="12.75">
      <c r="A225" s="236" t="s">
        <v>593</v>
      </c>
      <c r="B225" s="119" t="s">
        <v>131</v>
      </c>
      <c r="C225" s="119" t="s">
        <v>79</v>
      </c>
      <c r="D225" s="233"/>
      <c r="E225" s="237"/>
      <c r="F225" s="233"/>
      <c r="G225" s="233">
        <v>104.52</v>
      </c>
      <c r="H225" s="233"/>
      <c r="I225" s="233"/>
      <c r="J225" s="233"/>
      <c r="K225" s="233"/>
      <c r="L225" s="94"/>
      <c r="M225" s="96"/>
      <c r="N225" s="96"/>
      <c r="O225" s="94"/>
      <c r="P225" s="94"/>
      <c r="Q225" s="94"/>
      <c r="R225" s="94"/>
      <c r="S225" s="94"/>
      <c r="T225" s="238">
        <f>SUM(D225:S225)</f>
        <v>104.52</v>
      </c>
      <c r="U225" s="309">
        <f t="shared" si="29"/>
        <v>1</v>
      </c>
      <c r="V225" s="10">
        <f t="shared" si="30"/>
        <v>-1324.990714419077</v>
      </c>
      <c r="W225" s="94">
        <f t="shared" si="31"/>
        <v>104.52</v>
      </c>
      <c r="X225" s="294">
        <f t="shared" si="28"/>
        <v>104.52</v>
      </c>
      <c r="Y225" s="94">
        <f t="shared" si="32"/>
        <v>-1096.3262961017927</v>
      </c>
    </row>
    <row r="226" spans="1:25" ht="12.75">
      <c r="A226" s="236" t="s">
        <v>594</v>
      </c>
      <c r="B226" s="119" t="s">
        <v>760</v>
      </c>
      <c r="C226" s="119" t="s">
        <v>27</v>
      </c>
      <c r="D226" s="233"/>
      <c r="E226" s="237"/>
      <c r="F226" s="233"/>
      <c r="G226" s="233"/>
      <c r="H226" s="233"/>
      <c r="I226" s="233"/>
      <c r="J226" s="233"/>
      <c r="K226" s="233"/>
      <c r="L226" s="94"/>
      <c r="M226" s="96">
        <v>103.93706803737018</v>
      </c>
      <c r="N226" s="96"/>
      <c r="O226" s="94"/>
      <c r="P226" s="94"/>
      <c r="Q226" s="94"/>
      <c r="R226" s="94"/>
      <c r="S226" s="94"/>
      <c r="T226" s="238">
        <f>SUM(D226:S226)</f>
        <v>103.93706803737018</v>
      </c>
      <c r="U226" s="309">
        <f t="shared" si="29"/>
        <v>1</v>
      </c>
      <c r="V226" s="10">
        <f t="shared" si="30"/>
        <v>-1325.5736463817068</v>
      </c>
      <c r="W226" s="94">
        <f t="shared" si="31"/>
        <v>103.93706803737018</v>
      </c>
      <c r="X226" s="294">
        <f t="shared" si="28"/>
        <v>103.93706803737018</v>
      </c>
      <c r="Y226" s="94">
        <f t="shared" si="32"/>
        <v>-1096.9092280644225</v>
      </c>
    </row>
    <row r="227" spans="1:25" ht="12.75">
      <c r="A227" s="236" t="s">
        <v>595</v>
      </c>
      <c r="B227" s="119" t="s">
        <v>52</v>
      </c>
      <c r="C227" s="119" t="s">
        <v>605</v>
      </c>
      <c r="D227" s="233"/>
      <c r="E227" s="237"/>
      <c r="F227" s="233"/>
      <c r="G227" s="233"/>
      <c r="H227" s="233"/>
      <c r="I227" s="233">
        <v>103.92709196354596</v>
      </c>
      <c r="J227" s="233"/>
      <c r="K227" s="233"/>
      <c r="L227" s="94"/>
      <c r="M227" s="96"/>
      <c r="N227" s="96"/>
      <c r="O227" s="94"/>
      <c r="P227" s="94"/>
      <c r="Q227" s="94"/>
      <c r="R227" s="94"/>
      <c r="S227" s="94"/>
      <c r="T227" s="238">
        <f>SUM(D227:S227)</f>
        <v>103.92709196354596</v>
      </c>
      <c r="U227" s="310">
        <f t="shared" si="29"/>
        <v>1</v>
      </c>
      <c r="V227" s="292">
        <f t="shared" si="30"/>
        <v>-1325.583622455531</v>
      </c>
      <c r="W227" s="283">
        <f t="shared" si="31"/>
        <v>103.92709196354596</v>
      </c>
      <c r="X227" s="294">
        <f t="shared" si="28"/>
        <v>103.92709196354596</v>
      </c>
      <c r="Y227" s="94">
        <f t="shared" si="32"/>
        <v>-1096.9192041382466</v>
      </c>
    </row>
    <row r="228" spans="1:25" ht="12.75">
      <c r="A228" s="236" t="s">
        <v>596</v>
      </c>
      <c r="B228" s="119" t="s">
        <v>606</v>
      </c>
      <c r="C228" s="119" t="s">
        <v>123</v>
      </c>
      <c r="D228" s="233"/>
      <c r="E228" s="237"/>
      <c r="F228" s="233"/>
      <c r="G228" s="233"/>
      <c r="H228" s="233"/>
      <c r="I228" s="233">
        <v>103.61535286834501</v>
      </c>
      <c r="J228" s="233"/>
      <c r="K228" s="233"/>
      <c r="L228" s="94"/>
      <c r="M228" s="96"/>
      <c r="N228" s="96"/>
      <c r="O228" s="94"/>
      <c r="P228" s="94"/>
      <c r="Q228" s="94"/>
      <c r="R228" s="94"/>
      <c r="S228" s="94"/>
      <c r="T228" s="238">
        <f>SUM(D228:S228)</f>
        <v>103.61535286834501</v>
      </c>
      <c r="U228" s="310">
        <f aca="true" t="shared" si="33" ref="U228:U270">COUNTA(D228:S228)</f>
        <v>1</v>
      </c>
      <c r="V228" s="292">
        <f aca="true" t="shared" si="34" ref="V228:V270">T228-$T$5</f>
        <v>-1325.8953615507319</v>
      </c>
      <c r="W228" s="283">
        <f aca="true" t="shared" si="35" ref="W228:W270">AVERAGE(D228:S228)</f>
        <v>103.61535286834501</v>
      </c>
      <c r="X228" s="294">
        <f t="shared" si="28"/>
        <v>103.61535286834501</v>
      </c>
      <c r="Y228" s="94">
        <f t="shared" si="32"/>
        <v>-1097.2309432334475</v>
      </c>
    </row>
    <row r="229" spans="1:25" ht="12.75">
      <c r="A229" s="236" t="s">
        <v>628</v>
      </c>
      <c r="B229" s="119" t="s">
        <v>689</v>
      </c>
      <c r="C229" s="119" t="s">
        <v>53</v>
      </c>
      <c r="D229" s="233"/>
      <c r="E229" s="237"/>
      <c r="F229" s="233"/>
      <c r="G229" s="233"/>
      <c r="H229" s="233"/>
      <c r="I229" s="233"/>
      <c r="J229" s="233">
        <v>103.5277575355383</v>
      </c>
      <c r="K229" s="233"/>
      <c r="L229" s="94"/>
      <c r="M229" s="96"/>
      <c r="N229" s="96"/>
      <c r="O229" s="94"/>
      <c r="P229" s="94"/>
      <c r="Q229" s="94"/>
      <c r="R229" s="94"/>
      <c r="S229" s="94"/>
      <c r="T229" s="238">
        <f>SUM(D229:S229)</f>
        <v>103.5277575355383</v>
      </c>
      <c r="U229" s="310">
        <f t="shared" si="33"/>
        <v>1</v>
      </c>
      <c r="V229" s="292">
        <f t="shared" si="34"/>
        <v>-1325.9829568835387</v>
      </c>
      <c r="W229" s="283">
        <f t="shared" si="35"/>
        <v>103.5277575355383</v>
      </c>
      <c r="X229" s="294">
        <f t="shared" si="28"/>
        <v>103.5277575355383</v>
      </c>
      <c r="Y229" s="94">
        <f t="shared" si="32"/>
        <v>-1097.3185385662543</v>
      </c>
    </row>
    <row r="230" spans="1:25" ht="12.75">
      <c r="A230" s="236" t="s">
        <v>629</v>
      </c>
      <c r="B230" s="119" t="s">
        <v>907</v>
      </c>
      <c r="C230" s="119" t="s">
        <v>206</v>
      </c>
      <c r="D230" s="94"/>
      <c r="E230" s="95"/>
      <c r="F230" s="94"/>
      <c r="G230" s="94"/>
      <c r="H230" s="94"/>
      <c r="I230" s="94"/>
      <c r="J230" s="94"/>
      <c r="K230" s="94"/>
      <c r="L230" s="94"/>
      <c r="M230" s="96"/>
      <c r="N230" s="94"/>
      <c r="O230" s="94"/>
      <c r="P230" s="94"/>
      <c r="Q230" s="94"/>
      <c r="R230" s="94">
        <v>103</v>
      </c>
      <c r="S230" s="94"/>
      <c r="T230" s="238">
        <f>SUM(D230:S230)</f>
        <v>103</v>
      </c>
      <c r="U230" s="310">
        <f t="shared" si="33"/>
        <v>1</v>
      </c>
      <c r="V230" s="292">
        <f t="shared" si="34"/>
        <v>-1326.510714419077</v>
      </c>
      <c r="W230" s="283">
        <f t="shared" si="35"/>
        <v>103</v>
      </c>
      <c r="X230" s="294">
        <f t="shared" si="28"/>
        <v>103</v>
      </c>
      <c r="Y230" s="94">
        <f t="shared" si="32"/>
        <v>-1097.8462961017926</v>
      </c>
    </row>
    <row r="231" spans="1:25" ht="12.75">
      <c r="A231" s="236" t="s">
        <v>630</v>
      </c>
      <c r="B231" s="119" t="s">
        <v>853</v>
      </c>
      <c r="C231" s="119" t="s">
        <v>60</v>
      </c>
      <c r="D231" s="233"/>
      <c r="E231" s="237"/>
      <c r="F231" s="233"/>
      <c r="G231" s="233"/>
      <c r="H231" s="233"/>
      <c r="I231" s="233"/>
      <c r="J231" s="233"/>
      <c r="K231" s="233"/>
      <c r="L231" s="94"/>
      <c r="M231" s="96"/>
      <c r="N231" s="96"/>
      <c r="O231" s="94"/>
      <c r="P231" s="94">
        <v>102.87254524451289</v>
      </c>
      <c r="Q231" s="94"/>
      <c r="R231" s="94"/>
      <c r="S231" s="94"/>
      <c r="T231" s="238">
        <f>SUM(D231:S231)</f>
        <v>102.87254524451289</v>
      </c>
      <c r="U231" s="310">
        <f t="shared" si="33"/>
        <v>1</v>
      </c>
      <c r="V231" s="292">
        <f t="shared" si="34"/>
        <v>-1326.6381691745642</v>
      </c>
      <c r="W231" s="283">
        <f t="shared" si="35"/>
        <v>102.87254524451289</v>
      </c>
      <c r="X231" s="294">
        <f t="shared" si="28"/>
        <v>102.87254524451289</v>
      </c>
      <c r="Y231" s="94">
        <f t="shared" si="32"/>
        <v>-1097.9737508572798</v>
      </c>
    </row>
    <row r="232" spans="1:25" ht="12.75">
      <c r="A232" s="236" t="s">
        <v>631</v>
      </c>
      <c r="B232" s="119" t="s">
        <v>164</v>
      </c>
      <c r="C232" s="119" t="s">
        <v>165</v>
      </c>
      <c r="D232" s="233"/>
      <c r="E232" s="237"/>
      <c r="F232" s="233">
        <v>65.1</v>
      </c>
      <c r="G232" s="233"/>
      <c r="H232" s="233"/>
      <c r="I232" s="233"/>
      <c r="J232" s="233"/>
      <c r="K232" s="233"/>
      <c r="L232" s="94"/>
      <c r="M232" s="96"/>
      <c r="N232" s="96"/>
      <c r="O232" s="94"/>
      <c r="P232" s="94"/>
      <c r="Q232" s="94"/>
      <c r="R232" s="94"/>
      <c r="S232" s="94">
        <v>37.024844720496894</v>
      </c>
      <c r="T232" s="238">
        <f>SUM(D232:S232)</f>
        <v>102.1248447204969</v>
      </c>
      <c r="U232" s="310">
        <f t="shared" si="33"/>
        <v>2</v>
      </c>
      <c r="V232" s="292">
        <f t="shared" si="34"/>
        <v>-1327.38586969858</v>
      </c>
      <c r="W232" s="283">
        <f t="shared" si="35"/>
        <v>51.06242236024845</v>
      </c>
      <c r="X232" s="294">
        <f t="shared" si="28"/>
        <v>102.1248447204969</v>
      </c>
      <c r="Y232" s="94">
        <f t="shared" si="32"/>
        <v>-1098.7214513812958</v>
      </c>
    </row>
    <row r="233" spans="1:25" ht="12.75">
      <c r="A233" s="236" t="s">
        <v>632</v>
      </c>
      <c r="B233" s="119" t="s">
        <v>772</v>
      </c>
      <c r="C233" s="119" t="s">
        <v>60</v>
      </c>
      <c r="D233" s="233"/>
      <c r="E233" s="237"/>
      <c r="F233" s="233"/>
      <c r="G233" s="233"/>
      <c r="H233" s="233"/>
      <c r="I233" s="233"/>
      <c r="J233" s="233"/>
      <c r="K233" s="233"/>
      <c r="L233" s="94"/>
      <c r="M233" s="96"/>
      <c r="N233" s="96">
        <v>101.45497630331754</v>
      </c>
      <c r="O233" s="94"/>
      <c r="P233" s="94"/>
      <c r="Q233" s="94"/>
      <c r="R233" s="94"/>
      <c r="S233" s="94"/>
      <c r="T233" s="238">
        <f>SUM(D233:S233)</f>
        <v>101.45497630331754</v>
      </c>
      <c r="U233" s="310">
        <f t="shared" si="33"/>
        <v>1</v>
      </c>
      <c r="V233" s="292">
        <f t="shared" si="34"/>
        <v>-1328.0557381157594</v>
      </c>
      <c r="W233" s="283">
        <f t="shared" si="35"/>
        <v>101.45497630331754</v>
      </c>
      <c r="X233" s="294">
        <f t="shared" si="28"/>
        <v>101.45497630331754</v>
      </c>
      <c r="Y233" s="94">
        <f t="shared" si="32"/>
        <v>-1099.391319798475</v>
      </c>
    </row>
    <row r="234" spans="1:25" ht="12.75">
      <c r="A234" s="236" t="s">
        <v>633</v>
      </c>
      <c r="B234" s="119" t="s">
        <v>607</v>
      </c>
      <c r="C234" s="119" t="s">
        <v>83</v>
      </c>
      <c r="D234" s="233"/>
      <c r="E234" s="237"/>
      <c r="F234" s="233"/>
      <c r="G234" s="233"/>
      <c r="H234" s="233"/>
      <c r="I234" s="233">
        <v>101.00759696121551</v>
      </c>
      <c r="J234" s="233"/>
      <c r="K234" s="233"/>
      <c r="L234" s="94"/>
      <c r="M234" s="96"/>
      <c r="N234" s="96"/>
      <c r="O234" s="94"/>
      <c r="P234" s="94"/>
      <c r="Q234" s="94"/>
      <c r="R234" s="94"/>
      <c r="S234" s="94"/>
      <c r="T234" s="238">
        <f>SUM(D234:S234)</f>
        <v>101.00759696121551</v>
      </c>
      <c r="U234" s="310">
        <f t="shared" si="33"/>
        <v>1</v>
      </c>
      <c r="V234" s="292">
        <f t="shared" si="34"/>
        <v>-1328.5031174578614</v>
      </c>
      <c r="W234" s="283">
        <f t="shared" si="35"/>
        <v>101.00759696121551</v>
      </c>
      <c r="X234" s="294">
        <f t="shared" si="28"/>
        <v>101.00759696121551</v>
      </c>
      <c r="Y234" s="94">
        <f t="shared" si="32"/>
        <v>-1099.838699140577</v>
      </c>
    </row>
    <row r="235" spans="1:25" ht="12.75">
      <c r="A235" s="236" t="s">
        <v>634</v>
      </c>
      <c r="B235" s="119" t="s">
        <v>854</v>
      </c>
      <c r="C235" s="119" t="s">
        <v>19</v>
      </c>
      <c r="D235" s="233"/>
      <c r="E235" s="237"/>
      <c r="F235" s="233"/>
      <c r="G235" s="233"/>
      <c r="H235" s="233"/>
      <c r="I235" s="233"/>
      <c r="J235" s="233"/>
      <c r="K235" s="233"/>
      <c r="L235" s="94"/>
      <c r="M235" s="96"/>
      <c r="N235" s="96"/>
      <c r="O235" s="94"/>
      <c r="P235" s="94">
        <v>100.80059857837637</v>
      </c>
      <c r="Q235" s="94"/>
      <c r="R235" s="94"/>
      <c r="S235" s="94"/>
      <c r="T235" s="238">
        <f>SUM(D235:S235)</f>
        <v>100.80059857837637</v>
      </c>
      <c r="U235" s="310">
        <f t="shared" si="33"/>
        <v>1</v>
      </c>
      <c r="V235" s="292">
        <f t="shared" si="34"/>
        <v>-1328.7101158407006</v>
      </c>
      <c r="W235" s="283">
        <f t="shared" si="35"/>
        <v>100.80059857837637</v>
      </c>
      <c r="X235" s="294">
        <f t="shared" si="28"/>
        <v>100.80059857837637</v>
      </c>
      <c r="Y235" s="94">
        <f t="shared" si="32"/>
        <v>-1100.0456975234163</v>
      </c>
    </row>
    <row r="236" spans="1:25" ht="12.75">
      <c r="A236" s="236" t="s">
        <v>635</v>
      </c>
      <c r="B236" s="119" t="s">
        <v>159</v>
      </c>
      <c r="C236" s="119" t="s">
        <v>48</v>
      </c>
      <c r="D236" s="94"/>
      <c r="E236" s="95"/>
      <c r="F236" s="94"/>
      <c r="G236" s="94"/>
      <c r="H236" s="94"/>
      <c r="I236" s="94"/>
      <c r="J236" s="94"/>
      <c r="K236" s="94"/>
      <c r="L236" s="94"/>
      <c r="M236" s="96"/>
      <c r="N236" s="94"/>
      <c r="O236" s="94"/>
      <c r="P236" s="94"/>
      <c r="Q236" s="94"/>
      <c r="R236" s="94">
        <v>99.97169190256747</v>
      </c>
      <c r="S236" s="94"/>
      <c r="T236" s="238">
        <f>SUM(D236:S236)</f>
        <v>99.97169190256747</v>
      </c>
      <c r="U236" s="310">
        <f t="shared" si="33"/>
        <v>1</v>
      </c>
      <c r="V236" s="292">
        <f t="shared" si="34"/>
        <v>-1329.5390225165095</v>
      </c>
      <c r="W236" s="283">
        <f t="shared" si="35"/>
        <v>99.97169190256747</v>
      </c>
      <c r="X236" s="294">
        <f t="shared" si="28"/>
        <v>99.97169190256747</v>
      </c>
      <c r="Y236" s="94">
        <f t="shared" si="32"/>
        <v>-1100.8746041992251</v>
      </c>
    </row>
    <row r="237" spans="1:25" ht="12.75">
      <c r="A237" s="236" t="s">
        <v>636</v>
      </c>
      <c r="B237" s="119" t="s">
        <v>608</v>
      </c>
      <c r="C237" s="119" t="s">
        <v>32</v>
      </c>
      <c r="D237" s="233"/>
      <c r="E237" s="237"/>
      <c r="F237" s="233"/>
      <c r="G237" s="233"/>
      <c r="H237" s="233"/>
      <c r="I237" s="233">
        <v>99.45098039215685</v>
      </c>
      <c r="J237" s="233"/>
      <c r="K237" s="233"/>
      <c r="L237" s="94"/>
      <c r="M237" s="96"/>
      <c r="N237" s="96"/>
      <c r="O237" s="94"/>
      <c r="P237" s="94"/>
      <c r="Q237" s="94"/>
      <c r="R237" s="94"/>
      <c r="S237" s="94"/>
      <c r="T237" s="238">
        <f>SUM(D237:S237)</f>
        <v>99.45098039215685</v>
      </c>
      <c r="U237" s="310">
        <f t="shared" si="33"/>
        <v>1</v>
      </c>
      <c r="V237" s="292">
        <f t="shared" si="34"/>
        <v>-1330.05973402692</v>
      </c>
      <c r="W237" s="283">
        <f t="shared" si="35"/>
        <v>99.45098039215685</v>
      </c>
      <c r="X237" s="294">
        <f t="shared" si="28"/>
        <v>99.45098039215685</v>
      </c>
      <c r="Y237" s="94">
        <f t="shared" si="32"/>
        <v>-1101.3953157096357</v>
      </c>
    </row>
    <row r="238" spans="1:25" ht="12.75">
      <c r="A238" s="236" t="s">
        <v>637</v>
      </c>
      <c r="B238" s="119" t="s">
        <v>608</v>
      </c>
      <c r="C238" s="119" t="s">
        <v>609</v>
      </c>
      <c r="D238" s="233"/>
      <c r="E238" s="237"/>
      <c r="F238" s="233"/>
      <c r="G238" s="233"/>
      <c r="H238" s="233"/>
      <c r="I238" s="233">
        <v>99.20250195465206</v>
      </c>
      <c r="J238" s="233"/>
      <c r="K238" s="233"/>
      <c r="L238" s="94"/>
      <c r="M238" s="96"/>
      <c r="N238" s="96"/>
      <c r="O238" s="94"/>
      <c r="P238" s="94"/>
      <c r="Q238" s="94"/>
      <c r="R238" s="94"/>
      <c r="S238" s="94"/>
      <c r="T238" s="238">
        <f>SUM(D238:S238)</f>
        <v>99.20250195465206</v>
      </c>
      <c r="U238" s="310">
        <f t="shared" si="33"/>
        <v>1</v>
      </c>
      <c r="V238" s="292">
        <f t="shared" si="34"/>
        <v>-1330.308212464425</v>
      </c>
      <c r="W238" s="283">
        <f t="shared" si="35"/>
        <v>99.20250195465206</v>
      </c>
      <c r="X238" s="294">
        <f t="shared" si="28"/>
        <v>99.20250195465206</v>
      </c>
      <c r="Y238" s="94">
        <f t="shared" si="32"/>
        <v>-1101.6437941471406</v>
      </c>
    </row>
    <row r="239" spans="1:25" ht="12.75">
      <c r="A239" s="236" t="s">
        <v>638</v>
      </c>
      <c r="B239" s="119" t="s">
        <v>743</v>
      </c>
      <c r="C239" s="119" t="s">
        <v>82</v>
      </c>
      <c r="D239" s="233"/>
      <c r="E239" s="237"/>
      <c r="F239" s="233"/>
      <c r="G239" s="233"/>
      <c r="H239" s="233"/>
      <c r="I239" s="233"/>
      <c r="J239" s="233"/>
      <c r="K239" s="233">
        <v>99.07830974995153</v>
      </c>
      <c r="L239" s="94"/>
      <c r="M239" s="96"/>
      <c r="N239" s="96"/>
      <c r="O239" s="94"/>
      <c r="P239" s="94"/>
      <c r="Q239" s="94"/>
      <c r="R239" s="94"/>
      <c r="S239" s="94"/>
      <c r="T239" s="238">
        <f>SUM(D239:S239)</f>
        <v>99.07830974995153</v>
      </c>
      <c r="U239" s="310">
        <f t="shared" si="33"/>
        <v>1</v>
      </c>
      <c r="V239" s="292">
        <f t="shared" si="34"/>
        <v>-1330.4324046691254</v>
      </c>
      <c r="W239" s="283">
        <f t="shared" si="35"/>
        <v>99.07830974995153</v>
      </c>
      <c r="X239" s="294">
        <f t="shared" si="28"/>
        <v>99.07830974995153</v>
      </c>
      <c r="Y239" s="94">
        <f t="shared" si="32"/>
        <v>-1101.767986351841</v>
      </c>
    </row>
    <row r="240" spans="1:25" ht="12.75">
      <c r="A240" s="236" t="s">
        <v>639</v>
      </c>
      <c r="B240" s="119" t="s">
        <v>325</v>
      </c>
      <c r="C240" s="119" t="s">
        <v>774</v>
      </c>
      <c r="D240" s="233"/>
      <c r="E240" s="237"/>
      <c r="F240" s="233"/>
      <c r="G240" s="233"/>
      <c r="H240" s="233"/>
      <c r="I240" s="233"/>
      <c r="J240" s="233"/>
      <c r="K240" s="233"/>
      <c r="L240" s="94"/>
      <c r="M240" s="96"/>
      <c r="N240" s="96">
        <v>98.89416058394161</v>
      </c>
      <c r="O240" s="94"/>
      <c r="P240" s="94"/>
      <c r="Q240" s="94"/>
      <c r="R240" s="94"/>
      <c r="S240" s="94"/>
      <c r="T240" s="238">
        <f>SUM(D240:S240)</f>
        <v>98.89416058394161</v>
      </c>
      <c r="U240" s="310">
        <f t="shared" si="33"/>
        <v>1</v>
      </c>
      <c r="V240" s="292">
        <f t="shared" si="34"/>
        <v>-1330.6165538351354</v>
      </c>
      <c r="W240" s="283">
        <f t="shared" si="35"/>
        <v>98.89416058394161</v>
      </c>
      <c r="X240" s="294">
        <f t="shared" si="28"/>
        <v>98.89416058394161</v>
      </c>
      <c r="Y240" s="94">
        <f t="shared" si="32"/>
        <v>-1101.952135517851</v>
      </c>
    </row>
    <row r="241" spans="1:25" ht="12.75">
      <c r="A241" s="236" t="s">
        <v>640</v>
      </c>
      <c r="B241" s="119" t="s">
        <v>67</v>
      </c>
      <c r="C241" s="119" t="s">
        <v>819</v>
      </c>
      <c r="D241" s="233"/>
      <c r="E241" s="237"/>
      <c r="F241" s="233"/>
      <c r="G241" s="233"/>
      <c r="H241" s="233"/>
      <c r="I241" s="233"/>
      <c r="J241" s="233"/>
      <c r="K241" s="233"/>
      <c r="L241" s="94"/>
      <c r="M241" s="96"/>
      <c r="N241" s="96"/>
      <c r="O241" s="94">
        <v>98.51104707012487</v>
      </c>
      <c r="P241" s="94"/>
      <c r="Q241" s="94"/>
      <c r="R241" s="94"/>
      <c r="S241" s="94"/>
      <c r="T241" s="238">
        <f>SUM(D241:S241)</f>
        <v>98.51104707012487</v>
      </c>
      <c r="U241" s="310">
        <f t="shared" si="33"/>
        <v>1</v>
      </c>
      <c r="V241" s="292">
        <f t="shared" si="34"/>
        <v>-1330.999667348952</v>
      </c>
      <c r="W241" s="283">
        <f t="shared" si="35"/>
        <v>98.51104707012487</v>
      </c>
      <c r="X241" s="294">
        <f aca="true" t="shared" si="36" ref="X241:X276"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98.51104707012487</v>
      </c>
      <c r="Y241" s="94">
        <f t="shared" si="32"/>
        <v>-1102.3352490316677</v>
      </c>
    </row>
    <row r="242" spans="1:25" ht="12.75">
      <c r="A242" s="236" t="s">
        <v>641</v>
      </c>
      <c r="B242" s="119" t="s">
        <v>908</v>
      </c>
      <c r="C242" s="119" t="s">
        <v>621</v>
      </c>
      <c r="D242" s="94"/>
      <c r="E242" s="95"/>
      <c r="F242" s="94"/>
      <c r="G242" s="94"/>
      <c r="H242" s="94"/>
      <c r="I242" s="94"/>
      <c r="J242" s="94"/>
      <c r="K242" s="94"/>
      <c r="L242" s="94"/>
      <c r="M242" s="96"/>
      <c r="N242" s="94"/>
      <c r="O242" s="94"/>
      <c r="P242" s="94"/>
      <c r="Q242" s="94"/>
      <c r="R242" s="94">
        <v>98.33980582524269</v>
      </c>
      <c r="S242" s="94"/>
      <c r="T242" s="238">
        <f>SUM(D242:S242)</f>
        <v>98.33980582524269</v>
      </c>
      <c r="U242" s="310">
        <f t="shared" si="33"/>
        <v>1</v>
      </c>
      <c r="V242" s="292">
        <f t="shared" si="34"/>
        <v>-1331.1709085938344</v>
      </c>
      <c r="W242" s="283">
        <f t="shared" si="35"/>
        <v>98.33980582524269</v>
      </c>
      <c r="X242" s="294">
        <f t="shared" si="36"/>
        <v>98.33980582524269</v>
      </c>
      <c r="Y242" s="94">
        <f t="shared" si="32"/>
        <v>-1102.50649027655</v>
      </c>
    </row>
    <row r="243" spans="1:25" ht="12.75">
      <c r="A243" s="236" t="s">
        <v>642</v>
      </c>
      <c r="B243" s="119" t="s">
        <v>610</v>
      </c>
      <c r="C243" s="119" t="s">
        <v>101</v>
      </c>
      <c r="D243" s="233"/>
      <c r="E243" s="237"/>
      <c r="F243" s="233"/>
      <c r="G243" s="233"/>
      <c r="H243" s="233"/>
      <c r="I243" s="233">
        <v>98.04314329738057</v>
      </c>
      <c r="J243" s="233"/>
      <c r="K243" s="233"/>
      <c r="L243" s="94"/>
      <c r="M243" s="96"/>
      <c r="N243" s="96"/>
      <c r="O243" s="94"/>
      <c r="P243" s="94"/>
      <c r="Q243" s="94"/>
      <c r="R243" s="94"/>
      <c r="S243" s="94"/>
      <c r="T243" s="238">
        <f>SUM(D243:S243)</f>
        <v>98.04314329738057</v>
      </c>
      <c r="U243" s="310">
        <f t="shared" si="33"/>
        <v>1</v>
      </c>
      <c r="V243" s="292">
        <f t="shared" si="34"/>
        <v>-1331.4675711216964</v>
      </c>
      <c r="W243" s="283">
        <f t="shared" si="35"/>
        <v>98.04314329738057</v>
      </c>
      <c r="X243" s="294">
        <f t="shared" si="36"/>
        <v>98.04314329738057</v>
      </c>
      <c r="Y243" s="94">
        <f t="shared" si="32"/>
        <v>-1102.803152804412</v>
      </c>
    </row>
    <row r="244" spans="1:25" ht="12.75">
      <c r="A244" s="236" t="s">
        <v>643</v>
      </c>
      <c r="B244" s="119" t="s">
        <v>855</v>
      </c>
      <c r="C244" s="119" t="s">
        <v>177</v>
      </c>
      <c r="D244" s="233"/>
      <c r="E244" s="237"/>
      <c r="F244" s="233"/>
      <c r="G244" s="233"/>
      <c r="H244" s="233"/>
      <c r="I244" s="233"/>
      <c r="J244" s="233"/>
      <c r="K244" s="233"/>
      <c r="L244" s="94"/>
      <c r="M244" s="96"/>
      <c r="N244" s="96"/>
      <c r="O244" s="94"/>
      <c r="P244" s="94">
        <v>97.84369958773974</v>
      </c>
      <c r="Q244" s="94"/>
      <c r="R244" s="94"/>
      <c r="S244" s="94"/>
      <c r="T244" s="238">
        <f>SUM(D244:S244)</f>
        <v>97.84369958773974</v>
      </c>
      <c r="U244" s="310">
        <f t="shared" si="33"/>
        <v>1</v>
      </c>
      <c r="V244" s="292">
        <f t="shared" si="34"/>
        <v>-1331.6670148313372</v>
      </c>
      <c r="W244" s="283">
        <f t="shared" si="35"/>
        <v>97.84369958773974</v>
      </c>
      <c r="X244" s="294">
        <f t="shared" si="36"/>
        <v>97.84369958773974</v>
      </c>
      <c r="Y244" s="94">
        <f t="shared" si="32"/>
        <v>-1103.0025965140528</v>
      </c>
    </row>
    <row r="245" spans="1:25" ht="12.75">
      <c r="A245" s="236" t="s">
        <v>644</v>
      </c>
      <c r="B245" s="119" t="s">
        <v>773</v>
      </c>
      <c r="C245" s="119" t="s">
        <v>123</v>
      </c>
      <c r="D245" s="233"/>
      <c r="E245" s="237"/>
      <c r="F245" s="233"/>
      <c r="G245" s="233"/>
      <c r="H245" s="233"/>
      <c r="I245" s="233"/>
      <c r="J245" s="233"/>
      <c r="K245" s="233"/>
      <c r="L245" s="94"/>
      <c r="M245" s="96"/>
      <c r="N245" s="96">
        <v>97.44761734784936</v>
      </c>
      <c r="O245" s="94"/>
      <c r="P245" s="94"/>
      <c r="Q245" s="94"/>
      <c r="R245" s="94"/>
      <c r="S245" s="94"/>
      <c r="T245" s="238">
        <f>SUM(D245:S245)</f>
        <v>97.44761734784936</v>
      </c>
      <c r="U245" s="310">
        <f t="shared" si="33"/>
        <v>1</v>
      </c>
      <c r="V245" s="292">
        <f t="shared" si="34"/>
        <v>-1332.0630970712277</v>
      </c>
      <c r="W245" s="283">
        <f t="shared" si="35"/>
        <v>97.44761734784936</v>
      </c>
      <c r="X245" s="294">
        <f t="shared" si="36"/>
        <v>97.44761734784936</v>
      </c>
      <c r="Y245" s="94">
        <f t="shared" si="32"/>
        <v>-1103.3986787539434</v>
      </c>
    </row>
    <row r="246" spans="1:25" ht="12.75">
      <c r="A246" s="236" t="s">
        <v>645</v>
      </c>
      <c r="B246" s="119" t="s">
        <v>258</v>
      </c>
      <c r="C246" s="119" t="s">
        <v>50</v>
      </c>
      <c r="D246" s="233"/>
      <c r="E246" s="237"/>
      <c r="F246" s="233"/>
      <c r="G246" s="233"/>
      <c r="H246" s="233">
        <v>95.9367088607595</v>
      </c>
      <c r="I246" s="233"/>
      <c r="J246" s="233"/>
      <c r="K246" s="233"/>
      <c r="L246" s="94"/>
      <c r="M246" s="96"/>
      <c r="N246" s="96"/>
      <c r="O246" s="94"/>
      <c r="P246" s="94"/>
      <c r="Q246" s="94"/>
      <c r="R246" s="94"/>
      <c r="S246" s="94"/>
      <c r="T246" s="238">
        <f>SUM(D246:S246)</f>
        <v>95.9367088607595</v>
      </c>
      <c r="U246" s="310">
        <f t="shared" si="33"/>
        <v>1</v>
      </c>
      <c r="V246" s="292">
        <f t="shared" si="34"/>
        <v>-1333.5740055583174</v>
      </c>
      <c r="W246" s="283">
        <f t="shared" si="35"/>
        <v>95.9367088607595</v>
      </c>
      <c r="X246" s="294">
        <f t="shared" si="36"/>
        <v>95.9367088607595</v>
      </c>
      <c r="Y246" s="94">
        <f t="shared" si="32"/>
        <v>-1104.909587241033</v>
      </c>
    </row>
    <row r="247" spans="1:25" ht="12.75">
      <c r="A247" s="236" t="s">
        <v>646</v>
      </c>
      <c r="B247" s="119" t="s">
        <v>601</v>
      </c>
      <c r="C247" s="119" t="s">
        <v>60</v>
      </c>
      <c r="D247" s="233"/>
      <c r="E247" s="237"/>
      <c r="F247" s="233"/>
      <c r="G247" s="233"/>
      <c r="H247" s="233"/>
      <c r="I247" s="233">
        <v>95.794986906098</v>
      </c>
      <c r="J247" s="233"/>
      <c r="K247" s="233"/>
      <c r="L247" s="94"/>
      <c r="M247" s="96"/>
      <c r="N247" s="96"/>
      <c r="O247" s="94"/>
      <c r="P247" s="94"/>
      <c r="Q247" s="94"/>
      <c r="R247" s="94"/>
      <c r="S247" s="94"/>
      <c r="T247" s="238">
        <f>SUM(D247:S247)</f>
        <v>95.794986906098</v>
      </c>
      <c r="U247" s="310">
        <f t="shared" si="33"/>
        <v>1</v>
      </c>
      <c r="V247" s="292">
        <f t="shared" si="34"/>
        <v>-1333.715727512979</v>
      </c>
      <c r="W247" s="283">
        <f t="shared" si="35"/>
        <v>95.794986906098</v>
      </c>
      <c r="X247" s="294">
        <f t="shared" si="36"/>
        <v>95.794986906098</v>
      </c>
      <c r="Y247" s="94">
        <f t="shared" si="32"/>
        <v>-1105.0513091956946</v>
      </c>
    </row>
    <row r="248" spans="1:25" ht="12.75">
      <c r="A248" s="236" t="s">
        <v>647</v>
      </c>
      <c r="B248" s="119" t="s">
        <v>603</v>
      </c>
      <c r="C248" s="119" t="s">
        <v>83</v>
      </c>
      <c r="D248" s="233"/>
      <c r="E248" s="237"/>
      <c r="F248" s="233"/>
      <c r="G248" s="233"/>
      <c r="H248" s="233"/>
      <c r="I248" s="233">
        <v>95.794986906098</v>
      </c>
      <c r="J248" s="233"/>
      <c r="K248" s="233"/>
      <c r="L248" s="94"/>
      <c r="M248" s="96"/>
      <c r="N248" s="96"/>
      <c r="O248" s="94"/>
      <c r="P248" s="94"/>
      <c r="Q248" s="94"/>
      <c r="R248" s="94"/>
      <c r="S248" s="94"/>
      <c r="T248" s="238">
        <f>SUM(D248:S248)</f>
        <v>95.794986906098</v>
      </c>
      <c r="U248" s="310">
        <f t="shared" si="33"/>
        <v>1</v>
      </c>
      <c r="V248" s="292">
        <f t="shared" si="34"/>
        <v>-1333.715727512979</v>
      </c>
      <c r="W248" s="283">
        <f t="shared" si="35"/>
        <v>95.794986906098</v>
      </c>
      <c r="X248" s="294">
        <f t="shared" si="36"/>
        <v>95.794986906098</v>
      </c>
      <c r="Y248" s="94">
        <f t="shared" si="32"/>
        <v>-1105.0513091956946</v>
      </c>
    </row>
    <row r="249" spans="1:25" ht="12.75">
      <c r="A249" s="236" t="s">
        <v>648</v>
      </c>
      <c r="B249" s="119" t="s">
        <v>62</v>
      </c>
      <c r="C249" s="119" t="s">
        <v>90</v>
      </c>
      <c r="D249" s="233"/>
      <c r="E249" s="237">
        <v>95.31</v>
      </c>
      <c r="F249" s="233"/>
      <c r="G249" s="233"/>
      <c r="H249" s="233"/>
      <c r="I249" s="233"/>
      <c r="J249" s="233"/>
      <c r="K249" s="233"/>
      <c r="L249" s="94"/>
      <c r="M249" s="96"/>
      <c r="N249" s="96"/>
      <c r="O249" s="94"/>
      <c r="P249" s="94"/>
      <c r="Q249" s="94"/>
      <c r="R249" s="94"/>
      <c r="S249" s="94"/>
      <c r="T249" s="238">
        <f>SUM(D249:S249)</f>
        <v>95.31</v>
      </c>
      <c r="U249" s="310">
        <f t="shared" si="33"/>
        <v>1</v>
      </c>
      <c r="V249" s="292">
        <f t="shared" si="34"/>
        <v>-1334.200714419077</v>
      </c>
      <c r="W249" s="283">
        <f t="shared" si="35"/>
        <v>95.31</v>
      </c>
      <c r="X249" s="294">
        <f t="shared" si="36"/>
        <v>95.31</v>
      </c>
      <c r="Y249" s="94">
        <f t="shared" si="32"/>
        <v>-1105.5362961017927</v>
      </c>
    </row>
    <row r="250" spans="1:25" ht="12.75">
      <c r="A250" s="236" t="s">
        <v>649</v>
      </c>
      <c r="B250" s="119" t="s">
        <v>611</v>
      </c>
      <c r="C250" s="119" t="s">
        <v>53</v>
      </c>
      <c r="D250" s="233"/>
      <c r="E250" s="237"/>
      <c r="F250" s="233"/>
      <c r="G250" s="233"/>
      <c r="H250" s="233"/>
      <c r="I250" s="233">
        <v>94.98149518874907</v>
      </c>
      <c r="J250" s="233"/>
      <c r="K250" s="233"/>
      <c r="L250" s="94"/>
      <c r="M250" s="96"/>
      <c r="N250" s="96"/>
      <c r="O250" s="94"/>
      <c r="P250" s="94"/>
      <c r="Q250" s="94"/>
      <c r="R250" s="94"/>
      <c r="S250" s="94"/>
      <c r="T250" s="238">
        <f>SUM(D250:S250)</f>
        <v>94.98149518874907</v>
      </c>
      <c r="U250" s="310">
        <f t="shared" si="33"/>
        <v>1</v>
      </c>
      <c r="V250" s="292">
        <f t="shared" si="34"/>
        <v>-1334.529219230328</v>
      </c>
      <c r="W250" s="283">
        <f t="shared" si="35"/>
        <v>94.98149518874907</v>
      </c>
      <c r="X250" s="294">
        <f t="shared" si="36"/>
        <v>94.98149518874907</v>
      </c>
      <c r="Y250" s="94">
        <f t="shared" si="32"/>
        <v>-1105.8648009130436</v>
      </c>
    </row>
    <row r="251" spans="1:25" ht="12.75">
      <c r="A251" s="236" t="s">
        <v>650</v>
      </c>
      <c r="B251" s="119" t="s">
        <v>691</v>
      </c>
      <c r="C251" s="119" t="s">
        <v>73</v>
      </c>
      <c r="D251" s="233"/>
      <c r="E251" s="237"/>
      <c r="F251" s="233"/>
      <c r="G251" s="233"/>
      <c r="H251" s="233"/>
      <c r="I251" s="233"/>
      <c r="J251" s="233">
        <v>94.5833151320374</v>
      </c>
      <c r="K251" s="233"/>
      <c r="L251" s="94"/>
      <c r="M251" s="96"/>
      <c r="N251" s="96"/>
      <c r="O251" s="94"/>
      <c r="P251" s="94"/>
      <c r="Q251" s="94"/>
      <c r="R251" s="94"/>
      <c r="S251" s="94"/>
      <c r="T251" s="238">
        <f>SUM(D251:S251)</f>
        <v>94.5833151320374</v>
      </c>
      <c r="U251" s="310">
        <f t="shared" si="33"/>
        <v>1</v>
      </c>
      <c r="V251" s="292">
        <f t="shared" si="34"/>
        <v>-1334.9273992870396</v>
      </c>
      <c r="W251" s="283">
        <f t="shared" si="35"/>
        <v>94.5833151320374</v>
      </c>
      <c r="X251" s="294">
        <f t="shared" si="36"/>
        <v>94.5833151320374</v>
      </c>
      <c r="Y251" s="94">
        <f t="shared" si="32"/>
        <v>-1106.2629809697553</v>
      </c>
    </row>
    <row r="252" spans="1:25" ht="12.75">
      <c r="A252" s="236" t="s">
        <v>651</v>
      </c>
      <c r="B252" s="119" t="s">
        <v>885</v>
      </c>
      <c r="C252" s="119" t="s">
        <v>886</v>
      </c>
      <c r="D252" s="233"/>
      <c r="E252" s="237"/>
      <c r="F252" s="233"/>
      <c r="G252" s="233"/>
      <c r="H252" s="233"/>
      <c r="I252" s="233"/>
      <c r="J252" s="233"/>
      <c r="K252" s="233"/>
      <c r="L252" s="94"/>
      <c r="M252" s="96"/>
      <c r="N252" s="96"/>
      <c r="O252" s="94"/>
      <c r="P252" s="94"/>
      <c r="Q252" s="94">
        <v>94.24777183600715</v>
      </c>
      <c r="R252" s="94"/>
      <c r="S252" s="94"/>
      <c r="T252" s="238">
        <f>SUM(D252:S252)</f>
        <v>94.24777183600715</v>
      </c>
      <c r="U252" s="310">
        <f t="shared" si="33"/>
        <v>1</v>
      </c>
      <c r="V252" s="292">
        <f t="shared" si="34"/>
        <v>-1335.2629425830698</v>
      </c>
      <c r="W252" s="283">
        <f t="shared" si="35"/>
        <v>94.24777183600715</v>
      </c>
      <c r="X252" s="294">
        <f t="shared" si="36"/>
        <v>94.24777183600715</v>
      </c>
      <c r="Y252" s="94">
        <f aca="true" t="shared" si="37" ref="Y252:Y301">X252-$X$5</f>
        <v>-1106.5985242657855</v>
      </c>
    </row>
    <row r="253" spans="1:25" ht="12.75">
      <c r="A253" s="236" t="s">
        <v>652</v>
      </c>
      <c r="B253" s="119" t="s">
        <v>318</v>
      </c>
      <c r="C253" s="119" t="s">
        <v>35</v>
      </c>
      <c r="D253" s="233">
        <v>94.10791847644505</v>
      </c>
      <c r="E253" s="237"/>
      <c r="F253" s="233"/>
      <c r="G253" s="233"/>
      <c r="H253" s="233"/>
      <c r="I253" s="233"/>
      <c r="J253" s="233"/>
      <c r="K253" s="233"/>
      <c r="L253" s="94"/>
      <c r="M253" s="96"/>
      <c r="N253" s="96"/>
      <c r="O253" s="94"/>
      <c r="P253" s="94"/>
      <c r="Q253" s="94"/>
      <c r="R253" s="94"/>
      <c r="S253" s="94"/>
      <c r="T253" s="238">
        <f>SUM(D253:S253)</f>
        <v>94.10791847644505</v>
      </c>
      <c r="U253" s="310">
        <f t="shared" si="33"/>
        <v>1</v>
      </c>
      <c r="V253" s="292">
        <f t="shared" si="34"/>
        <v>-1335.4027959426319</v>
      </c>
      <c r="W253" s="283">
        <f t="shared" si="35"/>
        <v>94.10791847644505</v>
      </c>
      <c r="X253" s="294">
        <f t="shared" si="36"/>
        <v>94.10791847644505</v>
      </c>
      <c r="Y253" s="94">
        <f t="shared" si="37"/>
        <v>-1106.7383776253475</v>
      </c>
    </row>
    <row r="254" spans="1:25" ht="12.75">
      <c r="A254" s="236" t="s">
        <v>653</v>
      </c>
      <c r="B254" s="119" t="s">
        <v>612</v>
      </c>
      <c r="C254" s="119" t="s">
        <v>50</v>
      </c>
      <c r="D254" s="233"/>
      <c r="E254" s="237"/>
      <c r="F254" s="233"/>
      <c r="G254" s="233"/>
      <c r="H254" s="233"/>
      <c r="I254" s="233">
        <v>93.99561723886046</v>
      </c>
      <c r="J254" s="233"/>
      <c r="K254" s="233"/>
      <c r="L254" s="94"/>
      <c r="M254" s="96"/>
      <c r="N254" s="96"/>
      <c r="O254" s="94"/>
      <c r="P254" s="94"/>
      <c r="Q254" s="94"/>
      <c r="R254" s="94"/>
      <c r="S254" s="94"/>
      <c r="T254" s="238">
        <f>SUM(D254:S254)</f>
        <v>93.99561723886046</v>
      </c>
      <c r="U254" s="310">
        <f t="shared" si="33"/>
        <v>1</v>
      </c>
      <c r="V254" s="292">
        <f t="shared" si="34"/>
        <v>-1335.5150971802166</v>
      </c>
      <c r="W254" s="283">
        <f t="shared" si="35"/>
        <v>93.99561723886046</v>
      </c>
      <c r="X254" s="294">
        <f t="shared" si="36"/>
        <v>93.99561723886046</v>
      </c>
      <c r="Y254" s="94">
        <f t="shared" si="37"/>
        <v>-1106.8506788629322</v>
      </c>
    </row>
    <row r="255" spans="1:25" ht="12.75">
      <c r="A255" s="236" t="s">
        <v>654</v>
      </c>
      <c r="B255" s="119" t="s">
        <v>613</v>
      </c>
      <c r="C255" s="119" t="s">
        <v>324</v>
      </c>
      <c r="D255" s="233"/>
      <c r="E255" s="237"/>
      <c r="F255" s="233"/>
      <c r="G255" s="233"/>
      <c r="H255" s="233"/>
      <c r="I255" s="233">
        <v>93.86073641997811</v>
      </c>
      <c r="J255" s="233"/>
      <c r="K255" s="233"/>
      <c r="L255" s="94"/>
      <c r="M255" s="96"/>
      <c r="N255" s="96"/>
      <c r="O255" s="94"/>
      <c r="P255" s="94"/>
      <c r="Q255" s="94"/>
      <c r="R255" s="94"/>
      <c r="S255" s="94"/>
      <c r="T255" s="238">
        <f>SUM(D255:S255)</f>
        <v>93.86073641997811</v>
      </c>
      <c r="U255" s="310">
        <f t="shared" si="33"/>
        <v>1</v>
      </c>
      <c r="V255" s="292">
        <f t="shared" si="34"/>
        <v>-1335.6499779990988</v>
      </c>
      <c r="W255" s="283">
        <f t="shared" si="35"/>
        <v>93.86073641997811</v>
      </c>
      <c r="X255" s="294">
        <f t="shared" si="36"/>
        <v>93.86073641997811</v>
      </c>
      <c r="Y255" s="94">
        <f t="shared" si="37"/>
        <v>-1106.9855596818145</v>
      </c>
    </row>
    <row r="256" spans="1:25" ht="12.75">
      <c r="A256" s="236" t="s">
        <v>655</v>
      </c>
      <c r="B256" s="119" t="s">
        <v>614</v>
      </c>
      <c r="C256" s="119" t="s">
        <v>615</v>
      </c>
      <c r="D256" s="233"/>
      <c r="E256" s="237"/>
      <c r="F256" s="233"/>
      <c r="G256" s="233"/>
      <c r="H256" s="233"/>
      <c r="I256" s="233">
        <v>93.72634643377</v>
      </c>
      <c r="J256" s="233"/>
      <c r="K256" s="233"/>
      <c r="L256" s="94"/>
      <c r="M256" s="96"/>
      <c r="N256" s="96"/>
      <c r="O256" s="94"/>
      <c r="P256" s="94"/>
      <c r="Q256" s="94"/>
      <c r="R256" s="94"/>
      <c r="S256" s="94"/>
      <c r="T256" s="238">
        <f>SUM(D256:S256)</f>
        <v>93.72634643377</v>
      </c>
      <c r="U256" s="310">
        <f t="shared" si="33"/>
        <v>1</v>
      </c>
      <c r="V256" s="292">
        <f t="shared" si="34"/>
        <v>-1335.784367985307</v>
      </c>
      <c r="W256" s="283">
        <f t="shared" si="35"/>
        <v>93.72634643377</v>
      </c>
      <c r="X256" s="294">
        <f t="shared" si="36"/>
        <v>93.72634643377</v>
      </c>
      <c r="Y256" s="94">
        <f t="shared" si="37"/>
        <v>-1107.1199496680226</v>
      </c>
    </row>
    <row r="257" spans="1:25" ht="12.75">
      <c r="A257" s="236" t="s">
        <v>656</v>
      </c>
      <c r="B257" s="119" t="s">
        <v>188</v>
      </c>
      <c r="C257" s="119" t="s">
        <v>189</v>
      </c>
      <c r="D257" s="233"/>
      <c r="E257" s="237"/>
      <c r="F257" s="233"/>
      <c r="G257" s="233"/>
      <c r="H257" s="233"/>
      <c r="I257" s="233">
        <v>93.35264301230991</v>
      </c>
      <c r="J257" s="233"/>
      <c r="K257" s="233"/>
      <c r="L257" s="94"/>
      <c r="M257" s="96"/>
      <c r="N257" s="96"/>
      <c r="O257" s="94"/>
      <c r="P257" s="94"/>
      <c r="Q257" s="94"/>
      <c r="R257" s="94"/>
      <c r="S257" s="94"/>
      <c r="T257" s="238">
        <f>SUM(D257:S257)</f>
        <v>93.35264301230991</v>
      </c>
      <c r="U257" s="310">
        <f t="shared" si="33"/>
        <v>1</v>
      </c>
      <c r="V257" s="292">
        <f t="shared" si="34"/>
        <v>-1336.158071406767</v>
      </c>
      <c r="W257" s="283">
        <f t="shared" si="35"/>
        <v>93.35264301230991</v>
      </c>
      <c r="X257" s="294">
        <f t="shared" si="36"/>
        <v>93.35264301230991</v>
      </c>
      <c r="Y257" s="94">
        <f t="shared" si="37"/>
        <v>-1107.4936530894827</v>
      </c>
    </row>
    <row r="258" spans="1:25" ht="12.75">
      <c r="A258" s="236" t="s">
        <v>657</v>
      </c>
      <c r="B258" s="119" t="s">
        <v>320</v>
      </c>
      <c r="C258" s="119" t="s">
        <v>321</v>
      </c>
      <c r="D258" s="233">
        <v>92.99076212471132</v>
      </c>
      <c r="E258" s="237"/>
      <c r="F258" s="233"/>
      <c r="G258" s="233"/>
      <c r="H258" s="233"/>
      <c r="I258" s="233"/>
      <c r="J258" s="233"/>
      <c r="K258" s="233"/>
      <c r="L258" s="94"/>
      <c r="M258" s="96"/>
      <c r="N258" s="96"/>
      <c r="O258" s="94"/>
      <c r="P258" s="94"/>
      <c r="Q258" s="94"/>
      <c r="R258" s="94"/>
      <c r="S258" s="94"/>
      <c r="T258" s="238">
        <f>SUM(D258:S258)</f>
        <v>92.99076212471132</v>
      </c>
      <c r="U258" s="310">
        <f t="shared" si="33"/>
        <v>1</v>
      </c>
      <c r="V258" s="292">
        <f t="shared" si="34"/>
        <v>-1336.5199522943656</v>
      </c>
      <c r="W258" s="283">
        <f t="shared" si="35"/>
        <v>92.99076212471132</v>
      </c>
      <c r="X258" s="294">
        <f t="shared" si="36"/>
        <v>92.99076212471132</v>
      </c>
      <c r="Y258" s="94">
        <f t="shared" si="37"/>
        <v>-1107.8555339770812</v>
      </c>
    </row>
    <row r="259" spans="1:25" ht="12.75">
      <c r="A259" s="236" t="s">
        <v>658</v>
      </c>
      <c r="B259" s="119" t="s">
        <v>318</v>
      </c>
      <c r="C259" s="119" t="s">
        <v>63</v>
      </c>
      <c r="D259" s="233">
        <v>92.93273986152326</v>
      </c>
      <c r="E259" s="237"/>
      <c r="F259" s="233"/>
      <c r="G259" s="233"/>
      <c r="H259" s="233"/>
      <c r="I259" s="233"/>
      <c r="J259" s="233"/>
      <c r="K259" s="233"/>
      <c r="L259" s="94"/>
      <c r="M259" s="96"/>
      <c r="N259" s="96"/>
      <c r="O259" s="94"/>
      <c r="P259" s="94"/>
      <c r="Q259" s="94"/>
      <c r="R259" s="94"/>
      <c r="S259" s="94"/>
      <c r="T259" s="238">
        <f>SUM(D259:S259)</f>
        <v>92.93273986152326</v>
      </c>
      <c r="U259" s="310">
        <f t="shared" si="33"/>
        <v>1</v>
      </c>
      <c r="V259" s="292">
        <f t="shared" si="34"/>
        <v>-1336.5779745575537</v>
      </c>
      <c r="W259" s="283">
        <f t="shared" si="35"/>
        <v>92.93273986152326</v>
      </c>
      <c r="X259" s="294">
        <f t="shared" si="36"/>
        <v>92.93273986152326</v>
      </c>
      <c r="Y259" s="94">
        <f t="shared" si="37"/>
        <v>-1107.9135562402694</v>
      </c>
    </row>
    <row r="260" spans="1:25" ht="12.75">
      <c r="A260" s="236" t="s">
        <v>659</v>
      </c>
      <c r="B260" s="119" t="s">
        <v>681</v>
      </c>
      <c r="C260" s="119" t="s">
        <v>161</v>
      </c>
      <c r="D260" s="233"/>
      <c r="E260" s="237"/>
      <c r="F260" s="233"/>
      <c r="G260" s="233"/>
      <c r="H260" s="233"/>
      <c r="I260" s="233"/>
      <c r="J260" s="233">
        <v>92.51848447973131</v>
      </c>
      <c r="K260" s="233"/>
      <c r="L260" s="94"/>
      <c r="M260" s="96"/>
      <c r="N260" s="96"/>
      <c r="O260" s="94"/>
      <c r="P260" s="94"/>
      <c r="Q260" s="94"/>
      <c r="R260" s="94"/>
      <c r="S260" s="94"/>
      <c r="T260" s="238">
        <f>SUM(D260:S260)</f>
        <v>92.51848447973131</v>
      </c>
      <c r="U260" s="310">
        <f t="shared" si="33"/>
        <v>1</v>
      </c>
      <c r="V260" s="292">
        <f t="shared" si="34"/>
        <v>-1336.9922299393456</v>
      </c>
      <c r="W260" s="283">
        <f t="shared" si="35"/>
        <v>92.51848447973131</v>
      </c>
      <c r="X260" s="294">
        <f t="shared" si="36"/>
        <v>92.51848447973131</v>
      </c>
      <c r="Y260" s="94">
        <f t="shared" si="37"/>
        <v>-1108.3278116220613</v>
      </c>
    </row>
    <row r="261" spans="1:25" ht="12.75">
      <c r="A261" s="236" t="s">
        <v>660</v>
      </c>
      <c r="B261" s="119" t="s">
        <v>616</v>
      </c>
      <c r="C261" s="119" t="s">
        <v>35</v>
      </c>
      <c r="D261" s="233"/>
      <c r="E261" s="237"/>
      <c r="F261" s="233"/>
      <c r="G261" s="233"/>
      <c r="H261" s="233"/>
      <c r="I261" s="233">
        <v>92.51252684323549</v>
      </c>
      <c r="J261" s="233"/>
      <c r="K261" s="233"/>
      <c r="L261" s="94"/>
      <c r="M261" s="96"/>
      <c r="N261" s="96"/>
      <c r="O261" s="94"/>
      <c r="P261" s="94"/>
      <c r="Q261" s="94"/>
      <c r="R261" s="94"/>
      <c r="S261" s="94"/>
      <c r="T261" s="238">
        <f>SUM(D261:S261)</f>
        <v>92.51252684323549</v>
      </c>
      <c r="U261" s="310">
        <f t="shared" si="33"/>
        <v>1</v>
      </c>
      <c r="V261" s="292">
        <f t="shared" si="34"/>
        <v>-1336.9981875758415</v>
      </c>
      <c r="W261" s="283">
        <f t="shared" si="35"/>
        <v>92.51252684323549</v>
      </c>
      <c r="X261" s="294">
        <f t="shared" si="36"/>
        <v>92.51252684323549</v>
      </c>
      <c r="Y261" s="94">
        <f t="shared" si="37"/>
        <v>-1108.3337692585571</v>
      </c>
    </row>
    <row r="262" spans="1:25" ht="12.75">
      <c r="A262" s="236" t="s">
        <v>661</v>
      </c>
      <c r="B262" s="119" t="s">
        <v>370</v>
      </c>
      <c r="C262" s="119" t="s">
        <v>141</v>
      </c>
      <c r="D262" s="233"/>
      <c r="E262" s="237"/>
      <c r="F262" s="233"/>
      <c r="G262" s="233"/>
      <c r="H262" s="233">
        <v>45.303797468354425</v>
      </c>
      <c r="I262" s="233"/>
      <c r="J262" s="233"/>
      <c r="K262" s="233"/>
      <c r="L262" s="94"/>
      <c r="M262" s="96"/>
      <c r="N262" s="96"/>
      <c r="O262" s="94"/>
      <c r="P262" s="94"/>
      <c r="Q262" s="94">
        <v>46.04812834224598</v>
      </c>
      <c r="R262" s="94"/>
      <c r="S262" s="94">
        <v>1</v>
      </c>
      <c r="T262" s="238">
        <f>SUM(D262:S262)</f>
        <v>92.3519258106004</v>
      </c>
      <c r="U262" s="310">
        <f t="shared" si="33"/>
        <v>3</v>
      </c>
      <c r="V262" s="292">
        <f t="shared" si="34"/>
        <v>-1337.1587886084765</v>
      </c>
      <c r="W262" s="283">
        <f t="shared" si="35"/>
        <v>30.783975270200134</v>
      </c>
      <c r="X262" s="294">
        <f t="shared" si="36"/>
        <v>92.3519258106004</v>
      </c>
      <c r="Y262" s="94">
        <f t="shared" si="37"/>
        <v>-1108.4943702911921</v>
      </c>
    </row>
    <row r="263" spans="1:25" ht="12.75">
      <c r="A263" s="236" t="s">
        <v>662</v>
      </c>
      <c r="B263" s="119" t="s">
        <v>334</v>
      </c>
      <c r="C263" s="119" t="s">
        <v>35</v>
      </c>
      <c r="D263" s="233"/>
      <c r="E263" s="237">
        <v>92.29</v>
      </c>
      <c r="F263" s="233"/>
      <c r="G263" s="233"/>
      <c r="H263" s="233"/>
      <c r="I263" s="233"/>
      <c r="J263" s="233"/>
      <c r="K263" s="233"/>
      <c r="L263" s="94"/>
      <c r="M263" s="96"/>
      <c r="N263" s="96"/>
      <c r="O263" s="94"/>
      <c r="P263" s="94"/>
      <c r="Q263" s="94"/>
      <c r="R263" s="94"/>
      <c r="S263" s="94"/>
      <c r="T263" s="238">
        <f>SUM(D263:S263)</f>
        <v>92.29</v>
      </c>
      <c r="U263" s="310">
        <f t="shared" si="33"/>
        <v>1</v>
      </c>
      <c r="V263" s="292">
        <f t="shared" si="34"/>
        <v>-1337.220714419077</v>
      </c>
      <c r="W263" s="283">
        <f t="shared" si="35"/>
        <v>92.29</v>
      </c>
      <c r="X263" s="294">
        <f t="shared" si="36"/>
        <v>92.29</v>
      </c>
      <c r="Y263" s="94">
        <f t="shared" si="37"/>
        <v>-1108.5562961017927</v>
      </c>
    </row>
    <row r="264" spans="1:25" ht="12.75">
      <c r="A264" s="236" t="s">
        <v>663</v>
      </c>
      <c r="B264" s="119" t="s">
        <v>334</v>
      </c>
      <c r="C264" s="119" t="s">
        <v>124</v>
      </c>
      <c r="D264" s="233"/>
      <c r="E264" s="237">
        <v>92.08</v>
      </c>
      <c r="F264" s="233"/>
      <c r="G264" s="233"/>
      <c r="H264" s="233"/>
      <c r="I264" s="233"/>
      <c r="J264" s="233"/>
      <c r="K264" s="233"/>
      <c r="L264" s="94"/>
      <c r="M264" s="96"/>
      <c r="N264" s="96"/>
      <c r="O264" s="94"/>
      <c r="P264" s="94"/>
      <c r="Q264" s="94"/>
      <c r="R264" s="94"/>
      <c r="S264" s="94"/>
      <c r="T264" s="238">
        <f>SUM(D264:S264)</f>
        <v>92.08</v>
      </c>
      <c r="U264" s="310">
        <f t="shared" si="33"/>
        <v>1</v>
      </c>
      <c r="V264" s="292">
        <f t="shared" si="34"/>
        <v>-1337.430714419077</v>
      </c>
      <c r="W264" s="283">
        <f t="shared" si="35"/>
        <v>92.08</v>
      </c>
      <c r="X264" s="294">
        <f t="shared" si="36"/>
        <v>92.08</v>
      </c>
      <c r="Y264" s="94">
        <f t="shared" si="37"/>
        <v>-1108.7662961017927</v>
      </c>
    </row>
    <row r="265" spans="1:25" ht="12.75">
      <c r="A265" s="236" t="s">
        <v>664</v>
      </c>
      <c r="B265" s="119" t="s">
        <v>910</v>
      </c>
      <c r="C265" s="119" t="s">
        <v>911</v>
      </c>
      <c r="D265" s="94"/>
      <c r="E265" s="95"/>
      <c r="F265" s="94"/>
      <c r="G265" s="94"/>
      <c r="H265" s="94"/>
      <c r="I265" s="94"/>
      <c r="J265" s="94"/>
      <c r="K265" s="94"/>
      <c r="L265" s="94"/>
      <c r="M265" s="96"/>
      <c r="N265" s="94"/>
      <c r="O265" s="94"/>
      <c r="P265" s="94"/>
      <c r="Q265" s="94"/>
      <c r="R265" s="94">
        <v>41.72239747634069</v>
      </c>
      <c r="S265" s="94">
        <v>49.4472049689441</v>
      </c>
      <c r="T265" s="238">
        <f>SUM(D265:S265)</f>
        <v>91.1696024452848</v>
      </c>
      <c r="U265" s="310">
        <f t="shared" si="33"/>
        <v>2</v>
      </c>
      <c r="V265" s="292">
        <f t="shared" si="34"/>
        <v>-1338.341111973792</v>
      </c>
      <c r="W265" s="283">
        <f t="shared" si="35"/>
        <v>45.5848012226424</v>
      </c>
      <c r="X265" s="294">
        <f t="shared" si="36"/>
        <v>91.1696024452848</v>
      </c>
      <c r="Y265" s="94">
        <f t="shared" si="37"/>
        <v>-1109.6766936565077</v>
      </c>
    </row>
    <row r="266" spans="1:25" ht="12.75">
      <c r="A266" s="236" t="s">
        <v>665</v>
      </c>
      <c r="B266" s="119" t="s">
        <v>866</v>
      </c>
      <c r="C266" s="119" t="s">
        <v>867</v>
      </c>
      <c r="D266" s="94"/>
      <c r="E266" s="95"/>
      <c r="F266" s="94"/>
      <c r="G266" s="94"/>
      <c r="H266" s="94"/>
      <c r="I266" s="94"/>
      <c r="J266" s="94"/>
      <c r="K266" s="94"/>
      <c r="L266" s="94"/>
      <c r="M266" s="96"/>
      <c r="N266" s="94"/>
      <c r="O266" s="94"/>
      <c r="P266" s="94"/>
      <c r="Q266" s="94">
        <v>63.320855614973254</v>
      </c>
      <c r="R266" s="94"/>
      <c r="S266" s="94">
        <v>27.70807453416149</v>
      </c>
      <c r="T266" s="238">
        <f>SUM(D266:S266)</f>
        <v>91.02893014913474</v>
      </c>
      <c r="U266" s="310">
        <f t="shared" si="33"/>
        <v>2</v>
      </c>
      <c r="V266" s="292">
        <f t="shared" si="34"/>
        <v>-1338.4817842699422</v>
      </c>
      <c r="W266" s="283">
        <f t="shared" si="35"/>
        <v>45.51446507456737</v>
      </c>
      <c r="X266" s="294">
        <f t="shared" si="36"/>
        <v>91.02893014913474</v>
      </c>
      <c r="Y266" s="94">
        <f t="shared" si="37"/>
        <v>-1109.8173659526578</v>
      </c>
    </row>
    <row r="267" spans="1:25" ht="12.75">
      <c r="A267" s="236" t="s">
        <v>702</v>
      </c>
      <c r="B267" s="119" t="s">
        <v>197</v>
      </c>
      <c r="C267" s="119" t="s">
        <v>177</v>
      </c>
      <c r="D267" s="233"/>
      <c r="E267" s="237"/>
      <c r="F267" s="233"/>
      <c r="G267" s="233"/>
      <c r="H267" s="233">
        <v>90.87341772151899</v>
      </c>
      <c r="I267" s="233"/>
      <c r="J267" s="233"/>
      <c r="K267" s="233"/>
      <c r="L267" s="94"/>
      <c r="M267" s="96"/>
      <c r="N267" s="96"/>
      <c r="O267" s="94"/>
      <c r="P267" s="94"/>
      <c r="Q267" s="94"/>
      <c r="R267" s="94"/>
      <c r="S267" s="94"/>
      <c r="T267" s="238">
        <f>SUM(D267:S267)</f>
        <v>90.87341772151899</v>
      </c>
      <c r="U267" s="310">
        <f t="shared" si="33"/>
        <v>1</v>
      </c>
      <c r="V267" s="292">
        <f t="shared" si="34"/>
        <v>-1338.637296697558</v>
      </c>
      <c r="W267" s="283">
        <f t="shared" si="35"/>
        <v>90.87341772151899</v>
      </c>
      <c r="X267" s="294">
        <f t="shared" si="36"/>
        <v>90.87341772151899</v>
      </c>
      <c r="Y267" s="94">
        <f t="shared" si="37"/>
        <v>-1109.9728783802736</v>
      </c>
    </row>
    <row r="268" spans="1:25" ht="12.75">
      <c r="A268" s="236" t="s">
        <v>703</v>
      </c>
      <c r="B268" s="119" t="s">
        <v>820</v>
      </c>
      <c r="C268" s="119" t="s">
        <v>821</v>
      </c>
      <c r="D268" s="233"/>
      <c r="E268" s="237"/>
      <c r="F268" s="233"/>
      <c r="G268" s="233"/>
      <c r="H268" s="233"/>
      <c r="I268" s="233"/>
      <c r="J268" s="233"/>
      <c r="K268" s="233"/>
      <c r="L268" s="94"/>
      <c r="M268" s="96"/>
      <c r="N268" s="96"/>
      <c r="O268" s="94">
        <v>90.41297147131104</v>
      </c>
      <c r="P268" s="94"/>
      <c r="Q268" s="94"/>
      <c r="R268" s="94"/>
      <c r="S268" s="94"/>
      <c r="T268" s="238">
        <f>SUM(D268:S268)</f>
        <v>90.41297147131104</v>
      </c>
      <c r="U268" s="310">
        <f t="shared" si="33"/>
        <v>1</v>
      </c>
      <c r="V268" s="292">
        <f t="shared" si="34"/>
        <v>-1339.097742947766</v>
      </c>
      <c r="W268" s="283">
        <f t="shared" si="35"/>
        <v>90.41297147131104</v>
      </c>
      <c r="X268" s="294">
        <f t="shared" si="36"/>
        <v>90.41297147131104</v>
      </c>
      <c r="Y268" s="94">
        <f t="shared" si="37"/>
        <v>-1110.4333246304816</v>
      </c>
    </row>
    <row r="269" spans="1:25" ht="12.75">
      <c r="A269" s="236" t="s">
        <v>704</v>
      </c>
      <c r="B269" s="119" t="s">
        <v>230</v>
      </c>
      <c r="C269" s="119" t="s">
        <v>371</v>
      </c>
      <c r="D269" s="233"/>
      <c r="E269" s="237"/>
      <c r="F269" s="233"/>
      <c r="G269" s="233"/>
      <c r="H269" s="233">
        <v>90.0295358649789</v>
      </c>
      <c r="I269" s="233"/>
      <c r="J269" s="233"/>
      <c r="K269" s="233"/>
      <c r="L269" s="94"/>
      <c r="M269" s="96"/>
      <c r="N269" s="96"/>
      <c r="O269" s="94"/>
      <c r="P269" s="94"/>
      <c r="Q269" s="94"/>
      <c r="R269" s="94"/>
      <c r="S269" s="94"/>
      <c r="T269" s="238">
        <f>SUM(D269:S269)</f>
        <v>90.0295358649789</v>
      </c>
      <c r="U269" s="310">
        <f t="shared" si="33"/>
        <v>1</v>
      </c>
      <c r="V269" s="292">
        <f t="shared" si="34"/>
        <v>-1339.481178554098</v>
      </c>
      <c r="W269" s="283">
        <f t="shared" si="35"/>
        <v>90.0295358649789</v>
      </c>
      <c r="X269" s="294">
        <f t="shared" si="36"/>
        <v>90.0295358649789</v>
      </c>
      <c r="Y269" s="94">
        <f t="shared" si="37"/>
        <v>-1110.8167602368137</v>
      </c>
    </row>
    <row r="270" spans="1:25" ht="12.75">
      <c r="A270" s="236" t="s">
        <v>705</v>
      </c>
      <c r="B270" s="119" t="s">
        <v>671</v>
      </c>
      <c r="C270" s="119" t="s">
        <v>69</v>
      </c>
      <c r="D270" s="233"/>
      <c r="E270" s="237"/>
      <c r="F270" s="233"/>
      <c r="G270" s="233"/>
      <c r="H270" s="233"/>
      <c r="I270" s="233"/>
      <c r="J270" s="233">
        <v>89.31451047672803</v>
      </c>
      <c r="K270" s="233"/>
      <c r="L270" s="94"/>
      <c r="M270" s="96"/>
      <c r="N270" s="96"/>
      <c r="O270" s="94"/>
      <c r="P270" s="94"/>
      <c r="Q270" s="94"/>
      <c r="R270" s="94"/>
      <c r="S270" s="94"/>
      <c r="T270" s="238">
        <f>SUM(D270:S270)</f>
        <v>89.31451047672803</v>
      </c>
      <c r="U270" s="310">
        <f t="shared" si="33"/>
        <v>1</v>
      </c>
      <c r="V270" s="292">
        <f t="shared" si="34"/>
        <v>-1340.196203942349</v>
      </c>
      <c r="W270" s="283">
        <f t="shared" si="35"/>
        <v>89.31451047672803</v>
      </c>
      <c r="X270" s="294">
        <f t="shared" si="36"/>
        <v>89.31451047672803</v>
      </c>
      <c r="Y270" s="94">
        <f t="shared" si="37"/>
        <v>-1111.5317856250647</v>
      </c>
    </row>
    <row r="271" spans="1:25" ht="12.75">
      <c r="A271" s="236" t="s">
        <v>706</v>
      </c>
      <c r="B271" s="119" t="s">
        <v>130</v>
      </c>
      <c r="C271" s="119" t="s">
        <v>35</v>
      </c>
      <c r="D271" s="233"/>
      <c r="E271" s="237"/>
      <c r="F271" s="233"/>
      <c r="G271" s="233"/>
      <c r="H271" s="233"/>
      <c r="I271" s="233">
        <v>89.19398907103825</v>
      </c>
      <c r="J271" s="233"/>
      <c r="K271" s="233"/>
      <c r="L271" s="94"/>
      <c r="M271" s="96"/>
      <c r="N271" s="96"/>
      <c r="O271" s="94"/>
      <c r="P271" s="94"/>
      <c r="Q271" s="94"/>
      <c r="R271" s="94"/>
      <c r="S271" s="94"/>
      <c r="T271" s="238">
        <f>SUM(D271:S271)</f>
        <v>89.19398907103825</v>
      </c>
      <c r="U271" s="310">
        <f aca="true" t="shared" si="38" ref="U271:U276">COUNTA(D271:S271)</f>
        <v>1</v>
      </c>
      <c r="V271" s="292">
        <f aca="true" t="shared" si="39" ref="V271:V276">T271-$T$5</f>
        <v>-1340.3167253480387</v>
      </c>
      <c r="W271" s="283">
        <f aca="true" t="shared" si="40" ref="W271:W276">AVERAGE(D271:S271)</f>
        <v>89.19398907103825</v>
      </c>
      <c r="X271" s="294">
        <f t="shared" si="36"/>
        <v>89.19398907103825</v>
      </c>
      <c r="Y271" s="94">
        <f t="shared" si="37"/>
        <v>-1111.6523070307544</v>
      </c>
    </row>
    <row r="272" spans="1:25" ht="12.75">
      <c r="A272" s="236" t="s">
        <v>707</v>
      </c>
      <c r="B272" s="119" t="s">
        <v>323</v>
      </c>
      <c r="C272" s="119" t="s">
        <v>179</v>
      </c>
      <c r="D272" s="233"/>
      <c r="E272" s="237"/>
      <c r="F272" s="233"/>
      <c r="G272" s="233"/>
      <c r="H272" s="233"/>
      <c r="I272" s="233">
        <v>89.17036531239329</v>
      </c>
      <c r="J272" s="233"/>
      <c r="K272" s="233"/>
      <c r="L272" s="94"/>
      <c r="M272" s="96"/>
      <c r="N272" s="96"/>
      <c r="O272" s="94"/>
      <c r="P272" s="94"/>
      <c r="Q272" s="94"/>
      <c r="R272" s="94"/>
      <c r="S272" s="94"/>
      <c r="T272" s="238">
        <f>SUM(D272:S272)</f>
        <v>89.17036531239329</v>
      </c>
      <c r="U272" s="310">
        <f t="shared" si="38"/>
        <v>1</v>
      </c>
      <c r="V272" s="292">
        <f t="shared" si="39"/>
        <v>-1340.3403491066838</v>
      </c>
      <c r="W272" s="283">
        <f t="shared" si="40"/>
        <v>89.17036531239329</v>
      </c>
      <c r="X272" s="294">
        <f t="shared" si="36"/>
        <v>89.17036531239329</v>
      </c>
      <c r="Y272" s="94">
        <f t="shared" si="37"/>
        <v>-1111.6759307893994</v>
      </c>
    </row>
    <row r="273" spans="1:25" ht="12.75">
      <c r="A273" s="236" t="s">
        <v>708</v>
      </c>
      <c r="B273" s="119" t="s">
        <v>690</v>
      </c>
      <c r="C273" s="119" t="s">
        <v>141</v>
      </c>
      <c r="D273" s="233"/>
      <c r="E273" s="237"/>
      <c r="F273" s="233"/>
      <c r="G273" s="233"/>
      <c r="H273" s="233"/>
      <c r="I273" s="233"/>
      <c r="J273" s="233">
        <v>88.54973219909031</v>
      </c>
      <c r="K273" s="233"/>
      <c r="L273" s="94"/>
      <c r="M273" s="96"/>
      <c r="N273" s="96"/>
      <c r="O273" s="94"/>
      <c r="P273" s="94"/>
      <c r="Q273" s="94"/>
      <c r="R273" s="94"/>
      <c r="S273" s="94"/>
      <c r="T273" s="238">
        <f>SUM(D273:S273)</f>
        <v>88.54973219909031</v>
      </c>
      <c r="U273" s="310">
        <f t="shared" si="38"/>
        <v>1</v>
      </c>
      <c r="V273" s="292">
        <f t="shared" si="39"/>
        <v>-1340.9609822199866</v>
      </c>
      <c r="W273" s="283">
        <f t="shared" si="40"/>
        <v>88.54973219909031</v>
      </c>
      <c r="X273" s="294">
        <f t="shared" si="36"/>
        <v>88.54973219909031</v>
      </c>
      <c r="Y273" s="94">
        <f t="shared" si="37"/>
        <v>-1112.2965639027022</v>
      </c>
    </row>
    <row r="274" spans="1:25" ht="12.75">
      <c r="A274" s="236" t="s">
        <v>709</v>
      </c>
      <c r="B274" s="119" t="s">
        <v>19</v>
      </c>
      <c r="C274" s="119" t="s">
        <v>53</v>
      </c>
      <c r="D274" s="233"/>
      <c r="E274" s="237"/>
      <c r="F274" s="233"/>
      <c r="G274" s="233"/>
      <c r="H274" s="233"/>
      <c r="I274" s="233"/>
      <c r="J274" s="233"/>
      <c r="K274" s="233"/>
      <c r="L274" s="94">
        <v>87.70162760632479</v>
      </c>
      <c r="M274" s="96"/>
      <c r="N274" s="96"/>
      <c r="O274" s="94"/>
      <c r="P274" s="94"/>
      <c r="Q274" s="94"/>
      <c r="R274" s="94"/>
      <c r="S274" s="94"/>
      <c r="T274" s="238">
        <f>SUM(D274:S274)</f>
        <v>87.70162760632479</v>
      </c>
      <c r="U274" s="310">
        <f t="shared" si="38"/>
        <v>1</v>
      </c>
      <c r="V274" s="292">
        <f t="shared" si="39"/>
        <v>-1341.8090868127522</v>
      </c>
      <c r="W274" s="283">
        <f t="shared" si="40"/>
        <v>87.70162760632479</v>
      </c>
      <c r="X274" s="294">
        <f t="shared" si="36"/>
        <v>87.70162760632479</v>
      </c>
      <c r="Y274" s="94">
        <f t="shared" si="37"/>
        <v>-1113.1446684954678</v>
      </c>
    </row>
    <row r="275" spans="1:25" ht="12.75">
      <c r="A275" s="236" t="s">
        <v>710</v>
      </c>
      <c r="B275" s="119" t="s">
        <v>339</v>
      </c>
      <c r="C275" s="119" t="s">
        <v>101</v>
      </c>
      <c r="D275" s="233"/>
      <c r="E275" s="237"/>
      <c r="F275" s="233">
        <v>87.32</v>
      </c>
      <c r="G275" s="233"/>
      <c r="H275" s="233"/>
      <c r="I275" s="233"/>
      <c r="J275" s="233"/>
      <c r="K275" s="233"/>
      <c r="L275" s="94"/>
      <c r="M275" s="96"/>
      <c r="N275" s="96"/>
      <c r="O275" s="94"/>
      <c r="P275" s="94"/>
      <c r="Q275" s="94"/>
      <c r="R275" s="94"/>
      <c r="S275" s="94"/>
      <c r="T275" s="238">
        <f>SUM(D275:S275)</f>
        <v>87.32</v>
      </c>
      <c r="U275" s="310">
        <f t="shared" si="38"/>
        <v>1</v>
      </c>
      <c r="V275" s="292">
        <f t="shared" si="39"/>
        <v>-1342.190714419077</v>
      </c>
      <c r="W275" s="283">
        <f t="shared" si="40"/>
        <v>87.32</v>
      </c>
      <c r="X275" s="294">
        <f t="shared" si="36"/>
        <v>87.32</v>
      </c>
      <c r="Y275" s="94">
        <f t="shared" si="37"/>
        <v>-1113.5262961017927</v>
      </c>
    </row>
    <row r="276" spans="1:25" ht="12.75">
      <c r="A276" s="236" t="s">
        <v>711</v>
      </c>
      <c r="B276" s="119" t="s">
        <v>121</v>
      </c>
      <c r="C276" s="119" t="s">
        <v>335</v>
      </c>
      <c r="D276" s="233"/>
      <c r="E276" s="237">
        <v>87.27</v>
      </c>
      <c r="F276" s="233"/>
      <c r="G276" s="233"/>
      <c r="H276" s="233"/>
      <c r="I276" s="233"/>
      <c r="J276" s="233"/>
      <c r="K276" s="233"/>
      <c r="L276" s="94"/>
      <c r="M276" s="96"/>
      <c r="N276" s="96"/>
      <c r="O276" s="94"/>
      <c r="P276" s="94"/>
      <c r="Q276" s="94"/>
      <c r="R276" s="94"/>
      <c r="S276" s="94"/>
      <c r="T276" s="238">
        <f>SUM(D276:S276)</f>
        <v>87.27</v>
      </c>
      <c r="U276" s="310">
        <f t="shared" si="38"/>
        <v>1</v>
      </c>
      <c r="V276" s="292">
        <f t="shared" si="39"/>
        <v>-1342.240714419077</v>
      </c>
      <c r="W276" s="283">
        <f t="shared" si="40"/>
        <v>87.27</v>
      </c>
      <c r="X276" s="294">
        <f t="shared" si="36"/>
        <v>87.27</v>
      </c>
      <c r="Y276" s="283">
        <f t="shared" si="37"/>
        <v>-1113.5762961017927</v>
      </c>
    </row>
    <row r="277" spans="1:25" ht="12.75">
      <c r="A277" s="236" t="s">
        <v>712</v>
      </c>
      <c r="B277" s="119" t="s">
        <v>619</v>
      </c>
      <c r="C277" s="119" t="s">
        <v>83</v>
      </c>
      <c r="D277" s="233"/>
      <c r="E277" s="237"/>
      <c r="F277" s="233"/>
      <c r="G277" s="233"/>
      <c r="H277" s="233"/>
      <c r="I277" s="233">
        <v>85.65132858068696</v>
      </c>
      <c r="J277" s="233"/>
      <c r="K277" s="233"/>
      <c r="L277" s="94"/>
      <c r="M277" s="96"/>
      <c r="N277" s="96"/>
      <c r="O277" s="94"/>
      <c r="P277" s="94"/>
      <c r="Q277" s="94"/>
      <c r="R277" s="94"/>
      <c r="S277" s="94"/>
      <c r="T277" s="238">
        <f>SUM(D277:S277)</f>
        <v>85.65132858068696</v>
      </c>
      <c r="U277" s="311">
        <f aca="true" t="shared" si="41" ref="U277:U319">COUNTA(D277:S277)</f>
        <v>1</v>
      </c>
      <c r="V277" s="94">
        <f aca="true" t="shared" si="42" ref="V277:V319">T277-$T$5</f>
        <v>-1343.85938583839</v>
      </c>
      <c r="W277" s="94">
        <f aca="true" t="shared" si="43" ref="W277:W319">AVERAGE(D277:S277)</f>
        <v>85.65132858068696</v>
      </c>
      <c r="X277" s="294">
        <f aca="true" t="shared" si="44" ref="X277:X319"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85.65132858068696</v>
      </c>
      <c r="Y277" s="94">
        <f t="shared" si="37"/>
        <v>-1115.1949675211056</v>
      </c>
    </row>
    <row r="278" spans="1:25" ht="12.75">
      <c r="A278" s="236" t="s">
        <v>713</v>
      </c>
      <c r="B278" s="341" t="s">
        <v>922</v>
      </c>
      <c r="C278" s="341" t="s">
        <v>50</v>
      </c>
      <c r="D278" s="97"/>
      <c r="E278" s="295"/>
      <c r="F278" s="97"/>
      <c r="G278" s="97"/>
      <c r="H278" s="97"/>
      <c r="I278" s="97"/>
      <c r="J278" s="97"/>
      <c r="K278" s="97"/>
      <c r="L278" s="97"/>
      <c r="M278" s="296"/>
      <c r="N278" s="97"/>
      <c r="O278" s="97"/>
      <c r="P278" s="97"/>
      <c r="Q278" s="97"/>
      <c r="R278" s="97"/>
      <c r="S278" s="94">
        <v>85.472049689441</v>
      </c>
      <c r="T278" s="238">
        <f>SUM(D278:S278)</f>
        <v>85.472049689441</v>
      </c>
      <c r="U278" s="311">
        <f t="shared" si="41"/>
        <v>1</v>
      </c>
      <c r="V278" s="94">
        <f t="shared" si="42"/>
        <v>-1344.038664729636</v>
      </c>
      <c r="W278" s="94">
        <f t="shared" si="43"/>
        <v>85.472049689441</v>
      </c>
      <c r="X278" s="294">
        <f t="shared" si="44"/>
        <v>85.472049689441</v>
      </c>
      <c r="Y278" s="94">
        <f t="shared" si="37"/>
        <v>-1115.3742464123516</v>
      </c>
    </row>
    <row r="279" spans="1:25" ht="12.75">
      <c r="A279" s="236" t="s">
        <v>714</v>
      </c>
      <c r="B279" s="119" t="s">
        <v>44</v>
      </c>
      <c r="C279" s="119" t="s">
        <v>120</v>
      </c>
      <c r="D279" s="233"/>
      <c r="E279" s="237"/>
      <c r="F279" s="233"/>
      <c r="G279" s="233"/>
      <c r="H279" s="233">
        <v>85.38818565400844</v>
      </c>
      <c r="I279" s="233"/>
      <c r="J279" s="233"/>
      <c r="K279" s="233"/>
      <c r="L279" s="94"/>
      <c r="M279" s="96"/>
      <c r="N279" s="96"/>
      <c r="O279" s="94"/>
      <c r="P279" s="94"/>
      <c r="Q279" s="94"/>
      <c r="R279" s="94"/>
      <c r="S279" s="94"/>
      <c r="T279" s="238">
        <f>SUM(D279:S279)</f>
        <v>85.38818565400844</v>
      </c>
      <c r="U279" s="311">
        <f t="shared" si="41"/>
        <v>1</v>
      </c>
      <c r="V279" s="94">
        <f t="shared" si="42"/>
        <v>-1344.1225287650686</v>
      </c>
      <c r="W279" s="94">
        <f t="shared" si="43"/>
        <v>85.38818565400844</v>
      </c>
      <c r="X279" s="294">
        <f t="shared" si="44"/>
        <v>85.38818565400844</v>
      </c>
      <c r="Y279" s="94">
        <f t="shared" si="37"/>
        <v>-1115.4581104477843</v>
      </c>
    </row>
    <row r="280" spans="1:25" ht="12.75">
      <c r="A280" s="236" t="s">
        <v>715</v>
      </c>
      <c r="B280" s="119" t="s">
        <v>236</v>
      </c>
      <c r="C280" s="119" t="s">
        <v>234</v>
      </c>
      <c r="D280" s="233">
        <v>85.11414839291079</v>
      </c>
      <c r="E280" s="237"/>
      <c r="F280" s="233"/>
      <c r="G280" s="233"/>
      <c r="H280" s="233"/>
      <c r="I280" s="233"/>
      <c r="J280" s="233"/>
      <c r="K280" s="233"/>
      <c r="L280" s="94"/>
      <c r="M280" s="96"/>
      <c r="N280" s="96"/>
      <c r="O280" s="94"/>
      <c r="P280" s="94"/>
      <c r="Q280" s="94"/>
      <c r="R280" s="94"/>
      <c r="S280" s="94"/>
      <c r="T280" s="238">
        <f>SUM(D280:S280)</f>
        <v>85.11414839291079</v>
      </c>
      <c r="U280" s="311">
        <f t="shared" si="41"/>
        <v>1</v>
      </c>
      <c r="V280" s="94">
        <f t="shared" si="42"/>
        <v>-1344.3965660261663</v>
      </c>
      <c r="W280" s="94">
        <f t="shared" si="43"/>
        <v>85.11414839291079</v>
      </c>
      <c r="X280" s="294">
        <f t="shared" si="44"/>
        <v>85.11414839291079</v>
      </c>
      <c r="Y280" s="94">
        <f t="shared" si="37"/>
        <v>-1115.732147708882</v>
      </c>
    </row>
    <row r="281" spans="1:25" ht="12.75">
      <c r="A281" s="236" t="s">
        <v>716</v>
      </c>
      <c r="B281" s="119" t="s">
        <v>878</v>
      </c>
      <c r="C281" s="119" t="s">
        <v>113</v>
      </c>
      <c r="D281" s="233"/>
      <c r="E281" s="237"/>
      <c r="F281" s="233"/>
      <c r="G281" s="233"/>
      <c r="H281" s="233"/>
      <c r="I281" s="233"/>
      <c r="J281" s="233"/>
      <c r="K281" s="233"/>
      <c r="L281" s="94"/>
      <c r="M281" s="96"/>
      <c r="N281" s="96"/>
      <c r="O281" s="94"/>
      <c r="P281" s="94"/>
      <c r="Q281" s="94">
        <v>84.80035650623886</v>
      </c>
      <c r="R281" s="94"/>
      <c r="S281" s="94"/>
      <c r="T281" s="238">
        <f>SUM(D281:S281)</f>
        <v>84.80035650623886</v>
      </c>
      <c r="U281" s="311">
        <f t="shared" si="41"/>
        <v>1</v>
      </c>
      <c r="V281" s="94">
        <f t="shared" si="42"/>
        <v>-1344.7103579128382</v>
      </c>
      <c r="W281" s="94">
        <f t="shared" si="43"/>
        <v>84.80035650623886</v>
      </c>
      <c r="X281" s="294">
        <f t="shared" si="44"/>
        <v>84.80035650623886</v>
      </c>
      <c r="Y281" s="94">
        <f t="shared" si="37"/>
        <v>-1116.0459395955538</v>
      </c>
    </row>
    <row r="282" spans="1:25" ht="12.75">
      <c r="A282" s="236" t="s">
        <v>717</v>
      </c>
      <c r="B282" s="119" t="s">
        <v>31</v>
      </c>
      <c r="C282" s="119" t="s">
        <v>219</v>
      </c>
      <c r="D282" s="233"/>
      <c r="E282" s="237"/>
      <c r="F282" s="233"/>
      <c r="G282" s="233"/>
      <c r="H282" s="233"/>
      <c r="I282" s="233"/>
      <c r="J282" s="233">
        <v>46.280241335001236</v>
      </c>
      <c r="K282" s="233">
        <v>38.092421504789826</v>
      </c>
      <c r="L282" s="94"/>
      <c r="M282" s="96"/>
      <c r="N282" s="96"/>
      <c r="O282" s="94"/>
      <c r="P282" s="94"/>
      <c r="Q282" s="94"/>
      <c r="R282" s="94"/>
      <c r="S282" s="94"/>
      <c r="T282" s="238">
        <f>SUM(D282:S282)</f>
        <v>84.37266283979106</v>
      </c>
      <c r="U282" s="311">
        <f t="shared" si="41"/>
        <v>2</v>
      </c>
      <c r="V282" s="94">
        <f t="shared" si="42"/>
        <v>-1345.138051579286</v>
      </c>
      <c r="W282" s="94">
        <f t="shared" si="43"/>
        <v>42.18633141989553</v>
      </c>
      <c r="X282" s="294">
        <f t="shared" si="44"/>
        <v>84.37266283979106</v>
      </c>
      <c r="Y282" s="94">
        <f t="shared" si="37"/>
        <v>-1116.4736332620016</v>
      </c>
    </row>
    <row r="283" spans="1:25" ht="12.75">
      <c r="A283" s="236" t="s">
        <v>718</v>
      </c>
      <c r="B283" s="119" t="s">
        <v>761</v>
      </c>
      <c r="C283" s="119" t="s">
        <v>69</v>
      </c>
      <c r="D283" s="233"/>
      <c r="E283" s="237"/>
      <c r="F283" s="233"/>
      <c r="G283" s="233"/>
      <c r="H283" s="233"/>
      <c r="I283" s="233"/>
      <c r="J283" s="233"/>
      <c r="K283" s="233"/>
      <c r="L283" s="94"/>
      <c r="M283" s="96">
        <v>84.19464513387165</v>
      </c>
      <c r="N283" s="96"/>
      <c r="O283" s="94"/>
      <c r="P283" s="94"/>
      <c r="Q283" s="94"/>
      <c r="R283" s="94"/>
      <c r="S283" s="94"/>
      <c r="T283" s="238">
        <f>SUM(D283:S283)</f>
        <v>84.19464513387165</v>
      </c>
      <c r="U283" s="311">
        <f t="shared" si="41"/>
        <v>1</v>
      </c>
      <c r="V283" s="94">
        <f t="shared" si="42"/>
        <v>-1345.3160692852052</v>
      </c>
      <c r="W283" s="94">
        <f t="shared" si="43"/>
        <v>84.19464513387165</v>
      </c>
      <c r="X283" s="294">
        <f t="shared" si="44"/>
        <v>84.19464513387165</v>
      </c>
      <c r="Y283" s="94">
        <f t="shared" si="37"/>
        <v>-1116.651650967921</v>
      </c>
    </row>
    <row r="284" spans="1:25" ht="12.75">
      <c r="A284" s="236" t="s">
        <v>719</v>
      </c>
      <c r="B284" s="119" t="s">
        <v>355</v>
      </c>
      <c r="C284" s="119" t="s">
        <v>324</v>
      </c>
      <c r="D284" s="233"/>
      <c r="E284" s="237"/>
      <c r="F284" s="233"/>
      <c r="G284" s="233">
        <v>83.93</v>
      </c>
      <c r="H284" s="233"/>
      <c r="I284" s="233"/>
      <c r="J284" s="233"/>
      <c r="K284" s="233"/>
      <c r="L284" s="94"/>
      <c r="M284" s="96"/>
      <c r="N284" s="96"/>
      <c r="O284" s="94"/>
      <c r="P284" s="94"/>
      <c r="Q284" s="94"/>
      <c r="R284" s="94"/>
      <c r="S284" s="94"/>
      <c r="T284" s="238">
        <f>SUM(D284:S284)</f>
        <v>83.93</v>
      </c>
      <c r="U284" s="311">
        <f t="shared" si="41"/>
        <v>1</v>
      </c>
      <c r="V284" s="94">
        <f t="shared" si="42"/>
        <v>-1345.580714419077</v>
      </c>
      <c r="W284" s="94">
        <f t="shared" si="43"/>
        <v>83.93</v>
      </c>
      <c r="X284" s="294">
        <f t="shared" si="44"/>
        <v>83.93</v>
      </c>
      <c r="Y284" s="94">
        <f t="shared" si="37"/>
        <v>-1116.9162961017926</v>
      </c>
    </row>
    <row r="285" spans="1:25" ht="12.75">
      <c r="A285" s="236" t="s">
        <v>720</v>
      </c>
      <c r="B285" s="119" t="s">
        <v>162</v>
      </c>
      <c r="C285" s="119" t="s">
        <v>214</v>
      </c>
      <c r="D285" s="233"/>
      <c r="E285" s="237"/>
      <c r="F285" s="233">
        <v>51.71</v>
      </c>
      <c r="G285" s="233"/>
      <c r="H285" s="233">
        <v>31.801687763713083</v>
      </c>
      <c r="I285" s="233"/>
      <c r="J285" s="233"/>
      <c r="K285" s="233"/>
      <c r="L285" s="94"/>
      <c r="M285" s="96"/>
      <c r="N285" s="96"/>
      <c r="O285" s="94"/>
      <c r="P285" s="94"/>
      <c r="Q285" s="94"/>
      <c r="R285" s="94"/>
      <c r="S285" s="94"/>
      <c r="T285" s="238">
        <f>SUM(D285:S285)</f>
        <v>83.51168776371308</v>
      </c>
      <c r="U285" s="311">
        <f t="shared" si="41"/>
        <v>2</v>
      </c>
      <c r="V285" s="94">
        <f t="shared" si="42"/>
        <v>-1345.9990266553639</v>
      </c>
      <c r="W285" s="94">
        <f t="shared" si="43"/>
        <v>41.75584388185654</v>
      </c>
      <c r="X285" s="294">
        <f t="shared" si="44"/>
        <v>83.51168776371308</v>
      </c>
      <c r="Y285" s="94">
        <f t="shared" si="37"/>
        <v>-1117.3346083380795</v>
      </c>
    </row>
    <row r="286" spans="1:25" ht="12.75">
      <c r="A286" s="236" t="s">
        <v>721</v>
      </c>
      <c r="B286" s="119" t="s">
        <v>683</v>
      </c>
      <c r="C286" s="119" t="s">
        <v>684</v>
      </c>
      <c r="D286" s="233"/>
      <c r="E286" s="237"/>
      <c r="F286" s="233"/>
      <c r="G286" s="233"/>
      <c r="H286" s="233"/>
      <c r="I286" s="233"/>
      <c r="J286" s="233">
        <v>83.48819214693846</v>
      </c>
      <c r="K286" s="233"/>
      <c r="L286" s="94"/>
      <c r="M286" s="96"/>
      <c r="N286" s="96"/>
      <c r="O286" s="94"/>
      <c r="P286" s="94"/>
      <c r="Q286" s="94"/>
      <c r="R286" s="94"/>
      <c r="S286" s="94"/>
      <c r="T286" s="238">
        <f>SUM(D286:S286)</f>
        <v>83.48819214693846</v>
      </c>
      <c r="U286" s="311">
        <f t="shared" si="41"/>
        <v>1</v>
      </c>
      <c r="V286" s="94">
        <f t="shared" si="42"/>
        <v>-1346.0225222721385</v>
      </c>
      <c r="W286" s="94">
        <f t="shared" si="43"/>
        <v>83.48819214693846</v>
      </c>
      <c r="X286" s="294">
        <f t="shared" si="44"/>
        <v>83.48819214693846</v>
      </c>
      <c r="Y286" s="94">
        <f t="shared" si="37"/>
        <v>-1117.3581039548542</v>
      </c>
    </row>
    <row r="287" spans="1:25" ht="12.75">
      <c r="A287" s="236" t="s">
        <v>722</v>
      </c>
      <c r="B287" s="119" t="s">
        <v>620</v>
      </c>
      <c r="C287" s="119" t="s">
        <v>621</v>
      </c>
      <c r="D287" s="233"/>
      <c r="E287" s="237"/>
      <c r="F287" s="233"/>
      <c r="G287" s="233"/>
      <c r="H287" s="233"/>
      <c r="I287" s="233">
        <v>82.93880086983535</v>
      </c>
      <c r="J287" s="233"/>
      <c r="K287" s="233"/>
      <c r="L287" s="94"/>
      <c r="M287" s="96"/>
      <c r="N287" s="96"/>
      <c r="O287" s="94"/>
      <c r="P287" s="94"/>
      <c r="Q287" s="94"/>
      <c r="R287" s="94"/>
      <c r="S287" s="94"/>
      <c r="T287" s="238">
        <f>SUM(D287:S287)</f>
        <v>82.93880086983535</v>
      </c>
      <c r="U287" s="311">
        <f t="shared" si="41"/>
        <v>1</v>
      </c>
      <c r="V287" s="94">
        <f t="shared" si="42"/>
        <v>-1346.5719135492416</v>
      </c>
      <c r="W287" s="94">
        <f t="shared" si="43"/>
        <v>82.93880086983535</v>
      </c>
      <c r="X287" s="294">
        <f t="shared" si="44"/>
        <v>82.93880086983535</v>
      </c>
      <c r="Y287" s="94">
        <f t="shared" si="37"/>
        <v>-1117.9074952319572</v>
      </c>
    </row>
    <row r="288" spans="1:25" ht="12.75">
      <c r="A288" s="236" t="s">
        <v>723</v>
      </c>
      <c r="B288" s="119" t="s">
        <v>356</v>
      </c>
      <c r="C288" s="119" t="s">
        <v>82</v>
      </c>
      <c r="D288" s="233"/>
      <c r="E288" s="237"/>
      <c r="F288" s="233"/>
      <c r="G288" s="233">
        <v>82.8</v>
      </c>
      <c r="H288" s="233"/>
      <c r="I288" s="233"/>
      <c r="J288" s="233"/>
      <c r="K288" s="233"/>
      <c r="L288" s="94"/>
      <c r="M288" s="96"/>
      <c r="N288" s="96"/>
      <c r="O288" s="94"/>
      <c r="P288" s="94"/>
      <c r="Q288" s="94"/>
      <c r="R288" s="94"/>
      <c r="S288" s="94"/>
      <c r="T288" s="238">
        <f>SUM(D288:S288)</f>
        <v>82.8</v>
      </c>
      <c r="U288" s="311">
        <f t="shared" si="41"/>
        <v>1</v>
      </c>
      <c r="V288" s="94">
        <f t="shared" si="42"/>
        <v>-1346.710714419077</v>
      </c>
      <c r="W288" s="94">
        <f t="shared" si="43"/>
        <v>82.8</v>
      </c>
      <c r="X288" s="294">
        <f t="shared" si="44"/>
        <v>82.8</v>
      </c>
      <c r="Y288" s="94">
        <f t="shared" si="37"/>
        <v>-1118.0462961017927</v>
      </c>
    </row>
    <row r="289" spans="1:25" ht="12.75">
      <c r="A289" s="236" t="s">
        <v>724</v>
      </c>
      <c r="B289" s="119" t="s">
        <v>752</v>
      </c>
      <c r="C289" s="119" t="s">
        <v>60</v>
      </c>
      <c r="D289" s="233"/>
      <c r="E289" s="237"/>
      <c r="F289" s="233"/>
      <c r="G289" s="233"/>
      <c r="H289" s="233"/>
      <c r="I289" s="233"/>
      <c r="J289" s="233"/>
      <c r="K289" s="233"/>
      <c r="L289" s="94">
        <v>82.62158331332441</v>
      </c>
      <c r="M289" s="96"/>
      <c r="N289" s="96"/>
      <c r="O289" s="94"/>
      <c r="P289" s="94"/>
      <c r="Q289" s="94"/>
      <c r="R289" s="94"/>
      <c r="S289" s="94"/>
      <c r="T289" s="238">
        <f>SUM(D289:S289)</f>
        <v>82.62158331332441</v>
      </c>
      <c r="U289" s="311">
        <f t="shared" si="41"/>
        <v>1</v>
      </c>
      <c r="V289" s="94">
        <f t="shared" si="42"/>
        <v>-1346.8891311057525</v>
      </c>
      <c r="W289" s="94">
        <f t="shared" si="43"/>
        <v>82.62158331332441</v>
      </c>
      <c r="X289" s="294">
        <f t="shared" si="44"/>
        <v>82.62158331332441</v>
      </c>
      <c r="Y289" s="94">
        <f t="shared" si="37"/>
        <v>-1118.2247127884682</v>
      </c>
    </row>
    <row r="290" spans="1:25" ht="12.75">
      <c r="A290" s="236" t="s">
        <v>725</v>
      </c>
      <c r="B290" s="119" t="s">
        <v>868</v>
      </c>
      <c r="C290" s="119" t="s">
        <v>35</v>
      </c>
      <c r="D290" s="233"/>
      <c r="E290" s="237"/>
      <c r="F290" s="233"/>
      <c r="G290" s="233"/>
      <c r="H290" s="233"/>
      <c r="I290" s="233"/>
      <c r="J290" s="233"/>
      <c r="K290" s="233"/>
      <c r="L290" s="94"/>
      <c r="M290" s="96"/>
      <c r="N290" s="96"/>
      <c r="O290" s="94"/>
      <c r="P290" s="94"/>
      <c r="Q290" s="94">
        <v>81.80570409982174</v>
      </c>
      <c r="R290" s="94"/>
      <c r="S290" s="94"/>
      <c r="T290" s="238">
        <f>SUM(D290:S290)</f>
        <v>81.80570409982174</v>
      </c>
      <c r="U290" s="311">
        <f t="shared" si="41"/>
        <v>1</v>
      </c>
      <c r="V290" s="94">
        <f t="shared" si="42"/>
        <v>-1347.7050103192553</v>
      </c>
      <c r="W290" s="94">
        <f t="shared" si="43"/>
        <v>81.80570409982174</v>
      </c>
      <c r="X290" s="294">
        <f t="shared" si="44"/>
        <v>81.80570409982174</v>
      </c>
      <c r="Y290" s="94">
        <f t="shared" si="37"/>
        <v>-1119.040592001971</v>
      </c>
    </row>
    <row r="291" spans="1:25" ht="12.75">
      <c r="A291" s="236" t="s">
        <v>726</v>
      </c>
      <c r="B291" s="341" t="s">
        <v>924</v>
      </c>
      <c r="C291" s="341" t="s">
        <v>60</v>
      </c>
      <c r="D291" s="97"/>
      <c r="E291" s="295"/>
      <c r="F291" s="97"/>
      <c r="G291" s="97"/>
      <c r="H291" s="97"/>
      <c r="I291" s="97"/>
      <c r="J291" s="97"/>
      <c r="K291" s="97"/>
      <c r="L291" s="97"/>
      <c r="M291" s="296"/>
      <c r="N291" s="97"/>
      <c r="O291" s="97"/>
      <c r="P291" s="97"/>
      <c r="Q291" s="97"/>
      <c r="R291" s="97"/>
      <c r="S291" s="94">
        <v>81.12422360248446</v>
      </c>
      <c r="T291" s="238">
        <f>SUM(D291:S291)</f>
        <v>81.12422360248446</v>
      </c>
      <c r="U291" s="311">
        <f t="shared" si="41"/>
        <v>1</v>
      </c>
      <c r="V291" s="94">
        <f t="shared" si="42"/>
        <v>-1348.3864908165924</v>
      </c>
      <c r="W291" s="94">
        <f t="shared" si="43"/>
        <v>81.12422360248446</v>
      </c>
      <c r="X291" s="294">
        <f t="shared" si="44"/>
        <v>81.12422360248446</v>
      </c>
      <c r="Y291" s="94">
        <f t="shared" si="37"/>
        <v>-1119.722072499308</v>
      </c>
    </row>
    <row r="292" spans="1:25" ht="12.75">
      <c r="A292" s="236" t="s">
        <v>727</v>
      </c>
      <c r="B292" s="119" t="s">
        <v>622</v>
      </c>
      <c r="C292" s="119" t="s">
        <v>623</v>
      </c>
      <c r="D292" s="233"/>
      <c r="E292" s="237"/>
      <c r="F292" s="233"/>
      <c r="G292" s="233"/>
      <c r="H292" s="233"/>
      <c r="I292" s="233">
        <v>80.93233082706766</v>
      </c>
      <c r="J292" s="233"/>
      <c r="K292" s="233"/>
      <c r="L292" s="94"/>
      <c r="M292" s="96"/>
      <c r="N292" s="96"/>
      <c r="O292" s="94"/>
      <c r="P292" s="94"/>
      <c r="Q292" s="94"/>
      <c r="R292" s="94"/>
      <c r="S292" s="94"/>
      <c r="T292" s="238">
        <f>SUM(D292:S292)</f>
        <v>80.93233082706766</v>
      </c>
      <c r="U292" s="311">
        <f t="shared" si="41"/>
        <v>1</v>
      </c>
      <c r="V292" s="94">
        <f t="shared" si="42"/>
        <v>-1348.5783835920092</v>
      </c>
      <c r="W292" s="94">
        <f t="shared" si="43"/>
        <v>80.93233082706766</v>
      </c>
      <c r="X292" s="294">
        <f t="shared" si="44"/>
        <v>80.93233082706766</v>
      </c>
      <c r="Y292" s="94">
        <f t="shared" si="37"/>
        <v>-1119.913965274725</v>
      </c>
    </row>
    <row r="293" spans="1:25" ht="12.75">
      <c r="A293" s="236" t="s">
        <v>728</v>
      </c>
      <c r="B293" s="119" t="s">
        <v>121</v>
      </c>
      <c r="C293" s="119" t="s">
        <v>93</v>
      </c>
      <c r="D293" s="233"/>
      <c r="E293" s="237">
        <v>80.44</v>
      </c>
      <c r="F293" s="233"/>
      <c r="G293" s="233"/>
      <c r="H293" s="233"/>
      <c r="I293" s="233"/>
      <c r="J293" s="233"/>
      <c r="K293" s="233"/>
      <c r="L293" s="94"/>
      <c r="M293" s="96"/>
      <c r="N293" s="96"/>
      <c r="O293" s="94"/>
      <c r="P293" s="94"/>
      <c r="Q293" s="94"/>
      <c r="R293" s="94"/>
      <c r="S293" s="94"/>
      <c r="T293" s="238">
        <f>SUM(D293:S293)</f>
        <v>80.44</v>
      </c>
      <c r="U293" s="311">
        <f t="shared" si="41"/>
        <v>1</v>
      </c>
      <c r="V293" s="94">
        <f t="shared" si="42"/>
        <v>-1349.070714419077</v>
      </c>
      <c r="W293" s="94">
        <f t="shared" si="43"/>
        <v>80.44</v>
      </c>
      <c r="X293" s="294">
        <f t="shared" si="44"/>
        <v>80.44</v>
      </c>
      <c r="Y293" s="94">
        <f t="shared" si="37"/>
        <v>-1120.4062961017926</v>
      </c>
    </row>
    <row r="294" spans="1:25" ht="12.75">
      <c r="A294" s="236" t="s">
        <v>729</v>
      </c>
      <c r="B294" s="119" t="s">
        <v>743</v>
      </c>
      <c r="C294" s="119" t="s">
        <v>234</v>
      </c>
      <c r="D294" s="233"/>
      <c r="E294" s="237"/>
      <c r="F294" s="233"/>
      <c r="G294" s="233"/>
      <c r="H294" s="233"/>
      <c r="I294" s="233"/>
      <c r="J294" s="233"/>
      <c r="K294" s="233"/>
      <c r="L294" s="94"/>
      <c r="M294" s="96"/>
      <c r="N294" s="96"/>
      <c r="O294" s="94"/>
      <c r="P294" s="94"/>
      <c r="Q294" s="94">
        <v>80.23707664884137</v>
      </c>
      <c r="R294" s="94"/>
      <c r="S294" s="94"/>
      <c r="T294" s="238">
        <f>SUM(D294:S294)</f>
        <v>80.23707664884137</v>
      </c>
      <c r="U294" s="311">
        <f t="shared" si="41"/>
        <v>1</v>
      </c>
      <c r="V294" s="94">
        <f t="shared" si="42"/>
        <v>-1349.2736377702356</v>
      </c>
      <c r="W294" s="94">
        <f t="shared" si="43"/>
        <v>80.23707664884137</v>
      </c>
      <c r="X294" s="294">
        <f t="shared" si="44"/>
        <v>80.23707664884137</v>
      </c>
      <c r="Y294" s="94">
        <f t="shared" si="37"/>
        <v>-1120.6092194529513</v>
      </c>
    </row>
    <row r="295" spans="1:25" ht="12.75">
      <c r="A295" s="236" t="s">
        <v>730</v>
      </c>
      <c r="B295" s="341" t="s">
        <v>195</v>
      </c>
      <c r="C295" s="341" t="s">
        <v>98</v>
      </c>
      <c r="D295" s="97"/>
      <c r="E295" s="295"/>
      <c r="F295" s="97"/>
      <c r="G295" s="97"/>
      <c r="H295" s="97"/>
      <c r="I295" s="97"/>
      <c r="J295" s="97"/>
      <c r="K295" s="97"/>
      <c r="L295" s="97"/>
      <c r="M295" s="296"/>
      <c r="N295" s="97"/>
      <c r="O295" s="97"/>
      <c r="P295" s="97"/>
      <c r="Q295" s="97"/>
      <c r="R295" s="97"/>
      <c r="S295" s="94">
        <v>79.88198757763976</v>
      </c>
      <c r="T295" s="238">
        <f>SUM(D295:S295)</f>
        <v>79.88198757763976</v>
      </c>
      <c r="U295" s="311">
        <f t="shared" si="41"/>
        <v>1</v>
      </c>
      <c r="V295" s="94">
        <f t="shared" si="42"/>
        <v>-1349.6287268414371</v>
      </c>
      <c r="W295" s="94">
        <f t="shared" si="43"/>
        <v>79.88198757763976</v>
      </c>
      <c r="X295" s="294">
        <f t="shared" si="44"/>
        <v>79.88198757763976</v>
      </c>
      <c r="Y295" s="94">
        <f t="shared" si="37"/>
        <v>-1120.9643085241528</v>
      </c>
    </row>
    <row r="296" spans="1:25" ht="12.75">
      <c r="A296" s="236" t="s">
        <v>731</v>
      </c>
      <c r="B296" s="119" t="s">
        <v>680</v>
      </c>
      <c r="C296" s="119" t="s">
        <v>63</v>
      </c>
      <c r="D296" s="233"/>
      <c r="E296" s="237"/>
      <c r="F296" s="233"/>
      <c r="G296" s="233"/>
      <c r="H296" s="233"/>
      <c r="I296" s="233"/>
      <c r="J296" s="233">
        <v>79.74419851420694</v>
      </c>
      <c r="K296" s="233"/>
      <c r="L296" s="94"/>
      <c r="M296" s="96"/>
      <c r="N296" s="96"/>
      <c r="O296" s="94"/>
      <c r="P296" s="94"/>
      <c r="Q296" s="94"/>
      <c r="R296" s="94"/>
      <c r="S296" s="94"/>
      <c r="T296" s="238">
        <f>SUM(D296:S296)</f>
        <v>79.74419851420694</v>
      </c>
      <c r="U296" s="311">
        <f t="shared" si="41"/>
        <v>1</v>
      </c>
      <c r="V296" s="94">
        <f t="shared" si="42"/>
        <v>-1349.76651590487</v>
      </c>
      <c r="W296" s="94">
        <f t="shared" si="43"/>
        <v>79.74419851420694</v>
      </c>
      <c r="X296" s="294">
        <f t="shared" si="44"/>
        <v>79.74419851420694</v>
      </c>
      <c r="Y296" s="94">
        <f t="shared" si="37"/>
        <v>-1121.1020975875856</v>
      </c>
    </row>
    <row r="297" spans="1:25" ht="12.75">
      <c r="A297" s="236" t="s">
        <v>732</v>
      </c>
      <c r="B297" s="119" t="s">
        <v>175</v>
      </c>
      <c r="C297" s="119" t="s">
        <v>83</v>
      </c>
      <c r="D297" s="233"/>
      <c r="E297" s="237"/>
      <c r="F297" s="233"/>
      <c r="G297" s="233">
        <v>79.65</v>
      </c>
      <c r="H297" s="233"/>
      <c r="I297" s="233"/>
      <c r="J297" s="233"/>
      <c r="K297" s="233"/>
      <c r="L297" s="94"/>
      <c r="M297" s="96"/>
      <c r="N297" s="96"/>
      <c r="O297" s="94"/>
      <c r="P297" s="94"/>
      <c r="Q297" s="94"/>
      <c r="R297" s="94"/>
      <c r="S297" s="94"/>
      <c r="T297" s="238">
        <f>SUM(D297:S297)</f>
        <v>79.65</v>
      </c>
      <c r="U297" s="311">
        <f t="shared" si="41"/>
        <v>1</v>
      </c>
      <c r="V297" s="94">
        <f t="shared" si="42"/>
        <v>-1349.8607144190769</v>
      </c>
      <c r="W297" s="94">
        <f t="shared" si="43"/>
        <v>79.65</v>
      </c>
      <c r="X297" s="294">
        <f t="shared" si="44"/>
        <v>79.65</v>
      </c>
      <c r="Y297" s="94">
        <f t="shared" si="37"/>
        <v>-1121.1962961017925</v>
      </c>
    </row>
    <row r="298" spans="1:25" ht="12.75">
      <c r="A298" s="236" t="s">
        <v>733</v>
      </c>
      <c r="B298" s="119" t="s">
        <v>887</v>
      </c>
      <c r="C298" s="119" t="s">
        <v>811</v>
      </c>
      <c r="D298" s="233"/>
      <c r="E298" s="237"/>
      <c r="F298" s="233"/>
      <c r="G298" s="233"/>
      <c r="H298" s="233"/>
      <c r="I298" s="233"/>
      <c r="J298" s="233"/>
      <c r="K298" s="233"/>
      <c r="L298" s="94"/>
      <c r="M298" s="96"/>
      <c r="N298" s="96"/>
      <c r="O298" s="94"/>
      <c r="P298" s="94"/>
      <c r="Q298" s="94">
        <v>79.57754010695187</v>
      </c>
      <c r="R298" s="94"/>
      <c r="S298" s="94"/>
      <c r="T298" s="238">
        <f>SUM(D298:S298)</f>
        <v>79.57754010695187</v>
      </c>
      <c r="U298" s="311">
        <f t="shared" si="41"/>
        <v>1</v>
      </c>
      <c r="V298" s="94">
        <f t="shared" si="42"/>
        <v>-1349.9331743121252</v>
      </c>
      <c r="W298" s="94">
        <f t="shared" si="43"/>
        <v>79.57754010695187</v>
      </c>
      <c r="X298" s="294">
        <f t="shared" si="44"/>
        <v>79.57754010695187</v>
      </c>
      <c r="Y298" s="94">
        <f t="shared" si="37"/>
        <v>-1121.2687559948408</v>
      </c>
    </row>
    <row r="299" spans="1:25" ht="12.75">
      <c r="A299" s="236" t="s">
        <v>734</v>
      </c>
      <c r="B299" s="119" t="s">
        <v>235</v>
      </c>
      <c r="C299" s="119" t="s">
        <v>233</v>
      </c>
      <c r="D299" s="233"/>
      <c r="E299" s="237"/>
      <c r="F299" s="233"/>
      <c r="G299" s="233">
        <v>79.42</v>
      </c>
      <c r="H299" s="233"/>
      <c r="I299" s="233"/>
      <c r="J299" s="233"/>
      <c r="K299" s="233"/>
      <c r="L299" s="94"/>
      <c r="M299" s="96"/>
      <c r="N299" s="96"/>
      <c r="O299" s="94"/>
      <c r="P299" s="94"/>
      <c r="Q299" s="94"/>
      <c r="R299" s="94"/>
      <c r="S299" s="94"/>
      <c r="T299" s="238">
        <f>SUM(D299:S299)</f>
        <v>79.42</v>
      </c>
      <c r="U299" s="311">
        <f t="shared" si="41"/>
        <v>1</v>
      </c>
      <c r="V299" s="94">
        <f t="shared" si="42"/>
        <v>-1350.090714419077</v>
      </c>
      <c r="W299" s="94">
        <f t="shared" si="43"/>
        <v>79.42</v>
      </c>
      <c r="X299" s="294">
        <f t="shared" si="44"/>
        <v>79.42</v>
      </c>
      <c r="Y299" s="94">
        <f t="shared" si="37"/>
        <v>-1121.4262961017926</v>
      </c>
    </row>
    <row r="300" spans="1:25" ht="12.75">
      <c r="A300" s="236" t="s">
        <v>735</v>
      </c>
      <c r="B300" s="119" t="s">
        <v>682</v>
      </c>
      <c r="C300" s="119" t="s">
        <v>201</v>
      </c>
      <c r="D300" s="233"/>
      <c r="E300" s="237"/>
      <c r="F300" s="233"/>
      <c r="G300" s="233"/>
      <c r="H300" s="233"/>
      <c r="I300" s="233"/>
      <c r="J300" s="233">
        <v>79.30677646066582</v>
      </c>
      <c r="K300" s="233"/>
      <c r="L300" s="94"/>
      <c r="M300" s="96"/>
      <c r="N300" s="96"/>
      <c r="O300" s="94"/>
      <c r="P300" s="94"/>
      <c r="Q300" s="94"/>
      <c r="R300" s="94"/>
      <c r="S300" s="94"/>
      <c r="T300" s="238">
        <f>SUM(D300:S300)</f>
        <v>79.30677646066582</v>
      </c>
      <c r="U300" s="311">
        <f t="shared" si="41"/>
        <v>1</v>
      </c>
      <c r="V300" s="94">
        <f t="shared" si="42"/>
        <v>-1350.2039379584112</v>
      </c>
      <c r="W300" s="94">
        <f t="shared" si="43"/>
        <v>79.30677646066582</v>
      </c>
      <c r="X300" s="294">
        <f t="shared" si="44"/>
        <v>79.30677646066582</v>
      </c>
      <c r="Y300" s="94">
        <f t="shared" si="37"/>
        <v>-1121.5395196411268</v>
      </c>
    </row>
    <row r="301" spans="1:25" ht="12.75">
      <c r="A301" s="236" t="s">
        <v>736</v>
      </c>
      <c r="B301" s="119" t="s">
        <v>198</v>
      </c>
      <c r="C301" s="119" t="s">
        <v>69</v>
      </c>
      <c r="D301" s="233">
        <v>79.28969359331478</v>
      </c>
      <c r="E301" s="237"/>
      <c r="F301" s="233"/>
      <c r="G301" s="233"/>
      <c r="H301" s="233"/>
      <c r="I301" s="233"/>
      <c r="J301" s="233"/>
      <c r="K301" s="233"/>
      <c r="L301" s="94"/>
      <c r="M301" s="96"/>
      <c r="N301" s="96"/>
      <c r="O301" s="94"/>
      <c r="P301" s="94"/>
      <c r="Q301" s="94"/>
      <c r="R301" s="94"/>
      <c r="S301" s="94"/>
      <c r="T301" s="238">
        <f>SUM(D301:S301)</f>
        <v>79.28969359331478</v>
      </c>
      <c r="U301" s="311">
        <f t="shared" si="41"/>
        <v>1</v>
      </c>
      <c r="V301" s="94">
        <f t="shared" si="42"/>
        <v>-1350.2210208257623</v>
      </c>
      <c r="W301" s="94">
        <f t="shared" si="43"/>
        <v>79.28969359331478</v>
      </c>
      <c r="X301" s="294">
        <f t="shared" si="44"/>
        <v>79.28969359331478</v>
      </c>
      <c r="Y301" s="94">
        <f t="shared" si="37"/>
        <v>-1121.556602508478</v>
      </c>
    </row>
    <row r="302" spans="1:25" ht="12.75">
      <c r="A302" s="236" t="s">
        <v>745</v>
      </c>
      <c r="B302" s="119" t="s">
        <v>309</v>
      </c>
      <c r="C302" s="119" t="s">
        <v>178</v>
      </c>
      <c r="D302" s="233"/>
      <c r="E302" s="237"/>
      <c r="F302" s="233"/>
      <c r="G302" s="233">
        <v>79.1</v>
      </c>
      <c r="H302" s="233"/>
      <c r="I302" s="233"/>
      <c r="J302" s="233"/>
      <c r="K302" s="233"/>
      <c r="L302" s="94"/>
      <c r="M302" s="96"/>
      <c r="N302" s="96"/>
      <c r="O302" s="94"/>
      <c r="P302" s="94"/>
      <c r="Q302" s="94"/>
      <c r="R302" s="94"/>
      <c r="S302" s="94"/>
      <c r="T302" s="238">
        <f>SUM(D302:S302)</f>
        <v>79.1</v>
      </c>
      <c r="U302" s="311">
        <f t="shared" si="41"/>
        <v>1</v>
      </c>
      <c r="V302" s="94">
        <f t="shared" si="42"/>
        <v>-1350.410714419077</v>
      </c>
      <c r="W302" s="94">
        <f t="shared" si="43"/>
        <v>79.1</v>
      </c>
      <c r="X302" s="294">
        <f t="shared" si="44"/>
        <v>79.1</v>
      </c>
      <c r="Y302" s="94">
        <f aca="true" t="shared" si="45" ref="Y302:Y365">X302-$X$5</f>
        <v>-1121.7462961017927</v>
      </c>
    </row>
    <row r="303" spans="1:25" ht="12.75">
      <c r="A303" s="236" t="s">
        <v>746</v>
      </c>
      <c r="B303" s="119" t="s">
        <v>357</v>
      </c>
      <c r="C303" s="119" t="s">
        <v>41</v>
      </c>
      <c r="D303" s="233"/>
      <c r="E303" s="237"/>
      <c r="F303" s="233"/>
      <c r="G303" s="233">
        <v>79.04</v>
      </c>
      <c r="H303" s="233"/>
      <c r="I303" s="233"/>
      <c r="J303" s="233"/>
      <c r="K303" s="233"/>
      <c r="L303" s="94"/>
      <c r="M303" s="96"/>
      <c r="N303" s="96"/>
      <c r="O303" s="94"/>
      <c r="P303" s="94"/>
      <c r="Q303" s="94"/>
      <c r="R303" s="94"/>
      <c r="S303" s="94"/>
      <c r="T303" s="238">
        <f>SUM(D303:S303)</f>
        <v>79.04</v>
      </c>
      <c r="U303" s="311">
        <f t="shared" si="41"/>
        <v>1</v>
      </c>
      <c r="V303" s="94">
        <f t="shared" si="42"/>
        <v>-1350.470714419077</v>
      </c>
      <c r="W303" s="94">
        <f t="shared" si="43"/>
        <v>79.04</v>
      </c>
      <c r="X303" s="294">
        <f t="shared" si="44"/>
        <v>79.04</v>
      </c>
      <c r="Y303" s="94">
        <f t="shared" si="45"/>
        <v>-1121.8062961017927</v>
      </c>
    </row>
    <row r="304" spans="1:25" ht="12.75">
      <c r="A304" s="236" t="s">
        <v>747</v>
      </c>
      <c r="B304" s="119" t="s">
        <v>224</v>
      </c>
      <c r="C304" s="119" t="s">
        <v>311</v>
      </c>
      <c r="D304" s="233"/>
      <c r="E304" s="237"/>
      <c r="F304" s="233">
        <v>78.78</v>
      </c>
      <c r="G304" s="233"/>
      <c r="H304" s="233"/>
      <c r="I304" s="233"/>
      <c r="J304" s="233"/>
      <c r="K304" s="233"/>
      <c r="L304" s="94"/>
      <c r="M304" s="96"/>
      <c r="N304" s="96"/>
      <c r="O304" s="94"/>
      <c r="P304" s="94"/>
      <c r="Q304" s="94"/>
      <c r="R304" s="94"/>
      <c r="S304" s="94"/>
      <c r="T304" s="238">
        <f>SUM(D304:S304)</f>
        <v>78.78</v>
      </c>
      <c r="U304" s="311">
        <f t="shared" si="41"/>
        <v>1</v>
      </c>
      <c r="V304" s="94">
        <f t="shared" si="42"/>
        <v>-1350.730714419077</v>
      </c>
      <c r="W304" s="94">
        <f t="shared" si="43"/>
        <v>78.78</v>
      </c>
      <c r="X304" s="294">
        <f t="shared" si="44"/>
        <v>78.78</v>
      </c>
      <c r="Y304" s="94">
        <f t="shared" si="45"/>
        <v>-1122.0662961017927</v>
      </c>
    </row>
    <row r="305" spans="1:25" ht="12.75">
      <c r="A305" s="236" t="s">
        <v>748</v>
      </c>
      <c r="B305" s="119" t="s">
        <v>871</v>
      </c>
      <c r="C305" s="119" t="s">
        <v>79</v>
      </c>
      <c r="D305" s="233"/>
      <c r="E305" s="237"/>
      <c r="F305" s="233"/>
      <c r="G305" s="233"/>
      <c r="H305" s="233"/>
      <c r="I305" s="233"/>
      <c r="J305" s="233"/>
      <c r="K305" s="233"/>
      <c r="L305" s="94"/>
      <c r="M305" s="96"/>
      <c r="N305" s="96"/>
      <c r="O305" s="94"/>
      <c r="P305" s="94"/>
      <c r="Q305" s="94">
        <v>77.99108734402851</v>
      </c>
      <c r="R305" s="94"/>
      <c r="S305" s="94"/>
      <c r="T305" s="238">
        <f>SUM(D305:S305)</f>
        <v>77.99108734402851</v>
      </c>
      <c r="U305" s="311">
        <f t="shared" si="41"/>
        <v>1</v>
      </c>
      <c r="V305" s="94">
        <f t="shared" si="42"/>
        <v>-1351.5196270750484</v>
      </c>
      <c r="W305" s="94">
        <f t="shared" si="43"/>
        <v>77.99108734402851</v>
      </c>
      <c r="X305" s="294">
        <f t="shared" si="44"/>
        <v>77.99108734402851</v>
      </c>
      <c r="Y305" s="94">
        <f t="shared" si="45"/>
        <v>-1122.855208757764</v>
      </c>
    </row>
    <row r="306" spans="1:25" ht="12.75">
      <c r="A306" s="236" t="s">
        <v>749</v>
      </c>
      <c r="B306" s="119" t="s">
        <v>146</v>
      </c>
      <c r="C306" s="119" t="s">
        <v>69</v>
      </c>
      <c r="D306" s="233"/>
      <c r="E306" s="237"/>
      <c r="F306" s="233"/>
      <c r="G306" s="233"/>
      <c r="H306" s="233">
        <v>77.37130801687763</v>
      </c>
      <c r="I306" s="233"/>
      <c r="J306" s="233"/>
      <c r="K306" s="233"/>
      <c r="L306" s="94"/>
      <c r="M306" s="96"/>
      <c r="N306" s="96"/>
      <c r="O306" s="94"/>
      <c r="P306" s="94"/>
      <c r="Q306" s="94"/>
      <c r="R306" s="94"/>
      <c r="S306" s="94"/>
      <c r="T306" s="238">
        <f>SUM(D306:S306)</f>
        <v>77.37130801687763</v>
      </c>
      <c r="U306" s="311">
        <f t="shared" si="41"/>
        <v>1</v>
      </c>
      <c r="V306" s="94">
        <f t="shared" si="42"/>
        <v>-1352.1394064021993</v>
      </c>
      <c r="W306" s="94">
        <f t="shared" si="43"/>
        <v>77.37130801687763</v>
      </c>
      <c r="X306" s="294">
        <f t="shared" si="44"/>
        <v>77.37130801687763</v>
      </c>
      <c r="Y306" s="94">
        <f t="shared" si="45"/>
        <v>-1123.474988084915</v>
      </c>
    </row>
    <row r="307" spans="1:25" ht="12.75">
      <c r="A307" s="236" t="s">
        <v>753</v>
      </c>
      <c r="B307" s="119" t="s">
        <v>171</v>
      </c>
      <c r="C307" s="119" t="s">
        <v>35</v>
      </c>
      <c r="D307" s="233"/>
      <c r="E307" s="237"/>
      <c r="F307" s="233"/>
      <c r="G307" s="233"/>
      <c r="H307" s="233"/>
      <c r="I307" s="233"/>
      <c r="J307" s="233"/>
      <c r="K307" s="233"/>
      <c r="L307" s="94"/>
      <c r="M307" s="96"/>
      <c r="N307" s="96"/>
      <c r="O307" s="94"/>
      <c r="P307" s="94"/>
      <c r="Q307" s="94">
        <v>76.6007130124777</v>
      </c>
      <c r="R307" s="94"/>
      <c r="S307" s="94"/>
      <c r="T307" s="238">
        <f>SUM(D307:S307)</f>
        <v>76.6007130124777</v>
      </c>
      <c r="U307" s="311">
        <f t="shared" si="41"/>
        <v>1</v>
      </c>
      <c r="V307" s="94">
        <f t="shared" si="42"/>
        <v>-1352.9100014065993</v>
      </c>
      <c r="W307" s="94">
        <f t="shared" si="43"/>
        <v>76.6007130124777</v>
      </c>
      <c r="X307" s="294">
        <f t="shared" si="44"/>
        <v>76.6007130124777</v>
      </c>
      <c r="Y307" s="94">
        <f t="shared" si="45"/>
        <v>-1124.245583089315</v>
      </c>
    </row>
    <row r="308" spans="1:25" ht="12.75">
      <c r="A308" s="236" t="s">
        <v>754</v>
      </c>
      <c r="B308" s="119" t="s">
        <v>204</v>
      </c>
      <c r="C308" s="119" t="s">
        <v>169</v>
      </c>
      <c r="D308" s="233"/>
      <c r="E308" s="237"/>
      <c r="F308" s="233">
        <v>24.65</v>
      </c>
      <c r="G308" s="233"/>
      <c r="H308" s="233">
        <v>51.63291139240506</v>
      </c>
      <c r="I308" s="233"/>
      <c r="J308" s="233"/>
      <c r="K308" s="233"/>
      <c r="L308" s="94"/>
      <c r="M308" s="96"/>
      <c r="N308" s="96"/>
      <c r="O308" s="94"/>
      <c r="P308" s="94"/>
      <c r="Q308" s="94"/>
      <c r="R308" s="94"/>
      <c r="S308" s="94"/>
      <c r="T308" s="238">
        <f>SUM(D308:S308)</f>
        <v>76.28291139240505</v>
      </c>
      <c r="U308" s="311">
        <f t="shared" si="41"/>
        <v>2</v>
      </c>
      <c r="V308" s="94">
        <f t="shared" si="42"/>
        <v>-1353.2278030266718</v>
      </c>
      <c r="W308" s="94">
        <f t="shared" si="43"/>
        <v>38.14145569620253</v>
      </c>
      <c r="X308" s="294">
        <f t="shared" si="44"/>
        <v>76.28291139240505</v>
      </c>
      <c r="Y308" s="94">
        <f t="shared" si="45"/>
        <v>-1124.5633847093875</v>
      </c>
    </row>
    <row r="309" spans="1:25" ht="12.75">
      <c r="A309" s="236" t="s">
        <v>755</v>
      </c>
      <c r="B309" s="119" t="s">
        <v>752</v>
      </c>
      <c r="C309" s="119" t="s">
        <v>73</v>
      </c>
      <c r="D309" s="233"/>
      <c r="E309" s="237"/>
      <c r="F309" s="233"/>
      <c r="G309" s="233"/>
      <c r="H309" s="233"/>
      <c r="I309" s="233"/>
      <c r="J309" s="233"/>
      <c r="K309" s="233"/>
      <c r="L309" s="94">
        <v>75.31091313100355</v>
      </c>
      <c r="M309" s="96"/>
      <c r="N309" s="96"/>
      <c r="O309" s="94"/>
      <c r="P309" s="94"/>
      <c r="Q309" s="94"/>
      <c r="R309" s="94"/>
      <c r="S309" s="94"/>
      <c r="T309" s="238">
        <f>SUM(D309:S309)</f>
        <v>75.31091313100355</v>
      </c>
      <c r="U309" s="311">
        <f t="shared" si="41"/>
        <v>1</v>
      </c>
      <c r="V309" s="94">
        <f t="shared" si="42"/>
        <v>-1354.1998012880733</v>
      </c>
      <c r="W309" s="94">
        <f t="shared" si="43"/>
        <v>75.31091313100355</v>
      </c>
      <c r="X309" s="294">
        <f t="shared" si="44"/>
        <v>75.31091313100355</v>
      </c>
      <c r="Y309" s="94">
        <f t="shared" si="45"/>
        <v>-1125.535382970789</v>
      </c>
    </row>
    <row r="310" spans="1:25" ht="12.75">
      <c r="A310" s="236" t="s">
        <v>756</v>
      </c>
      <c r="B310" s="119" t="s">
        <v>275</v>
      </c>
      <c r="C310" s="119" t="s">
        <v>324</v>
      </c>
      <c r="D310" s="233">
        <v>75.03676470588236</v>
      </c>
      <c r="E310" s="237"/>
      <c r="F310" s="233"/>
      <c r="G310" s="233"/>
      <c r="H310" s="233"/>
      <c r="I310" s="233"/>
      <c r="J310" s="233"/>
      <c r="K310" s="233"/>
      <c r="L310" s="94"/>
      <c r="M310" s="96"/>
      <c r="N310" s="96"/>
      <c r="O310" s="94"/>
      <c r="P310" s="94"/>
      <c r="Q310" s="94"/>
      <c r="R310" s="94"/>
      <c r="S310" s="94"/>
      <c r="T310" s="238">
        <f>SUM(D310:S310)</f>
        <v>75.03676470588236</v>
      </c>
      <c r="U310" s="311">
        <f t="shared" si="41"/>
        <v>1</v>
      </c>
      <c r="V310" s="94">
        <f t="shared" si="42"/>
        <v>-1354.4739497131945</v>
      </c>
      <c r="W310" s="94">
        <f t="shared" si="43"/>
        <v>75.03676470588236</v>
      </c>
      <c r="X310" s="294">
        <f t="shared" si="44"/>
        <v>75.03676470588236</v>
      </c>
      <c r="Y310" s="94">
        <f t="shared" si="45"/>
        <v>-1125.8095313959102</v>
      </c>
    </row>
    <row r="311" spans="1:25" ht="12.75">
      <c r="A311" s="236" t="s">
        <v>757</v>
      </c>
      <c r="B311" s="119" t="s">
        <v>885</v>
      </c>
      <c r="C311" s="119" t="s">
        <v>123</v>
      </c>
      <c r="D311" s="94"/>
      <c r="E311" s="95"/>
      <c r="F311" s="94"/>
      <c r="G311" s="94"/>
      <c r="H311" s="94"/>
      <c r="I311" s="94"/>
      <c r="J311" s="94"/>
      <c r="K311" s="94"/>
      <c r="L311" s="94"/>
      <c r="M311" s="96"/>
      <c r="N311" s="94"/>
      <c r="O311" s="94"/>
      <c r="P311" s="94"/>
      <c r="Q311" s="94">
        <v>74.99643493761141</v>
      </c>
      <c r="R311" s="94"/>
      <c r="S311" s="94"/>
      <c r="T311" s="238">
        <f>SUM(D311:S311)</f>
        <v>74.99643493761141</v>
      </c>
      <c r="U311" s="311">
        <f t="shared" si="41"/>
        <v>1</v>
      </c>
      <c r="V311" s="94">
        <f t="shared" si="42"/>
        <v>-1354.5142794814656</v>
      </c>
      <c r="W311" s="94">
        <f t="shared" si="43"/>
        <v>74.99643493761141</v>
      </c>
      <c r="X311" s="294">
        <f t="shared" si="44"/>
        <v>74.99643493761141</v>
      </c>
      <c r="Y311" s="94">
        <f t="shared" si="45"/>
        <v>-1125.8498611641812</v>
      </c>
    </row>
    <row r="312" spans="1:25" ht="12.75">
      <c r="A312" s="236" t="s">
        <v>758</v>
      </c>
      <c r="B312" s="119" t="s">
        <v>159</v>
      </c>
      <c r="C312" s="119" t="s">
        <v>35</v>
      </c>
      <c r="D312" s="233"/>
      <c r="E312" s="237"/>
      <c r="F312" s="233"/>
      <c r="G312" s="233"/>
      <c r="H312" s="233"/>
      <c r="I312" s="233">
        <v>49.08829863603732</v>
      </c>
      <c r="J312" s="233"/>
      <c r="K312" s="233"/>
      <c r="L312" s="94"/>
      <c r="M312" s="96"/>
      <c r="N312" s="96"/>
      <c r="O312" s="94"/>
      <c r="P312" s="94"/>
      <c r="Q312" s="94"/>
      <c r="R312" s="94"/>
      <c r="S312" s="94">
        <v>25.84472049689441</v>
      </c>
      <c r="T312" s="238">
        <f>SUM(D312:S312)</f>
        <v>74.93301913293173</v>
      </c>
      <c r="U312" s="311">
        <f t="shared" si="41"/>
        <v>2</v>
      </c>
      <c r="V312" s="94">
        <f t="shared" si="42"/>
        <v>-1354.5776952861452</v>
      </c>
      <c r="W312" s="94">
        <f t="shared" si="43"/>
        <v>37.46650956646587</v>
      </c>
      <c r="X312" s="294">
        <f t="shared" si="44"/>
        <v>74.93301913293173</v>
      </c>
      <c r="Y312" s="94">
        <f t="shared" si="45"/>
        <v>-1125.9132769688608</v>
      </c>
    </row>
    <row r="313" spans="1:25" ht="12.75">
      <c r="A313" s="236" t="s">
        <v>759</v>
      </c>
      <c r="B313" s="119" t="s">
        <v>200</v>
      </c>
      <c r="C313" s="119" t="s">
        <v>35</v>
      </c>
      <c r="D313" s="233">
        <v>74.70726607422897</v>
      </c>
      <c r="E313" s="237"/>
      <c r="F313" s="233"/>
      <c r="G313" s="233"/>
      <c r="H313" s="233"/>
      <c r="I313" s="233"/>
      <c r="J313" s="233"/>
      <c r="K313" s="233"/>
      <c r="L313" s="94"/>
      <c r="M313" s="96"/>
      <c r="N313" s="96"/>
      <c r="O313" s="94"/>
      <c r="P313" s="94"/>
      <c r="Q313" s="94"/>
      <c r="R313" s="94"/>
      <c r="S313" s="94"/>
      <c r="T313" s="238">
        <f>SUM(D313:S313)</f>
        <v>74.70726607422897</v>
      </c>
      <c r="U313" s="311">
        <f t="shared" si="41"/>
        <v>1</v>
      </c>
      <c r="V313" s="94">
        <f t="shared" si="42"/>
        <v>-1354.803448344848</v>
      </c>
      <c r="W313" s="94">
        <f t="shared" si="43"/>
        <v>74.70726607422897</v>
      </c>
      <c r="X313" s="294">
        <f t="shared" si="44"/>
        <v>74.70726607422897</v>
      </c>
      <c r="Y313" s="94">
        <f t="shared" si="45"/>
        <v>-1126.1390300275636</v>
      </c>
    </row>
    <row r="314" spans="1:25" ht="12.75">
      <c r="A314" s="236" t="s">
        <v>763</v>
      </c>
      <c r="B314" s="119" t="s">
        <v>358</v>
      </c>
      <c r="C314" s="119" t="s">
        <v>359</v>
      </c>
      <c r="D314" s="233"/>
      <c r="E314" s="237"/>
      <c r="F314" s="233"/>
      <c r="G314" s="233">
        <v>74.24</v>
      </c>
      <c r="H314" s="233"/>
      <c r="I314" s="233"/>
      <c r="J314" s="233"/>
      <c r="K314" s="233"/>
      <c r="L314" s="94"/>
      <c r="M314" s="96"/>
      <c r="N314" s="96"/>
      <c r="O314" s="94"/>
      <c r="P314" s="94"/>
      <c r="Q314" s="94"/>
      <c r="R314" s="94"/>
      <c r="S314" s="94"/>
      <c r="T314" s="238">
        <f>SUM(D314:S314)</f>
        <v>74.24</v>
      </c>
      <c r="U314" s="311">
        <f t="shared" si="41"/>
        <v>1</v>
      </c>
      <c r="V314" s="94">
        <f t="shared" si="42"/>
        <v>-1355.270714419077</v>
      </c>
      <c r="W314" s="94">
        <f t="shared" si="43"/>
        <v>74.24</v>
      </c>
      <c r="X314" s="294">
        <f t="shared" si="44"/>
        <v>74.24</v>
      </c>
      <c r="Y314" s="94">
        <f t="shared" si="45"/>
        <v>-1126.6062961017926</v>
      </c>
    </row>
    <row r="315" spans="1:25" ht="12.75">
      <c r="A315" s="236" t="s">
        <v>764</v>
      </c>
      <c r="B315" s="119" t="s">
        <v>92</v>
      </c>
      <c r="C315" s="119" t="s">
        <v>615</v>
      </c>
      <c r="D315" s="233"/>
      <c r="E315" s="237"/>
      <c r="F315" s="233"/>
      <c r="G315" s="233"/>
      <c r="H315" s="233"/>
      <c r="I315" s="233"/>
      <c r="J315" s="233">
        <v>74.0653277574353</v>
      </c>
      <c r="K315" s="233"/>
      <c r="L315" s="94"/>
      <c r="M315" s="96"/>
      <c r="N315" s="96"/>
      <c r="O315" s="94"/>
      <c r="P315" s="94"/>
      <c r="Q315" s="94"/>
      <c r="R315" s="94"/>
      <c r="S315" s="94"/>
      <c r="T315" s="238">
        <f>SUM(D315:S315)</f>
        <v>74.0653277574353</v>
      </c>
      <c r="U315" s="311">
        <f t="shared" si="41"/>
        <v>1</v>
      </c>
      <c r="V315" s="94">
        <f t="shared" si="42"/>
        <v>-1355.4453866616416</v>
      </c>
      <c r="W315" s="94">
        <f t="shared" si="43"/>
        <v>74.0653277574353</v>
      </c>
      <c r="X315" s="294">
        <f t="shared" si="44"/>
        <v>74.0653277574353</v>
      </c>
      <c r="Y315" s="94">
        <f t="shared" si="45"/>
        <v>-1126.7809683443572</v>
      </c>
    </row>
    <row r="316" spans="1:25" ht="12.75">
      <c r="A316" s="236" t="s">
        <v>765</v>
      </c>
      <c r="B316" s="119" t="s">
        <v>143</v>
      </c>
      <c r="C316" s="119" t="s">
        <v>109</v>
      </c>
      <c r="D316" s="233">
        <v>74.05748316934232</v>
      </c>
      <c r="E316" s="237"/>
      <c r="F316" s="233"/>
      <c r="G316" s="233"/>
      <c r="H316" s="233"/>
      <c r="I316" s="233"/>
      <c r="J316" s="233"/>
      <c r="K316" s="233"/>
      <c r="L316" s="94"/>
      <c r="M316" s="96"/>
      <c r="N316" s="96"/>
      <c r="O316" s="94"/>
      <c r="P316" s="94"/>
      <c r="Q316" s="94"/>
      <c r="R316" s="94"/>
      <c r="S316" s="94"/>
      <c r="T316" s="238">
        <f>SUM(D316:S316)</f>
        <v>74.05748316934232</v>
      </c>
      <c r="U316" s="311">
        <f t="shared" si="41"/>
        <v>1</v>
      </c>
      <c r="V316" s="94">
        <f t="shared" si="42"/>
        <v>-1355.4532312497347</v>
      </c>
      <c r="W316" s="94">
        <f t="shared" si="43"/>
        <v>74.05748316934232</v>
      </c>
      <c r="X316" s="294">
        <f t="shared" si="44"/>
        <v>74.05748316934232</v>
      </c>
      <c r="Y316" s="94">
        <f t="shared" si="45"/>
        <v>-1126.7888129324504</v>
      </c>
    </row>
    <row r="317" spans="1:25" ht="12.75">
      <c r="A317" s="236" t="s">
        <v>783</v>
      </c>
      <c r="B317" s="119" t="s">
        <v>78</v>
      </c>
      <c r="C317" s="119" t="s">
        <v>674</v>
      </c>
      <c r="D317" s="233"/>
      <c r="E317" s="237"/>
      <c r="F317" s="233"/>
      <c r="G317" s="233"/>
      <c r="H317" s="233"/>
      <c r="I317" s="233"/>
      <c r="J317" s="233">
        <v>40.55665303629359</v>
      </c>
      <c r="K317" s="233">
        <v>33.417940160430945</v>
      </c>
      <c r="L317" s="94"/>
      <c r="M317" s="96"/>
      <c r="N317" s="96"/>
      <c r="O317" s="94"/>
      <c r="P317" s="94"/>
      <c r="Q317" s="94"/>
      <c r="R317" s="94"/>
      <c r="S317" s="94"/>
      <c r="T317" s="238">
        <f>SUM(D317:S317)</f>
        <v>73.97459319672453</v>
      </c>
      <c r="U317" s="311">
        <f t="shared" si="41"/>
        <v>2</v>
      </c>
      <c r="V317" s="94">
        <f t="shared" si="42"/>
        <v>-1355.5361212223524</v>
      </c>
      <c r="W317" s="94">
        <f t="shared" si="43"/>
        <v>36.98729659836226</v>
      </c>
      <c r="X317" s="294">
        <f t="shared" si="44"/>
        <v>73.97459319672453</v>
      </c>
      <c r="Y317" s="94">
        <f t="shared" si="45"/>
        <v>-1126.871702905068</v>
      </c>
    </row>
    <row r="318" spans="1:25" ht="12.75">
      <c r="A318" s="236" t="s">
        <v>784</v>
      </c>
      <c r="B318" s="119" t="s">
        <v>679</v>
      </c>
      <c r="C318" s="119" t="s">
        <v>69</v>
      </c>
      <c r="D318" s="233"/>
      <c r="E318" s="237"/>
      <c r="F318" s="233"/>
      <c r="G318" s="233"/>
      <c r="H318" s="233"/>
      <c r="I318" s="233"/>
      <c r="J318" s="233">
        <v>73.82821165330921</v>
      </c>
      <c r="K318" s="233"/>
      <c r="L318" s="94"/>
      <c r="M318" s="96"/>
      <c r="N318" s="96"/>
      <c r="O318" s="94"/>
      <c r="P318" s="94"/>
      <c r="Q318" s="94"/>
      <c r="R318" s="94"/>
      <c r="S318" s="94"/>
      <c r="T318" s="238">
        <f>SUM(D318:S318)</f>
        <v>73.82821165330921</v>
      </c>
      <c r="U318" s="311">
        <f t="shared" si="41"/>
        <v>1</v>
      </c>
      <c r="V318" s="94">
        <f t="shared" si="42"/>
        <v>-1355.6825027657678</v>
      </c>
      <c r="W318" s="94">
        <f t="shared" si="43"/>
        <v>73.82821165330921</v>
      </c>
      <c r="X318" s="294">
        <f t="shared" si="44"/>
        <v>73.82821165330921</v>
      </c>
      <c r="Y318" s="94">
        <f t="shared" si="45"/>
        <v>-1127.0180844484835</v>
      </c>
    </row>
    <row r="319" spans="1:25" ht="12.75">
      <c r="A319" s="236" t="s">
        <v>785</v>
      </c>
      <c r="B319" s="293" t="s">
        <v>144</v>
      </c>
      <c r="C319" s="293" t="s">
        <v>229</v>
      </c>
      <c r="D319" s="342"/>
      <c r="E319" s="343"/>
      <c r="F319" s="342"/>
      <c r="G319" s="342"/>
      <c r="H319" s="342">
        <v>73.57383966244726</v>
      </c>
      <c r="I319" s="342"/>
      <c r="J319" s="342"/>
      <c r="K319" s="342"/>
      <c r="L319" s="283"/>
      <c r="M319" s="285"/>
      <c r="N319" s="285"/>
      <c r="O319" s="283"/>
      <c r="P319" s="283"/>
      <c r="Q319" s="283"/>
      <c r="R319" s="283"/>
      <c r="S319" s="340"/>
      <c r="T319" s="238">
        <f>SUM(D319:S319)</f>
        <v>73.57383966244726</v>
      </c>
      <c r="U319" s="311">
        <f t="shared" si="41"/>
        <v>1</v>
      </c>
      <c r="V319" s="94">
        <f t="shared" si="42"/>
        <v>-1355.9368747566298</v>
      </c>
      <c r="W319" s="94">
        <f t="shared" si="43"/>
        <v>73.57383966244726</v>
      </c>
      <c r="X319" s="294">
        <f t="shared" si="44"/>
        <v>73.57383966244726</v>
      </c>
      <c r="Y319" s="94">
        <f t="shared" si="45"/>
        <v>-1127.2724564393454</v>
      </c>
    </row>
    <row r="320" spans="1:25" ht="12.75">
      <c r="A320" s="236" t="s">
        <v>786</v>
      </c>
      <c r="B320" s="119" t="s">
        <v>762</v>
      </c>
      <c r="C320" s="119" t="s">
        <v>53</v>
      </c>
      <c r="D320" s="233"/>
      <c r="E320" s="237"/>
      <c r="F320" s="233"/>
      <c r="G320" s="233"/>
      <c r="H320" s="233"/>
      <c r="I320" s="233"/>
      <c r="J320" s="233"/>
      <c r="K320" s="233"/>
      <c r="L320" s="94"/>
      <c r="M320" s="96">
        <v>73.4721023775704</v>
      </c>
      <c r="N320" s="96"/>
      <c r="O320" s="94"/>
      <c r="P320" s="94"/>
      <c r="Q320" s="94"/>
      <c r="R320" s="94"/>
      <c r="S320" s="94"/>
      <c r="T320" s="238">
        <f>SUM(D320:S320)</f>
        <v>73.4721023775704</v>
      </c>
      <c r="U320" s="311">
        <f aca="true" t="shared" si="46" ref="U320:U383">COUNTA(D320:S320)</f>
        <v>1</v>
      </c>
      <c r="V320" s="94">
        <f aca="true" t="shared" si="47" ref="V320:V383">T320-$T$5</f>
        <v>-1356.0386120415067</v>
      </c>
      <c r="W320" s="94">
        <f aca="true" t="shared" si="48" ref="W320:W383">AVERAGE(D320:S320)</f>
        <v>73.4721023775704</v>
      </c>
      <c r="X320" s="294">
        <f aca="true" t="shared" si="49" ref="X320:X383"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73.4721023775704</v>
      </c>
      <c r="Y320" s="94">
        <f t="shared" si="45"/>
        <v>-1127.3741937242223</v>
      </c>
    </row>
    <row r="321" spans="1:25" ht="12.75">
      <c r="A321" s="236" t="s">
        <v>787</v>
      </c>
      <c r="B321" s="119" t="s">
        <v>363</v>
      </c>
      <c r="C321" s="119" t="s">
        <v>57</v>
      </c>
      <c r="D321" s="233"/>
      <c r="E321" s="237"/>
      <c r="F321" s="233" t="s">
        <v>1</v>
      </c>
      <c r="G321" s="233">
        <v>73.12</v>
      </c>
      <c r="H321" s="233"/>
      <c r="I321" s="233"/>
      <c r="J321" s="233"/>
      <c r="K321" s="233"/>
      <c r="L321" s="94"/>
      <c r="M321" s="96"/>
      <c r="N321" s="96"/>
      <c r="O321" s="94"/>
      <c r="P321" s="94"/>
      <c r="Q321" s="94"/>
      <c r="R321" s="94"/>
      <c r="S321" s="94"/>
      <c r="T321" s="238">
        <f>SUM(D321:S321)</f>
        <v>73.12</v>
      </c>
      <c r="U321" s="311">
        <f t="shared" si="46"/>
        <v>2</v>
      </c>
      <c r="V321" s="94">
        <f t="shared" si="47"/>
        <v>-1356.390714419077</v>
      </c>
      <c r="W321" s="94">
        <f t="shared" si="48"/>
        <v>73.12</v>
      </c>
      <c r="X321" s="294">
        <f t="shared" si="49"/>
        <v>73.12</v>
      </c>
      <c r="Y321" s="94">
        <f t="shared" si="45"/>
        <v>-1127.7262961017927</v>
      </c>
    </row>
    <row r="322" spans="1:25" ht="12.75">
      <c r="A322" s="236" t="s">
        <v>788</v>
      </c>
      <c r="B322" s="119" t="s">
        <v>372</v>
      </c>
      <c r="C322" s="119" t="s">
        <v>60</v>
      </c>
      <c r="D322" s="233"/>
      <c r="E322" s="237"/>
      <c r="F322" s="233"/>
      <c r="G322" s="233"/>
      <c r="H322" s="233">
        <v>71.042194092827</v>
      </c>
      <c r="I322" s="233"/>
      <c r="J322" s="233"/>
      <c r="K322" s="233"/>
      <c r="L322" s="94"/>
      <c r="M322" s="96"/>
      <c r="N322" s="96"/>
      <c r="O322" s="94"/>
      <c r="P322" s="94"/>
      <c r="Q322" s="94"/>
      <c r="R322" s="94"/>
      <c r="S322" s="94"/>
      <c r="T322" s="238">
        <f>SUM(D322:S322)</f>
        <v>71.042194092827</v>
      </c>
      <c r="U322" s="311">
        <f t="shared" si="46"/>
        <v>1</v>
      </c>
      <c r="V322" s="94">
        <f t="shared" si="47"/>
        <v>-1358.46852032625</v>
      </c>
      <c r="W322" s="94">
        <f t="shared" si="48"/>
        <v>71.042194092827</v>
      </c>
      <c r="X322" s="294">
        <f t="shared" si="49"/>
        <v>71.042194092827</v>
      </c>
      <c r="Y322" s="94">
        <f t="shared" si="45"/>
        <v>-1129.8041020089656</v>
      </c>
    </row>
    <row r="323" spans="1:25" ht="12.75">
      <c r="A323" s="236" t="s">
        <v>789</v>
      </c>
      <c r="B323" s="119" t="s">
        <v>687</v>
      </c>
      <c r="C323" s="119" t="s">
        <v>324</v>
      </c>
      <c r="D323" s="233"/>
      <c r="E323" s="237"/>
      <c r="F323" s="233"/>
      <c r="G323" s="233"/>
      <c r="H323" s="233"/>
      <c r="I323" s="233"/>
      <c r="J323" s="233">
        <v>70.68821358822007</v>
      </c>
      <c r="K323" s="233"/>
      <c r="L323" s="94"/>
      <c r="M323" s="96"/>
      <c r="N323" s="96"/>
      <c r="O323" s="94"/>
      <c r="P323" s="94"/>
      <c r="Q323" s="94"/>
      <c r="R323" s="94"/>
      <c r="S323" s="94"/>
      <c r="T323" s="238">
        <f>SUM(D323:S323)</f>
        <v>70.68821358822007</v>
      </c>
      <c r="U323" s="311">
        <f t="shared" si="46"/>
        <v>1</v>
      </c>
      <c r="V323" s="94">
        <f t="shared" si="47"/>
        <v>-1358.8225008308568</v>
      </c>
      <c r="W323" s="94">
        <f t="shared" si="48"/>
        <v>70.68821358822007</v>
      </c>
      <c r="X323" s="294">
        <f t="shared" si="49"/>
        <v>70.68821358822007</v>
      </c>
      <c r="Y323" s="94">
        <f t="shared" si="45"/>
        <v>-1130.1580825135725</v>
      </c>
    </row>
    <row r="324" spans="1:25" ht="12.75">
      <c r="A324" s="236" t="s">
        <v>790</v>
      </c>
      <c r="B324" s="119" t="s">
        <v>99</v>
      </c>
      <c r="C324" s="119" t="s">
        <v>100</v>
      </c>
      <c r="D324" s="233"/>
      <c r="E324" s="237"/>
      <c r="F324" s="233"/>
      <c r="G324" s="233">
        <v>69.97</v>
      </c>
      <c r="H324" s="233"/>
      <c r="I324" s="233"/>
      <c r="J324" s="233"/>
      <c r="K324" s="233"/>
      <c r="L324" s="94"/>
      <c r="M324" s="96"/>
      <c r="N324" s="96"/>
      <c r="O324" s="94"/>
      <c r="P324" s="94"/>
      <c r="Q324" s="94"/>
      <c r="R324" s="94"/>
      <c r="S324" s="94"/>
      <c r="T324" s="238">
        <f>SUM(D324:S324)</f>
        <v>69.97</v>
      </c>
      <c r="U324" s="311">
        <f t="shared" si="46"/>
        <v>1</v>
      </c>
      <c r="V324" s="94">
        <f t="shared" si="47"/>
        <v>-1359.540714419077</v>
      </c>
      <c r="W324" s="94">
        <f t="shared" si="48"/>
        <v>69.97</v>
      </c>
      <c r="X324" s="294">
        <f t="shared" si="49"/>
        <v>69.97</v>
      </c>
      <c r="Y324" s="94">
        <f t="shared" si="45"/>
        <v>-1130.8762961017926</v>
      </c>
    </row>
    <row r="325" spans="1:25" ht="12.75">
      <c r="A325" s="236" t="s">
        <v>791</v>
      </c>
      <c r="B325" s="341" t="s">
        <v>688</v>
      </c>
      <c r="C325" s="341" t="s">
        <v>201</v>
      </c>
      <c r="D325" s="97"/>
      <c r="E325" s="295"/>
      <c r="F325" s="97"/>
      <c r="G325" s="97"/>
      <c r="H325" s="97"/>
      <c r="I325" s="97"/>
      <c r="J325" s="97"/>
      <c r="K325" s="97"/>
      <c r="L325" s="97"/>
      <c r="M325" s="296"/>
      <c r="N325" s="97"/>
      <c r="O325" s="97"/>
      <c r="P325" s="97"/>
      <c r="Q325" s="97"/>
      <c r="R325" s="97"/>
      <c r="S325" s="94">
        <v>69.94409937888199</v>
      </c>
      <c r="T325" s="238">
        <f>SUM(D325:S325)</f>
        <v>69.94409937888199</v>
      </c>
      <c r="U325" s="311">
        <f t="shared" si="46"/>
        <v>1</v>
      </c>
      <c r="V325" s="94">
        <f t="shared" si="47"/>
        <v>-1359.566615040195</v>
      </c>
      <c r="W325" s="94">
        <f t="shared" si="48"/>
        <v>69.94409937888199</v>
      </c>
      <c r="X325" s="294">
        <f t="shared" si="49"/>
        <v>69.94409937888199</v>
      </c>
      <c r="Y325" s="94">
        <f t="shared" si="45"/>
        <v>-1130.9021967229107</v>
      </c>
    </row>
    <row r="326" spans="1:25" ht="12.75">
      <c r="A326" s="236" t="s">
        <v>792</v>
      </c>
      <c r="B326" s="119" t="s">
        <v>221</v>
      </c>
      <c r="C326" s="119" t="s">
        <v>222</v>
      </c>
      <c r="D326" s="233"/>
      <c r="E326" s="237"/>
      <c r="F326" s="233"/>
      <c r="G326" s="233">
        <v>69.27</v>
      </c>
      <c r="H326" s="233"/>
      <c r="I326" s="233"/>
      <c r="J326" s="233"/>
      <c r="K326" s="233"/>
      <c r="L326" s="94"/>
      <c r="M326" s="96"/>
      <c r="N326" s="96"/>
      <c r="O326" s="94"/>
      <c r="P326" s="94"/>
      <c r="Q326" s="94"/>
      <c r="R326" s="94"/>
      <c r="S326" s="94"/>
      <c r="T326" s="238">
        <f>SUM(D326:S326)</f>
        <v>69.27</v>
      </c>
      <c r="U326" s="311">
        <f t="shared" si="46"/>
        <v>1</v>
      </c>
      <c r="V326" s="94">
        <f t="shared" si="47"/>
        <v>-1360.240714419077</v>
      </c>
      <c r="W326" s="94">
        <f t="shared" si="48"/>
        <v>69.27</v>
      </c>
      <c r="X326" s="294">
        <f t="shared" si="49"/>
        <v>69.27</v>
      </c>
      <c r="Y326" s="94">
        <f t="shared" si="45"/>
        <v>-1131.5762961017927</v>
      </c>
    </row>
    <row r="327" spans="1:25" ht="12.75">
      <c r="A327" s="236" t="s">
        <v>793</v>
      </c>
      <c r="B327" s="119" t="s">
        <v>199</v>
      </c>
      <c r="C327" s="119" t="s">
        <v>17</v>
      </c>
      <c r="D327" s="233"/>
      <c r="E327" s="237"/>
      <c r="F327" s="233">
        <v>69.09</v>
      </c>
      <c r="G327" s="233"/>
      <c r="H327" s="233"/>
      <c r="I327" s="233"/>
      <c r="J327" s="233"/>
      <c r="K327" s="233"/>
      <c r="L327" s="94"/>
      <c r="M327" s="96"/>
      <c r="N327" s="96"/>
      <c r="O327" s="94"/>
      <c r="P327" s="94"/>
      <c r="Q327" s="94"/>
      <c r="R327" s="94"/>
      <c r="S327" s="94"/>
      <c r="T327" s="238">
        <f>SUM(D327:S327)</f>
        <v>69.09</v>
      </c>
      <c r="U327" s="311">
        <f t="shared" si="46"/>
        <v>1</v>
      </c>
      <c r="V327" s="94">
        <f t="shared" si="47"/>
        <v>-1360.420714419077</v>
      </c>
      <c r="W327" s="94">
        <f t="shared" si="48"/>
        <v>69.09</v>
      </c>
      <c r="X327" s="294">
        <f t="shared" si="49"/>
        <v>69.09</v>
      </c>
      <c r="Y327" s="94">
        <f t="shared" si="45"/>
        <v>-1131.7562961017927</v>
      </c>
    </row>
    <row r="328" spans="1:25" ht="12.75">
      <c r="A328" s="236" t="s">
        <v>823</v>
      </c>
      <c r="B328" s="119" t="s">
        <v>231</v>
      </c>
      <c r="C328" s="119" t="s">
        <v>313</v>
      </c>
      <c r="D328" s="233"/>
      <c r="E328" s="237"/>
      <c r="F328" s="233"/>
      <c r="G328" s="233"/>
      <c r="H328" s="233">
        <v>68.9324894514768</v>
      </c>
      <c r="I328" s="233"/>
      <c r="J328" s="233"/>
      <c r="K328" s="233"/>
      <c r="L328" s="94"/>
      <c r="M328" s="96"/>
      <c r="N328" s="96"/>
      <c r="O328" s="94"/>
      <c r="P328" s="94"/>
      <c r="Q328" s="94"/>
      <c r="R328" s="94"/>
      <c r="S328" s="94"/>
      <c r="T328" s="238">
        <f>SUM(D328:S328)</f>
        <v>68.9324894514768</v>
      </c>
      <c r="U328" s="311">
        <f t="shared" si="46"/>
        <v>1</v>
      </c>
      <c r="V328" s="94">
        <f t="shared" si="47"/>
        <v>-1360.5782249676001</v>
      </c>
      <c r="W328" s="94">
        <f t="shared" si="48"/>
        <v>68.9324894514768</v>
      </c>
      <c r="X328" s="294">
        <f t="shared" si="49"/>
        <v>68.9324894514768</v>
      </c>
      <c r="Y328" s="94">
        <f t="shared" si="45"/>
        <v>-1131.9138066503158</v>
      </c>
    </row>
    <row r="329" spans="1:25" ht="12.75">
      <c r="A329" s="236" t="s">
        <v>824</v>
      </c>
      <c r="B329" s="119" t="s">
        <v>86</v>
      </c>
      <c r="C329" s="119" t="s">
        <v>83</v>
      </c>
      <c r="D329" s="233"/>
      <c r="E329" s="237"/>
      <c r="F329" s="233">
        <v>68.81</v>
      </c>
      <c r="G329" s="233"/>
      <c r="H329" s="233"/>
      <c r="I329" s="233"/>
      <c r="J329" s="233"/>
      <c r="K329" s="233"/>
      <c r="L329" s="94"/>
      <c r="M329" s="96"/>
      <c r="N329" s="96"/>
      <c r="O329" s="94"/>
      <c r="P329" s="94"/>
      <c r="Q329" s="94"/>
      <c r="R329" s="94"/>
      <c r="S329" s="94"/>
      <c r="T329" s="238">
        <f>SUM(D329:S329)</f>
        <v>68.81</v>
      </c>
      <c r="U329" s="311">
        <f t="shared" si="46"/>
        <v>1</v>
      </c>
      <c r="V329" s="94">
        <f t="shared" si="47"/>
        <v>-1360.700714419077</v>
      </c>
      <c r="W329" s="94">
        <f t="shared" si="48"/>
        <v>68.81</v>
      </c>
      <c r="X329" s="294">
        <f t="shared" si="49"/>
        <v>68.81</v>
      </c>
      <c r="Y329" s="94">
        <f t="shared" si="45"/>
        <v>-1132.0362961017927</v>
      </c>
    </row>
    <row r="330" spans="1:25" ht="12.75">
      <c r="A330" s="236" t="s">
        <v>825</v>
      </c>
      <c r="B330" s="119" t="s">
        <v>869</v>
      </c>
      <c r="C330" s="119" t="s">
        <v>618</v>
      </c>
      <c r="D330" s="94"/>
      <c r="E330" s="95"/>
      <c r="F330" s="94"/>
      <c r="G330" s="94"/>
      <c r="H330" s="94"/>
      <c r="I330" s="94"/>
      <c r="J330" s="94"/>
      <c r="K330" s="94"/>
      <c r="L330" s="94"/>
      <c r="M330" s="96"/>
      <c r="N330" s="94"/>
      <c r="O330" s="94"/>
      <c r="P330" s="94"/>
      <c r="Q330" s="94">
        <v>68.7397504456328</v>
      </c>
      <c r="R330" s="94"/>
      <c r="S330" s="94"/>
      <c r="T330" s="238">
        <f>SUM(D330:S330)</f>
        <v>68.7397504456328</v>
      </c>
      <c r="U330" s="311">
        <f t="shared" si="46"/>
        <v>1</v>
      </c>
      <c r="V330" s="94">
        <f t="shared" si="47"/>
        <v>-1360.7709639734442</v>
      </c>
      <c r="W330" s="94">
        <f t="shared" si="48"/>
        <v>68.7397504456328</v>
      </c>
      <c r="X330" s="294">
        <f t="shared" si="49"/>
        <v>68.7397504456328</v>
      </c>
      <c r="Y330" s="94">
        <f t="shared" si="45"/>
        <v>-1132.1065456561598</v>
      </c>
    </row>
    <row r="331" spans="1:25" ht="12.75">
      <c r="A331" s="236" t="s">
        <v>826</v>
      </c>
      <c r="B331" s="119" t="s">
        <v>701</v>
      </c>
      <c r="C331" s="119" t="s">
        <v>93</v>
      </c>
      <c r="D331" s="233"/>
      <c r="E331" s="237"/>
      <c r="F331" s="233"/>
      <c r="G331" s="233"/>
      <c r="H331" s="233"/>
      <c r="I331" s="233"/>
      <c r="J331" s="233">
        <v>68.66056072283257</v>
      </c>
      <c r="K331" s="233"/>
      <c r="L331" s="94"/>
      <c r="M331" s="96"/>
      <c r="N331" s="96"/>
      <c r="O331" s="94"/>
      <c r="P331" s="94"/>
      <c r="Q331" s="94"/>
      <c r="R331" s="94"/>
      <c r="S331" s="94"/>
      <c r="T331" s="238">
        <f>SUM(D331:S331)</f>
        <v>68.66056072283257</v>
      </c>
      <c r="U331" s="311">
        <f t="shared" si="46"/>
        <v>1</v>
      </c>
      <c r="V331" s="94">
        <f t="shared" si="47"/>
        <v>-1360.8501536962444</v>
      </c>
      <c r="W331" s="94">
        <f t="shared" si="48"/>
        <v>68.66056072283257</v>
      </c>
      <c r="X331" s="294">
        <f t="shared" si="49"/>
        <v>68.66056072283257</v>
      </c>
      <c r="Y331" s="94">
        <f t="shared" si="45"/>
        <v>-1132.18573537896</v>
      </c>
    </row>
    <row r="332" spans="1:25" ht="12.75">
      <c r="A332" s="236" t="s">
        <v>827</v>
      </c>
      <c r="B332" s="119" t="s">
        <v>52</v>
      </c>
      <c r="C332" s="119" t="s">
        <v>206</v>
      </c>
      <c r="D332" s="233"/>
      <c r="E332" s="237"/>
      <c r="F332" s="233"/>
      <c r="G332" s="233"/>
      <c r="H332" s="233"/>
      <c r="I332" s="233">
        <v>68.60844529750479</v>
      </c>
      <c r="J332" s="233"/>
      <c r="K332" s="233"/>
      <c r="L332" s="94"/>
      <c r="M332" s="96"/>
      <c r="N332" s="96"/>
      <c r="O332" s="94"/>
      <c r="P332" s="94"/>
      <c r="Q332" s="94"/>
      <c r="R332" s="94"/>
      <c r="S332" s="94"/>
      <c r="T332" s="238">
        <f>SUM(D332:S332)</f>
        <v>68.60844529750479</v>
      </c>
      <c r="U332" s="311">
        <f t="shared" si="46"/>
        <v>1</v>
      </c>
      <c r="V332" s="94">
        <f t="shared" si="47"/>
        <v>-1360.902269121572</v>
      </c>
      <c r="W332" s="94">
        <f t="shared" si="48"/>
        <v>68.60844529750479</v>
      </c>
      <c r="X332" s="294">
        <f t="shared" si="49"/>
        <v>68.60844529750479</v>
      </c>
      <c r="Y332" s="94">
        <f t="shared" si="45"/>
        <v>-1132.2378508042877</v>
      </c>
    </row>
    <row r="333" spans="1:25" ht="12.75">
      <c r="A333" s="236" t="s">
        <v>828</v>
      </c>
      <c r="B333" s="119" t="s">
        <v>237</v>
      </c>
      <c r="C333" s="119" t="s">
        <v>124</v>
      </c>
      <c r="D333" s="233"/>
      <c r="E333" s="237"/>
      <c r="F333" s="233">
        <v>68.52</v>
      </c>
      <c r="G333" s="233"/>
      <c r="H333" s="233"/>
      <c r="I333" s="233"/>
      <c r="J333" s="233"/>
      <c r="K333" s="233"/>
      <c r="L333" s="94"/>
      <c r="M333" s="96"/>
      <c r="N333" s="96"/>
      <c r="O333" s="94"/>
      <c r="P333" s="94"/>
      <c r="Q333" s="94"/>
      <c r="R333" s="94"/>
      <c r="S333" s="94"/>
      <c r="T333" s="238">
        <f>SUM(D333:S333)</f>
        <v>68.52</v>
      </c>
      <c r="U333" s="311">
        <f t="shared" si="46"/>
        <v>1</v>
      </c>
      <c r="V333" s="94">
        <f t="shared" si="47"/>
        <v>-1360.990714419077</v>
      </c>
      <c r="W333" s="94">
        <f t="shared" si="48"/>
        <v>68.52</v>
      </c>
      <c r="X333" s="294">
        <f t="shared" si="49"/>
        <v>68.52</v>
      </c>
      <c r="Y333" s="94">
        <f t="shared" si="45"/>
        <v>-1132.3262961017927</v>
      </c>
    </row>
    <row r="334" spans="1:25" ht="12.75">
      <c r="A334" s="236" t="s">
        <v>829</v>
      </c>
      <c r="B334" s="119" t="s">
        <v>336</v>
      </c>
      <c r="C334" s="119" t="s">
        <v>337</v>
      </c>
      <c r="D334" s="233"/>
      <c r="E334" s="237">
        <v>67.85</v>
      </c>
      <c r="F334" s="233"/>
      <c r="G334" s="233"/>
      <c r="H334" s="233"/>
      <c r="I334" s="233"/>
      <c r="J334" s="233"/>
      <c r="K334" s="233"/>
      <c r="L334" s="94"/>
      <c r="M334" s="96"/>
      <c r="N334" s="96"/>
      <c r="O334" s="94"/>
      <c r="P334" s="94"/>
      <c r="Q334" s="94"/>
      <c r="R334" s="94"/>
      <c r="S334" s="94"/>
      <c r="T334" s="238">
        <f>SUM(D334:S334)</f>
        <v>67.85</v>
      </c>
      <c r="U334" s="311">
        <f t="shared" si="46"/>
        <v>1</v>
      </c>
      <c r="V334" s="94">
        <f t="shared" si="47"/>
        <v>-1361.660714419077</v>
      </c>
      <c r="W334" s="94">
        <f t="shared" si="48"/>
        <v>67.85</v>
      </c>
      <c r="X334" s="294">
        <f t="shared" si="49"/>
        <v>67.85</v>
      </c>
      <c r="Y334" s="94">
        <f t="shared" si="45"/>
        <v>-1132.9962961017927</v>
      </c>
    </row>
    <row r="335" spans="1:25" ht="12.75">
      <c r="A335" s="236" t="s">
        <v>830</v>
      </c>
      <c r="B335" s="119" t="s">
        <v>358</v>
      </c>
      <c r="C335" s="119" t="s">
        <v>85</v>
      </c>
      <c r="D335" s="233"/>
      <c r="E335" s="237"/>
      <c r="F335" s="233"/>
      <c r="G335" s="233">
        <v>66.18</v>
      </c>
      <c r="H335" s="233"/>
      <c r="I335" s="233"/>
      <c r="J335" s="233"/>
      <c r="K335" s="233"/>
      <c r="L335" s="94"/>
      <c r="M335" s="96"/>
      <c r="N335" s="96"/>
      <c r="O335" s="94"/>
      <c r="P335" s="94"/>
      <c r="Q335" s="94"/>
      <c r="R335" s="94"/>
      <c r="S335" s="94"/>
      <c r="T335" s="238">
        <f>SUM(D335:S335)</f>
        <v>66.18</v>
      </c>
      <c r="U335" s="311">
        <f t="shared" si="46"/>
        <v>1</v>
      </c>
      <c r="V335" s="94">
        <f t="shared" si="47"/>
        <v>-1363.330714419077</v>
      </c>
      <c r="W335" s="94">
        <f t="shared" si="48"/>
        <v>66.18</v>
      </c>
      <c r="X335" s="294">
        <f t="shared" si="49"/>
        <v>66.18</v>
      </c>
      <c r="Y335" s="94">
        <f t="shared" si="45"/>
        <v>-1134.6662961017926</v>
      </c>
    </row>
    <row r="336" spans="1:25" ht="12.75">
      <c r="A336" s="236" t="s">
        <v>831</v>
      </c>
      <c r="B336" s="119" t="s">
        <v>624</v>
      </c>
      <c r="C336" s="119" t="s">
        <v>140</v>
      </c>
      <c r="D336" s="233"/>
      <c r="E336" s="237"/>
      <c r="F336" s="233"/>
      <c r="G336" s="233"/>
      <c r="H336" s="233"/>
      <c r="I336" s="233">
        <v>65.99318955732122</v>
      </c>
      <c r="J336" s="233"/>
      <c r="K336" s="233"/>
      <c r="L336" s="94"/>
      <c r="M336" s="96"/>
      <c r="N336" s="96"/>
      <c r="O336" s="94"/>
      <c r="P336" s="94"/>
      <c r="Q336" s="94"/>
      <c r="R336" s="94"/>
      <c r="S336" s="94"/>
      <c r="T336" s="238">
        <f>SUM(D336:S336)</f>
        <v>65.99318955732122</v>
      </c>
      <c r="U336" s="311">
        <f t="shared" si="46"/>
        <v>1</v>
      </c>
      <c r="V336" s="94">
        <f t="shared" si="47"/>
        <v>-1363.5175248617556</v>
      </c>
      <c r="W336" s="94">
        <f t="shared" si="48"/>
        <v>65.99318955732122</v>
      </c>
      <c r="X336" s="294">
        <f t="shared" si="49"/>
        <v>65.99318955732122</v>
      </c>
      <c r="Y336" s="94">
        <f t="shared" si="45"/>
        <v>-1134.8531065444713</v>
      </c>
    </row>
    <row r="337" spans="1:25" ht="12.75">
      <c r="A337" s="236" t="s">
        <v>832</v>
      </c>
      <c r="B337" s="119" t="s">
        <v>625</v>
      </c>
      <c r="C337" s="119" t="s">
        <v>71</v>
      </c>
      <c r="D337" s="233"/>
      <c r="E337" s="237"/>
      <c r="F337" s="233"/>
      <c r="G337" s="233"/>
      <c r="H337" s="233"/>
      <c r="I337" s="233">
        <v>65.5793025871766</v>
      </c>
      <c r="J337" s="233"/>
      <c r="K337" s="233"/>
      <c r="L337" s="94"/>
      <c r="M337" s="96"/>
      <c r="N337" s="96"/>
      <c r="O337" s="94"/>
      <c r="P337" s="94"/>
      <c r="Q337" s="94"/>
      <c r="R337" s="94"/>
      <c r="S337" s="94"/>
      <c r="T337" s="238">
        <f>SUM(D337:S337)</f>
        <v>65.5793025871766</v>
      </c>
      <c r="U337" s="311">
        <f t="shared" si="46"/>
        <v>1</v>
      </c>
      <c r="V337" s="94">
        <f t="shared" si="47"/>
        <v>-1363.9314118319003</v>
      </c>
      <c r="W337" s="94">
        <f t="shared" si="48"/>
        <v>65.5793025871766</v>
      </c>
      <c r="X337" s="294">
        <f t="shared" si="49"/>
        <v>65.5793025871766</v>
      </c>
      <c r="Y337" s="94">
        <f t="shared" si="45"/>
        <v>-1135.266993514616</v>
      </c>
    </row>
    <row r="338" spans="1:25" ht="12.75">
      <c r="A338" s="236" t="s">
        <v>833</v>
      </c>
      <c r="B338" s="119" t="s">
        <v>225</v>
      </c>
      <c r="C338" s="119" t="s">
        <v>93</v>
      </c>
      <c r="D338" s="233"/>
      <c r="E338" s="237"/>
      <c r="F338" s="233"/>
      <c r="G338" s="233">
        <v>65.48</v>
      </c>
      <c r="H338" s="233"/>
      <c r="I338" s="233"/>
      <c r="J338" s="233"/>
      <c r="K338" s="233"/>
      <c r="L338" s="94"/>
      <c r="M338" s="96"/>
      <c r="N338" s="96"/>
      <c r="O338" s="94"/>
      <c r="P338" s="94"/>
      <c r="Q338" s="94"/>
      <c r="R338" s="94"/>
      <c r="S338" s="94"/>
      <c r="T338" s="238">
        <f>SUM(D338:S338)</f>
        <v>65.48</v>
      </c>
      <c r="U338" s="311">
        <f t="shared" si="46"/>
        <v>1</v>
      </c>
      <c r="V338" s="94">
        <f t="shared" si="47"/>
        <v>-1364.030714419077</v>
      </c>
      <c r="W338" s="94">
        <f t="shared" si="48"/>
        <v>65.48</v>
      </c>
      <c r="X338" s="294">
        <f t="shared" si="49"/>
        <v>65.48</v>
      </c>
      <c r="Y338" s="94">
        <f t="shared" si="45"/>
        <v>-1135.3662961017926</v>
      </c>
    </row>
    <row r="339" spans="1:25" ht="12.75">
      <c r="A339" s="236" t="s">
        <v>834</v>
      </c>
      <c r="B339" s="119" t="s">
        <v>873</v>
      </c>
      <c r="C339" s="119" t="s">
        <v>141</v>
      </c>
      <c r="D339" s="94"/>
      <c r="E339" s="95"/>
      <c r="F339" s="94"/>
      <c r="G339" s="94"/>
      <c r="H339" s="94"/>
      <c r="I339" s="94"/>
      <c r="J339" s="94"/>
      <c r="K339" s="94"/>
      <c r="L339" s="94"/>
      <c r="M339" s="96"/>
      <c r="N339" s="94"/>
      <c r="O339" s="94"/>
      <c r="P339" s="94"/>
      <c r="Q339" s="94">
        <v>64.28342245989305</v>
      </c>
      <c r="R339" s="94"/>
      <c r="S339" s="94"/>
      <c r="T339" s="238">
        <f>SUM(D339:S339)</f>
        <v>64.28342245989305</v>
      </c>
      <c r="U339" s="311">
        <f t="shared" si="46"/>
        <v>1</v>
      </c>
      <c r="V339" s="94">
        <f t="shared" si="47"/>
        <v>-1365.227291959184</v>
      </c>
      <c r="W339" s="94">
        <f t="shared" si="48"/>
        <v>64.28342245989305</v>
      </c>
      <c r="X339" s="294">
        <f t="shared" si="49"/>
        <v>64.28342245989305</v>
      </c>
      <c r="Y339" s="94">
        <f t="shared" si="45"/>
        <v>-1136.5628736418996</v>
      </c>
    </row>
    <row r="340" spans="1:25" ht="12.75">
      <c r="A340" s="236" t="s">
        <v>835</v>
      </c>
      <c r="B340" s="341" t="s">
        <v>104</v>
      </c>
      <c r="C340" s="341" t="s">
        <v>63</v>
      </c>
      <c r="D340" s="97"/>
      <c r="E340" s="295"/>
      <c r="F340" s="97"/>
      <c r="G340" s="97"/>
      <c r="H340" s="97"/>
      <c r="I340" s="97"/>
      <c r="J340" s="97"/>
      <c r="K340" s="97"/>
      <c r="L340" s="97"/>
      <c r="M340" s="296"/>
      <c r="N340" s="97"/>
      <c r="O340" s="97"/>
      <c r="P340" s="97"/>
      <c r="Q340" s="97"/>
      <c r="R340" s="97"/>
      <c r="S340" s="94">
        <v>63.732919254658384</v>
      </c>
      <c r="T340" s="238">
        <f>SUM(D340:S340)</f>
        <v>63.732919254658384</v>
      </c>
      <c r="U340" s="311">
        <f t="shared" si="46"/>
        <v>1</v>
      </c>
      <c r="V340" s="94">
        <f t="shared" si="47"/>
        <v>-1365.7777951644186</v>
      </c>
      <c r="W340" s="94">
        <f t="shared" si="48"/>
        <v>63.732919254658384</v>
      </c>
      <c r="X340" s="294">
        <f t="shared" si="49"/>
        <v>63.732919254658384</v>
      </c>
      <c r="Y340" s="94">
        <f t="shared" si="45"/>
        <v>-1137.1133768471343</v>
      </c>
    </row>
    <row r="341" spans="1:25" ht="12.75">
      <c r="A341" s="236" t="s">
        <v>836</v>
      </c>
      <c r="B341" s="119" t="s">
        <v>343</v>
      </c>
      <c r="C341" s="119" t="s">
        <v>69</v>
      </c>
      <c r="D341" s="233"/>
      <c r="E341" s="237"/>
      <c r="F341" s="233">
        <v>63.11</v>
      </c>
      <c r="G341" s="233"/>
      <c r="H341" s="233"/>
      <c r="I341" s="233"/>
      <c r="J341" s="233"/>
      <c r="K341" s="233"/>
      <c r="L341" s="94"/>
      <c r="M341" s="96"/>
      <c r="N341" s="96"/>
      <c r="O341" s="94"/>
      <c r="P341" s="94"/>
      <c r="Q341" s="94"/>
      <c r="R341" s="94"/>
      <c r="S341" s="94"/>
      <c r="T341" s="238">
        <f>SUM(D341:S341)</f>
        <v>63.11</v>
      </c>
      <c r="U341" s="311">
        <f t="shared" si="46"/>
        <v>1</v>
      </c>
      <c r="V341" s="94">
        <f t="shared" si="47"/>
        <v>-1366.400714419077</v>
      </c>
      <c r="W341" s="94">
        <f t="shared" si="48"/>
        <v>63.11</v>
      </c>
      <c r="X341" s="294">
        <f t="shared" si="49"/>
        <v>63.11</v>
      </c>
      <c r="Y341" s="94">
        <f t="shared" si="45"/>
        <v>-1137.7362961017927</v>
      </c>
    </row>
    <row r="342" spans="1:25" ht="12.75">
      <c r="A342" s="236" t="s">
        <v>837</v>
      </c>
      <c r="B342" s="119" t="s">
        <v>275</v>
      </c>
      <c r="C342" s="119" t="s">
        <v>330</v>
      </c>
      <c r="D342" s="233">
        <v>63.05398345668264</v>
      </c>
      <c r="E342" s="237"/>
      <c r="F342" s="233"/>
      <c r="G342" s="233"/>
      <c r="H342" s="233"/>
      <c r="I342" s="233"/>
      <c r="J342" s="233"/>
      <c r="K342" s="233"/>
      <c r="L342" s="94"/>
      <c r="M342" s="96"/>
      <c r="N342" s="96"/>
      <c r="O342" s="94"/>
      <c r="P342" s="94"/>
      <c r="Q342" s="94"/>
      <c r="R342" s="94"/>
      <c r="S342" s="94"/>
      <c r="T342" s="238">
        <f>SUM(D342:S342)</f>
        <v>63.05398345668264</v>
      </c>
      <c r="U342" s="311">
        <f t="shared" si="46"/>
        <v>1</v>
      </c>
      <c r="V342" s="94">
        <f t="shared" si="47"/>
        <v>-1366.4567309623944</v>
      </c>
      <c r="W342" s="94">
        <f t="shared" si="48"/>
        <v>63.05398345668264</v>
      </c>
      <c r="X342" s="294">
        <f t="shared" si="49"/>
        <v>63.05398345668264</v>
      </c>
      <c r="Y342" s="94">
        <f t="shared" si="45"/>
        <v>-1137.79231264511</v>
      </c>
    </row>
    <row r="343" spans="1:25" ht="12.75">
      <c r="A343" s="236" t="s">
        <v>838</v>
      </c>
      <c r="B343" s="119" t="s">
        <v>16</v>
      </c>
      <c r="C343" s="119" t="s">
        <v>170</v>
      </c>
      <c r="D343" s="233"/>
      <c r="E343" s="237"/>
      <c r="F343" s="233"/>
      <c r="G343" s="233"/>
      <c r="H343" s="233">
        <v>63.0253164556962</v>
      </c>
      <c r="I343" s="233"/>
      <c r="J343" s="233"/>
      <c r="K343" s="233"/>
      <c r="L343" s="94"/>
      <c r="M343" s="96"/>
      <c r="N343" s="96"/>
      <c r="O343" s="94"/>
      <c r="P343" s="94"/>
      <c r="Q343" s="94"/>
      <c r="R343" s="94"/>
      <c r="S343" s="94"/>
      <c r="T343" s="238">
        <f>SUM(D343:S343)</f>
        <v>63.0253164556962</v>
      </c>
      <c r="U343" s="311">
        <f t="shared" si="46"/>
        <v>1</v>
      </c>
      <c r="V343" s="94">
        <f t="shared" si="47"/>
        <v>-1366.4853979633808</v>
      </c>
      <c r="W343" s="94">
        <f t="shared" si="48"/>
        <v>63.0253164556962</v>
      </c>
      <c r="X343" s="294">
        <f t="shared" si="49"/>
        <v>63.0253164556962</v>
      </c>
      <c r="Y343" s="94">
        <f t="shared" si="45"/>
        <v>-1137.8209796460965</v>
      </c>
    </row>
    <row r="344" spans="1:25" ht="12.75">
      <c r="A344" s="236" t="s">
        <v>839</v>
      </c>
      <c r="B344" s="119" t="s">
        <v>875</v>
      </c>
      <c r="C344" s="119" t="s">
        <v>168</v>
      </c>
      <c r="D344" s="94"/>
      <c r="E344" s="95"/>
      <c r="F344" s="94"/>
      <c r="G344" s="94"/>
      <c r="H344" s="94"/>
      <c r="I344" s="94"/>
      <c r="J344" s="94"/>
      <c r="K344" s="94"/>
      <c r="L344" s="94"/>
      <c r="M344" s="96"/>
      <c r="N344" s="94"/>
      <c r="O344" s="94"/>
      <c r="P344" s="94"/>
      <c r="Q344" s="94">
        <v>62.839572192513366</v>
      </c>
      <c r="R344" s="94"/>
      <c r="S344" s="94"/>
      <c r="T344" s="238">
        <f>SUM(D344:S344)</f>
        <v>62.839572192513366</v>
      </c>
      <c r="U344" s="311">
        <f t="shared" si="46"/>
        <v>1</v>
      </c>
      <c r="V344" s="94">
        <f t="shared" si="47"/>
        <v>-1366.6711422265637</v>
      </c>
      <c r="W344" s="94">
        <f t="shared" si="48"/>
        <v>62.839572192513366</v>
      </c>
      <c r="X344" s="294">
        <f t="shared" si="49"/>
        <v>62.839572192513366</v>
      </c>
      <c r="Y344" s="94">
        <f t="shared" si="45"/>
        <v>-1138.0067239092793</v>
      </c>
    </row>
    <row r="345" spans="1:25" ht="12.75">
      <c r="A345" s="236" t="s">
        <v>840</v>
      </c>
      <c r="B345" s="119" t="s">
        <v>199</v>
      </c>
      <c r="C345" s="119" t="s">
        <v>48</v>
      </c>
      <c r="D345" s="233"/>
      <c r="E345" s="237"/>
      <c r="F345" s="233">
        <v>62.54</v>
      </c>
      <c r="G345" s="233"/>
      <c r="H345" s="233"/>
      <c r="I345" s="233"/>
      <c r="J345" s="233"/>
      <c r="K345" s="233"/>
      <c r="L345" s="94"/>
      <c r="M345" s="96"/>
      <c r="N345" s="96"/>
      <c r="O345" s="94"/>
      <c r="P345" s="94"/>
      <c r="Q345" s="94"/>
      <c r="R345" s="94"/>
      <c r="S345" s="94"/>
      <c r="T345" s="238">
        <f>SUM(D345:S345)</f>
        <v>62.54</v>
      </c>
      <c r="U345" s="311">
        <f t="shared" si="46"/>
        <v>1</v>
      </c>
      <c r="V345" s="94">
        <f t="shared" si="47"/>
        <v>-1366.970714419077</v>
      </c>
      <c r="W345" s="94">
        <f t="shared" si="48"/>
        <v>62.54</v>
      </c>
      <c r="X345" s="294">
        <f t="shared" si="49"/>
        <v>62.54</v>
      </c>
      <c r="Y345" s="94">
        <f t="shared" si="45"/>
        <v>-1138.3062961017927</v>
      </c>
    </row>
    <row r="346" spans="1:25" ht="12.75">
      <c r="A346" s="236" t="s">
        <v>841</v>
      </c>
      <c r="B346" s="341" t="s">
        <v>919</v>
      </c>
      <c r="C346" s="341" t="s">
        <v>174</v>
      </c>
      <c r="D346" s="97"/>
      <c r="E346" s="295"/>
      <c r="F346" s="97"/>
      <c r="G346" s="97"/>
      <c r="H346" s="97"/>
      <c r="I346" s="97"/>
      <c r="J346" s="97"/>
      <c r="K346" s="97"/>
      <c r="L346" s="97"/>
      <c r="M346" s="296"/>
      <c r="N346" s="97"/>
      <c r="O346" s="97"/>
      <c r="P346" s="97"/>
      <c r="Q346" s="97"/>
      <c r="R346" s="97"/>
      <c r="S346" s="94">
        <v>62.49068322981367</v>
      </c>
      <c r="T346" s="238">
        <f>SUM(D346:S346)</f>
        <v>62.49068322981367</v>
      </c>
      <c r="U346" s="311">
        <f t="shared" si="46"/>
        <v>1</v>
      </c>
      <c r="V346" s="94">
        <f t="shared" si="47"/>
        <v>-1367.0200311892634</v>
      </c>
      <c r="W346" s="94">
        <f t="shared" si="48"/>
        <v>62.49068322981367</v>
      </c>
      <c r="X346" s="294">
        <f t="shared" si="49"/>
        <v>62.49068322981367</v>
      </c>
      <c r="Y346" s="94">
        <f t="shared" si="45"/>
        <v>-1138.355612871979</v>
      </c>
    </row>
    <row r="347" spans="1:25" ht="12.75">
      <c r="A347" s="236" t="s">
        <v>842</v>
      </c>
      <c r="B347" s="119" t="s">
        <v>879</v>
      </c>
      <c r="C347" s="119" t="s">
        <v>192</v>
      </c>
      <c r="D347" s="94"/>
      <c r="E347" s="95"/>
      <c r="F347" s="94"/>
      <c r="G347" s="94"/>
      <c r="H347" s="94"/>
      <c r="I347" s="94"/>
      <c r="J347" s="94"/>
      <c r="K347" s="94"/>
      <c r="L347" s="94"/>
      <c r="M347" s="96"/>
      <c r="N347" s="94"/>
      <c r="O347" s="94"/>
      <c r="P347" s="94"/>
      <c r="Q347" s="94">
        <v>62.411764705882355</v>
      </c>
      <c r="R347" s="94"/>
      <c r="S347" s="94"/>
      <c r="T347" s="238">
        <f>SUM(D347:S347)</f>
        <v>62.411764705882355</v>
      </c>
      <c r="U347" s="311">
        <f t="shared" si="46"/>
        <v>1</v>
      </c>
      <c r="V347" s="94">
        <f t="shared" si="47"/>
        <v>-1367.0989497131945</v>
      </c>
      <c r="W347" s="94">
        <f t="shared" si="48"/>
        <v>62.411764705882355</v>
      </c>
      <c r="X347" s="294">
        <f t="shared" si="49"/>
        <v>62.411764705882355</v>
      </c>
      <c r="Y347" s="94">
        <f t="shared" si="45"/>
        <v>-1138.4345313959102</v>
      </c>
    </row>
    <row r="348" spans="1:25" ht="12.75">
      <c r="A348" s="236" t="s">
        <v>843</v>
      </c>
      <c r="B348" s="119" t="s">
        <v>698</v>
      </c>
      <c r="C348" s="119" t="s">
        <v>699</v>
      </c>
      <c r="D348" s="233"/>
      <c r="E348" s="237"/>
      <c r="F348" s="233"/>
      <c r="G348" s="233"/>
      <c r="H348" s="233"/>
      <c r="I348" s="233"/>
      <c r="J348" s="233">
        <v>58.57271040218316</v>
      </c>
      <c r="K348" s="233"/>
      <c r="L348" s="94"/>
      <c r="M348" s="96"/>
      <c r="N348" s="96"/>
      <c r="O348" s="94"/>
      <c r="P348" s="94"/>
      <c r="Q348" s="94"/>
      <c r="R348" s="94"/>
      <c r="S348" s="94">
        <v>3.484472049689441</v>
      </c>
      <c r="T348" s="238">
        <f>SUM(D348:S348)</f>
        <v>62.057182451872606</v>
      </c>
      <c r="U348" s="311">
        <f t="shared" si="46"/>
        <v>2</v>
      </c>
      <c r="V348" s="94">
        <f t="shared" si="47"/>
        <v>-1367.4535319672043</v>
      </c>
      <c r="W348" s="94">
        <f t="shared" si="48"/>
        <v>31.028591225936303</v>
      </c>
      <c r="X348" s="294">
        <f t="shared" si="49"/>
        <v>62.057182451872606</v>
      </c>
      <c r="Y348" s="94">
        <f t="shared" si="45"/>
        <v>-1138.78911364992</v>
      </c>
    </row>
    <row r="349" spans="1:25" ht="12.75">
      <c r="A349" s="236" t="s">
        <v>844</v>
      </c>
      <c r="B349" s="119" t="s">
        <v>880</v>
      </c>
      <c r="C349" s="119" t="s">
        <v>881</v>
      </c>
      <c r="D349" s="94"/>
      <c r="E349" s="95"/>
      <c r="F349" s="94"/>
      <c r="G349" s="94"/>
      <c r="H349" s="94"/>
      <c r="I349" s="94"/>
      <c r="J349" s="94"/>
      <c r="K349" s="94"/>
      <c r="L349" s="94"/>
      <c r="M349" s="96"/>
      <c r="N349" s="94"/>
      <c r="O349" s="94"/>
      <c r="P349" s="94"/>
      <c r="Q349" s="94">
        <v>61.85918003565062</v>
      </c>
      <c r="R349" s="94"/>
      <c r="S349" s="94"/>
      <c r="T349" s="238">
        <f>SUM(D349:S349)</f>
        <v>61.85918003565062</v>
      </c>
      <c r="U349" s="311">
        <f t="shared" si="46"/>
        <v>1</v>
      </c>
      <c r="V349" s="94">
        <f t="shared" si="47"/>
        <v>-1367.6515343834265</v>
      </c>
      <c r="W349" s="94">
        <f t="shared" si="48"/>
        <v>61.85918003565062</v>
      </c>
      <c r="X349" s="294">
        <f t="shared" si="49"/>
        <v>61.85918003565062</v>
      </c>
      <c r="Y349" s="94">
        <f t="shared" si="45"/>
        <v>-1138.987116066142</v>
      </c>
    </row>
    <row r="350" spans="1:25" ht="12.75">
      <c r="A350" s="236" t="s">
        <v>845</v>
      </c>
      <c r="B350" s="119" t="s">
        <v>108</v>
      </c>
      <c r="C350" s="119" t="s">
        <v>109</v>
      </c>
      <c r="D350" s="233"/>
      <c r="E350" s="237"/>
      <c r="F350" s="233">
        <v>61.68</v>
      </c>
      <c r="G350" s="233"/>
      <c r="H350" s="233"/>
      <c r="I350" s="233"/>
      <c r="J350" s="233"/>
      <c r="K350" s="233"/>
      <c r="L350" s="94"/>
      <c r="M350" s="96"/>
      <c r="N350" s="96"/>
      <c r="O350" s="94"/>
      <c r="P350" s="94"/>
      <c r="Q350" s="94"/>
      <c r="R350" s="94"/>
      <c r="S350" s="94"/>
      <c r="T350" s="238">
        <f>SUM(D350:S350)</f>
        <v>61.68</v>
      </c>
      <c r="U350" s="311">
        <f t="shared" si="46"/>
        <v>1</v>
      </c>
      <c r="V350" s="94">
        <f t="shared" si="47"/>
        <v>-1367.830714419077</v>
      </c>
      <c r="W350" s="94">
        <f t="shared" si="48"/>
        <v>61.68</v>
      </c>
      <c r="X350" s="294">
        <f t="shared" si="49"/>
        <v>61.68</v>
      </c>
      <c r="Y350" s="94">
        <f t="shared" si="45"/>
        <v>-1139.1662961017926</v>
      </c>
    </row>
    <row r="351" spans="1:25" ht="12.75">
      <c r="A351" s="236" t="s">
        <v>846</v>
      </c>
      <c r="B351" s="119" t="s">
        <v>877</v>
      </c>
      <c r="C351" s="119" t="s">
        <v>79</v>
      </c>
      <c r="D351" s="94"/>
      <c r="E351" s="95"/>
      <c r="F351" s="94"/>
      <c r="G351" s="94"/>
      <c r="H351" s="94"/>
      <c r="I351" s="94"/>
      <c r="J351" s="94"/>
      <c r="K351" s="94"/>
      <c r="L351" s="94"/>
      <c r="M351" s="96"/>
      <c r="N351" s="94"/>
      <c r="O351" s="94"/>
      <c r="P351" s="94"/>
      <c r="Q351" s="94">
        <v>60.93226381461676</v>
      </c>
      <c r="R351" s="94"/>
      <c r="S351" s="94"/>
      <c r="T351" s="238">
        <f>SUM(D351:S351)</f>
        <v>60.93226381461676</v>
      </c>
      <c r="U351" s="311">
        <f t="shared" si="46"/>
        <v>1</v>
      </c>
      <c r="V351" s="94">
        <f t="shared" si="47"/>
        <v>-1368.5784506044602</v>
      </c>
      <c r="W351" s="94">
        <f t="shared" si="48"/>
        <v>60.93226381461676</v>
      </c>
      <c r="X351" s="294">
        <f t="shared" si="49"/>
        <v>60.93226381461676</v>
      </c>
      <c r="Y351" s="94">
        <f t="shared" si="45"/>
        <v>-1139.9140322871758</v>
      </c>
    </row>
    <row r="352" spans="1:25" ht="12.75">
      <c r="A352" s="236" t="s">
        <v>847</v>
      </c>
      <c r="B352" s="119" t="s">
        <v>135</v>
      </c>
      <c r="C352" s="119" t="s">
        <v>136</v>
      </c>
      <c r="D352" s="233">
        <v>60.2860696517413</v>
      </c>
      <c r="E352" s="237"/>
      <c r="F352" s="233"/>
      <c r="G352" s="233"/>
      <c r="H352" s="233"/>
      <c r="I352" s="233"/>
      <c r="J352" s="233"/>
      <c r="K352" s="233"/>
      <c r="L352" s="94"/>
      <c r="M352" s="96"/>
      <c r="N352" s="96"/>
      <c r="O352" s="94"/>
      <c r="P352" s="94"/>
      <c r="Q352" s="94"/>
      <c r="R352" s="94"/>
      <c r="S352" s="94"/>
      <c r="T352" s="238">
        <f>SUM(D352:S352)</f>
        <v>60.2860696517413</v>
      </c>
      <c r="U352" s="311">
        <f t="shared" si="46"/>
        <v>1</v>
      </c>
      <c r="V352" s="94">
        <f t="shared" si="47"/>
        <v>-1369.2246447673356</v>
      </c>
      <c r="W352" s="94">
        <f t="shared" si="48"/>
        <v>60.2860696517413</v>
      </c>
      <c r="X352" s="294">
        <f t="shared" si="49"/>
        <v>60.2860696517413</v>
      </c>
      <c r="Y352" s="94">
        <f t="shared" si="45"/>
        <v>-1140.5602264500512</v>
      </c>
    </row>
    <row r="353" spans="1:25" ht="12.75">
      <c r="A353" s="236" t="s">
        <v>848</v>
      </c>
      <c r="B353" s="119" t="s">
        <v>164</v>
      </c>
      <c r="C353" s="119" t="s">
        <v>192</v>
      </c>
      <c r="D353" s="233"/>
      <c r="E353" s="237"/>
      <c r="F353" s="233">
        <v>59.97</v>
      </c>
      <c r="G353" s="233"/>
      <c r="H353" s="233"/>
      <c r="I353" s="233"/>
      <c r="J353" s="233"/>
      <c r="K353" s="233"/>
      <c r="L353" s="94"/>
      <c r="M353" s="96"/>
      <c r="N353" s="96"/>
      <c r="O353" s="94"/>
      <c r="P353" s="94"/>
      <c r="Q353" s="94"/>
      <c r="R353" s="94"/>
      <c r="S353" s="94"/>
      <c r="T353" s="238">
        <f>SUM(D353:S353)</f>
        <v>59.97</v>
      </c>
      <c r="U353" s="311">
        <f t="shared" si="46"/>
        <v>1</v>
      </c>
      <c r="V353" s="94">
        <f t="shared" si="47"/>
        <v>-1369.540714419077</v>
      </c>
      <c r="W353" s="94">
        <f t="shared" si="48"/>
        <v>59.97</v>
      </c>
      <c r="X353" s="294">
        <f t="shared" si="49"/>
        <v>59.97</v>
      </c>
      <c r="Y353" s="94">
        <f t="shared" si="45"/>
        <v>-1140.8762961017926</v>
      </c>
    </row>
    <row r="354" spans="1:25" ht="12.75">
      <c r="A354" s="236" t="s">
        <v>849</v>
      </c>
      <c r="B354" s="119" t="s">
        <v>676</v>
      </c>
      <c r="C354" s="119" t="s">
        <v>69</v>
      </c>
      <c r="D354" s="233"/>
      <c r="E354" s="237"/>
      <c r="F354" s="233"/>
      <c r="G354" s="233"/>
      <c r="H354" s="233"/>
      <c r="I354" s="233"/>
      <c r="J354" s="233">
        <v>59.47204240941955</v>
      </c>
      <c r="K354" s="233"/>
      <c r="L354" s="94"/>
      <c r="M354" s="96"/>
      <c r="N354" s="96"/>
      <c r="O354" s="94"/>
      <c r="P354" s="94"/>
      <c r="Q354" s="94"/>
      <c r="R354" s="94"/>
      <c r="S354" s="94"/>
      <c r="T354" s="238">
        <f>SUM(D354:S354)</f>
        <v>59.47204240941955</v>
      </c>
      <c r="U354" s="311">
        <f t="shared" si="46"/>
        <v>1</v>
      </c>
      <c r="V354" s="94">
        <f t="shared" si="47"/>
        <v>-1370.0386720096574</v>
      </c>
      <c r="W354" s="94">
        <f t="shared" si="48"/>
        <v>59.47204240941955</v>
      </c>
      <c r="X354" s="294">
        <f t="shared" si="49"/>
        <v>59.47204240941955</v>
      </c>
      <c r="Y354" s="94">
        <f t="shared" si="45"/>
        <v>-1141.374253692373</v>
      </c>
    </row>
    <row r="355" spans="1:25" ht="12.75">
      <c r="A355" s="236" t="s">
        <v>857</v>
      </c>
      <c r="B355" s="119" t="s">
        <v>331</v>
      </c>
      <c r="C355" s="119" t="s">
        <v>29</v>
      </c>
      <c r="D355" s="233">
        <v>58.22290959888246</v>
      </c>
      <c r="E355" s="237"/>
      <c r="F355" s="233"/>
      <c r="G355" s="233"/>
      <c r="H355" s="233"/>
      <c r="I355" s="233"/>
      <c r="J355" s="233"/>
      <c r="K355" s="233"/>
      <c r="L355" s="94"/>
      <c r="M355" s="96"/>
      <c r="N355" s="96"/>
      <c r="O355" s="94"/>
      <c r="P355" s="94"/>
      <c r="Q355" s="94"/>
      <c r="R355" s="94"/>
      <c r="S355" s="94"/>
      <c r="T355" s="238">
        <f>SUM(D355:S355)</f>
        <v>58.22290959888246</v>
      </c>
      <c r="U355" s="311">
        <f t="shared" si="46"/>
        <v>1</v>
      </c>
      <c r="V355" s="94">
        <f t="shared" si="47"/>
        <v>-1371.2878048201944</v>
      </c>
      <c r="W355" s="94">
        <f t="shared" si="48"/>
        <v>58.22290959888246</v>
      </c>
      <c r="X355" s="294">
        <f t="shared" si="49"/>
        <v>58.22290959888246</v>
      </c>
      <c r="Y355" s="94">
        <f t="shared" si="45"/>
        <v>-1142.62338650291</v>
      </c>
    </row>
    <row r="356" spans="1:25" ht="12.75">
      <c r="A356" s="236" t="s">
        <v>858</v>
      </c>
      <c r="B356" s="119" t="s">
        <v>872</v>
      </c>
      <c r="C356" s="119" t="s">
        <v>201</v>
      </c>
      <c r="D356" s="94"/>
      <c r="E356" s="95"/>
      <c r="F356" s="94"/>
      <c r="G356" s="94"/>
      <c r="H356" s="94"/>
      <c r="I356" s="94"/>
      <c r="J356" s="94"/>
      <c r="K356" s="94"/>
      <c r="L356" s="94"/>
      <c r="M356" s="96"/>
      <c r="N356" s="94"/>
      <c r="O356" s="94"/>
      <c r="P356" s="94"/>
      <c r="Q356" s="94">
        <v>58.22281639928698</v>
      </c>
      <c r="R356" s="94"/>
      <c r="S356" s="94"/>
      <c r="T356" s="238">
        <f>SUM(D356:S356)</f>
        <v>58.22281639928698</v>
      </c>
      <c r="U356" s="311">
        <f t="shared" si="46"/>
        <v>1</v>
      </c>
      <c r="V356" s="94">
        <f t="shared" si="47"/>
        <v>-1371.28789801979</v>
      </c>
      <c r="W356" s="94">
        <f t="shared" si="48"/>
        <v>58.22281639928698</v>
      </c>
      <c r="X356" s="294">
        <f t="shared" si="49"/>
        <v>58.22281639928698</v>
      </c>
      <c r="Y356" s="94">
        <f t="shared" si="45"/>
        <v>-1142.6234797025056</v>
      </c>
    </row>
    <row r="357" spans="1:25" ht="12.75">
      <c r="A357" s="236" t="s">
        <v>859</v>
      </c>
      <c r="B357" s="119" t="s">
        <v>107</v>
      </c>
      <c r="C357" s="119" t="s">
        <v>57</v>
      </c>
      <c r="D357" s="233"/>
      <c r="E357" s="237"/>
      <c r="F357" s="233"/>
      <c r="G357" s="233">
        <v>58.02</v>
      </c>
      <c r="H357" s="233"/>
      <c r="I357" s="233"/>
      <c r="J357" s="233"/>
      <c r="K357" s="233"/>
      <c r="L357" s="94"/>
      <c r="M357" s="96"/>
      <c r="N357" s="96"/>
      <c r="O357" s="94"/>
      <c r="P357" s="94"/>
      <c r="Q357" s="94"/>
      <c r="R357" s="94"/>
      <c r="S357" s="94"/>
      <c r="T357" s="238">
        <f>SUM(D357:S357)</f>
        <v>58.02</v>
      </c>
      <c r="U357" s="311">
        <f t="shared" si="46"/>
        <v>1</v>
      </c>
      <c r="V357" s="94">
        <f t="shared" si="47"/>
        <v>-1371.490714419077</v>
      </c>
      <c r="W357" s="94">
        <f t="shared" si="48"/>
        <v>58.02</v>
      </c>
      <c r="X357" s="294">
        <f t="shared" si="49"/>
        <v>58.02</v>
      </c>
      <c r="Y357" s="94">
        <f t="shared" si="45"/>
        <v>-1142.8262961017927</v>
      </c>
    </row>
    <row r="358" spans="1:25" ht="12.75">
      <c r="A358" s="236" t="s">
        <v>860</v>
      </c>
      <c r="B358" s="119" t="s">
        <v>688</v>
      </c>
      <c r="C358" s="119" t="s">
        <v>233</v>
      </c>
      <c r="D358" s="233"/>
      <c r="E358" s="237"/>
      <c r="F358" s="233"/>
      <c r="G358" s="233"/>
      <c r="H358" s="233"/>
      <c r="I358" s="233"/>
      <c r="J358" s="233">
        <v>57.84735222806298</v>
      </c>
      <c r="K358" s="233"/>
      <c r="L358" s="94"/>
      <c r="M358" s="96"/>
      <c r="N358" s="96"/>
      <c r="O358" s="94"/>
      <c r="P358" s="94"/>
      <c r="Q358" s="94"/>
      <c r="R358" s="94"/>
      <c r="S358" s="94"/>
      <c r="T358" s="238">
        <f>SUM(D358:S358)</f>
        <v>57.84735222806298</v>
      </c>
      <c r="U358" s="311">
        <f t="shared" si="46"/>
        <v>1</v>
      </c>
      <c r="V358" s="94">
        <f t="shared" si="47"/>
        <v>-1371.663362191014</v>
      </c>
      <c r="W358" s="94">
        <f t="shared" si="48"/>
        <v>57.84735222806298</v>
      </c>
      <c r="X358" s="294">
        <f t="shared" si="49"/>
        <v>57.84735222806298</v>
      </c>
      <c r="Y358" s="94">
        <f t="shared" si="45"/>
        <v>-1142.9989438737296</v>
      </c>
    </row>
    <row r="359" spans="1:25" ht="12.75">
      <c r="A359" s="236" t="s">
        <v>861</v>
      </c>
      <c r="B359" s="119" t="s">
        <v>135</v>
      </c>
      <c r="C359" s="119" t="s">
        <v>169</v>
      </c>
      <c r="D359" s="233"/>
      <c r="E359" s="237"/>
      <c r="F359" s="233"/>
      <c r="G359" s="233"/>
      <c r="H359" s="233"/>
      <c r="I359" s="233"/>
      <c r="J359" s="233">
        <v>57.79265374603764</v>
      </c>
      <c r="K359" s="233"/>
      <c r="L359" s="94"/>
      <c r="M359" s="96"/>
      <c r="N359" s="96"/>
      <c r="O359" s="94"/>
      <c r="P359" s="94"/>
      <c r="Q359" s="94"/>
      <c r="R359" s="94"/>
      <c r="S359" s="94"/>
      <c r="T359" s="238">
        <f>SUM(D359:S359)</f>
        <v>57.79265374603764</v>
      </c>
      <c r="U359" s="311">
        <f t="shared" si="46"/>
        <v>1</v>
      </c>
      <c r="V359" s="94">
        <f t="shared" si="47"/>
        <v>-1371.7180606730394</v>
      </c>
      <c r="W359" s="94">
        <f t="shared" si="48"/>
        <v>57.79265374603764</v>
      </c>
      <c r="X359" s="294">
        <f t="shared" si="49"/>
        <v>57.79265374603764</v>
      </c>
      <c r="Y359" s="94">
        <f t="shared" si="45"/>
        <v>-1143.053642355755</v>
      </c>
    </row>
    <row r="360" spans="1:25" ht="12.75">
      <c r="A360" s="236" t="s">
        <v>862</v>
      </c>
      <c r="B360" s="119" t="s">
        <v>202</v>
      </c>
      <c r="C360" s="119" t="s">
        <v>30</v>
      </c>
      <c r="D360" s="233"/>
      <c r="E360" s="237"/>
      <c r="F360" s="233">
        <v>56.84</v>
      </c>
      <c r="G360" s="233"/>
      <c r="H360" s="233"/>
      <c r="I360" s="233"/>
      <c r="J360" s="233"/>
      <c r="K360" s="233"/>
      <c r="L360" s="94"/>
      <c r="M360" s="96"/>
      <c r="N360" s="96"/>
      <c r="O360" s="94"/>
      <c r="P360" s="94"/>
      <c r="Q360" s="94"/>
      <c r="R360" s="94"/>
      <c r="S360" s="94"/>
      <c r="T360" s="238">
        <f>SUM(D360:S360)</f>
        <v>56.84</v>
      </c>
      <c r="U360" s="311">
        <f t="shared" si="46"/>
        <v>1</v>
      </c>
      <c r="V360" s="94">
        <f t="shared" si="47"/>
        <v>-1372.670714419077</v>
      </c>
      <c r="W360" s="94">
        <f t="shared" si="48"/>
        <v>56.84</v>
      </c>
      <c r="X360" s="294">
        <f t="shared" si="49"/>
        <v>56.84</v>
      </c>
      <c r="Y360" s="94">
        <f t="shared" si="45"/>
        <v>-1144.0062961017927</v>
      </c>
    </row>
    <row r="361" spans="1:25" ht="12.75">
      <c r="A361" s="236" t="s">
        <v>863</v>
      </c>
      <c r="B361" s="119" t="s">
        <v>66</v>
      </c>
      <c r="C361" s="119" t="s">
        <v>35</v>
      </c>
      <c r="D361" s="233"/>
      <c r="E361" s="237"/>
      <c r="F361" s="233">
        <v>56.84</v>
      </c>
      <c r="G361" s="233"/>
      <c r="H361" s="233"/>
      <c r="I361" s="233"/>
      <c r="J361" s="233"/>
      <c r="K361" s="233"/>
      <c r="L361" s="94"/>
      <c r="M361" s="96"/>
      <c r="N361" s="96"/>
      <c r="O361" s="94"/>
      <c r="P361" s="94"/>
      <c r="Q361" s="94"/>
      <c r="R361" s="94"/>
      <c r="S361" s="94"/>
      <c r="T361" s="238">
        <f>SUM(D361:S361)</f>
        <v>56.84</v>
      </c>
      <c r="U361" s="311">
        <f t="shared" si="46"/>
        <v>1</v>
      </c>
      <c r="V361" s="94">
        <f t="shared" si="47"/>
        <v>-1372.670714419077</v>
      </c>
      <c r="W361" s="94">
        <f t="shared" si="48"/>
        <v>56.84</v>
      </c>
      <c r="X361" s="294">
        <f t="shared" si="49"/>
        <v>56.84</v>
      </c>
      <c r="Y361" s="94">
        <f t="shared" si="45"/>
        <v>-1144.0062961017927</v>
      </c>
    </row>
    <row r="362" spans="1:25" ht="12.75">
      <c r="A362" s="236" t="s">
        <v>864</v>
      </c>
      <c r="B362" s="119" t="s">
        <v>338</v>
      </c>
      <c r="C362" s="119" t="s">
        <v>136</v>
      </c>
      <c r="D362" s="233"/>
      <c r="E362" s="237">
        <v>56.44</v>
      </c>
      <c r="F362" s="233"/>
      <c r="G362" s="233"/>
      <c r="H362" s="233"/>
      <c r="I362" s="233"/>
      <c r="J362" s="233"/>
      <c r="K362" s="233"/>
      <c r="L362" s="94"/>
      <c r="M362" s="96"/>
      <c r="N362" s="96"/>
      <c r="O362" s="94"/>
      <c r="P362" s="94"/>
      <c r="Q362" s="94"/>
      <c r="R362" s="94"/>
      <c r="S362" s="94"/>
      <c r="T362" s="238">
        <f>SUM(D362:S362)</f>
        <v>56.44</v>
      </c>
      <c r="U362" s="311">
        <f t="shared" si="46"/>
        <v>1</v>
      </c>
      <c r="V362" s="94">
        <f t="shared" si="47"/>
        <v>-1373.070714419077</v>
      </c>
      <c r="W362" s="94">
        <f t="shared" si="48"/>
        <v>56.44</v>
      </c>
      <c r="X362" s="294">
        <f t="shared" si="49"/>
        <v>56.44</v>
      </c>
      <c r="Y362" s="94">
        <f t="shared" si="45"/>
        <v>-1144.4062961017926</v>
      </c>
    </row>
    <row r="363" spans="1:25" ht="12.75">
      <c r="A363" s="236" t="s">
        <v>889</v>
      </c>
      <c r="B363" s="119" t="s">
        <v>203</v>
      </c>
      <c r="C363" s="119" t="s">
        <v>201</v>
      </c>
      <c r="D363" s="233"/>
      <c r="E363" s="237">
        <v>56.44</v>
      </c>
      <c r="F363" s="233"/>
      <c r="G363" s="233"/>
      <c r="H363" s="233"/>
      <c r="I363" s="233"/>
      <c r="J363" s="233"/>
      <c r="K363" s="233"/>
      <c r="L363" s="94"/>
      <c r="M363" s="96"/>
      <c r="N363" s="96"/>
      <c r="O363" s="94"/>
      <c r="P363" s="94"/>
      <c r="Q363" s="94"/>
      <c r="R363" s="94"/>
      <c r="S363" s="94"/>
      <c r="T363" s="238">
        <f>SUM(D363:S363)</f>
        <v>56.44</v>
      </c>
      <c r="U363" s="311">
        <f t="shared" si="46"/>
        <v>1</v>
      </c>
      <c r="V363" s="94">
        <f t="shared" si="47"/>
        <v>-1373.070714419077</v>
      </c>
      <c r="W363" s="94">
        <f t="shared" si="48"/>
        <v>56.44</v>
      </c>
      <c r="X363" s="294">
        <f t="shared" si="49"/>
        <v>56.44</v>
      </c>
      <c r="Y363" s="94">
        <f t="shared" si="45"/>
        <v>-1144.4062961017926</v>
      </c>
    </row>
    <row r="364" spans="1:25" ht="12.75">
      <c r="A364" s="236" t="s">
        <v>890</v>
      </c>
      <c r="B364" s="119" t="s">
        <v>677</v>
      </c>
      <c r="C364" s="119" t="s">
        <v>83</v>
      </c>
      <c r="D364" s="233"/>
      <c r="E364" s="237"/>
      <c r="F364" s="233"/>
      <c r="G364" s="233"/>
      <c r="H364" s="233"/>
      <c r="I364" s="233"/>
      <c r="J364" s="233">
        <v>55.44311554982715</v>
      </c>
      <c r="K364" s="233"/>
      <c r="L364" s="94"/>
      <c r="M364" s="96"/>
      <c r="N364" s="96"/>
      <c r="O364" s="94"/>
      <c r="P364" s="94"/>
      <c r="Q364" s="94"/>
      <c r="R364" s="94"/>
      <c r="S364" s="94"/>
      <c r="T364" s="238">
        <f>SUM(D364:S364)</f>
        <v>55.44311554982715</v>
      </c>
      <c r="U364" s="311">
        <f t="shared" si="46"/>
        <v>1</v>
      </c>
      <c r="V364" s="94">
        <f t="shared" si="47"/>
        <v>-1374.0675988692499</v>
      </c>
      <c r="W364" s="94">
        <f t="shared" si="48"/>
        <v>55.44311554982715</v>
      </c>
      <c r="X364" s="294">
        <f t="shared" si="49"/>
        <v>55.44311554982715</v>
      </c>
      <c r="Y364" s="94">
        <f t="shared" si="45"/>
        <v>-1145.4031805519655</v>
      </c>
    </row>
    <row r="365" spans="1:25" ht="12.75">
      <c r="A365" s="236" t="s">
        <v>891</v>
      </c>
      <c r="B365" s="119" t="s">
        <v>344</v>
      </c>
      <c r="C365" s="119" t="s">
        <v>141</v>
      </c>
      <c r="D365" s="233"/>
      <c r="E365" s="237"/>
      <c r="F365" s="233">
        <v>54.56</v>
      </c>
      <c r="G365" s="233"/>
      <c r="H365" s="233"/>
      <c r="I365" s="233"/>
      <c r="J365" s="233"/>
      <c r="K365" s="233"/>
      <c r="L365" s="94"/>
      <c r="M365" s="96"/>
      <c r="N365" s="96"/>
      <c r="O365" s="94"/>
      <c r="P365" s="94"/>
      <c r="Q365" s="94"/>
      <c r="R365" s="94"/>
      <c r="S365" s="94"/>
      <c r="T365" s="238">
        <f>SUM(D365:S365)</f>
        <v>54.56</v>
      </c>
      <c r="U365" s="311">
        <f t="shared" si="46"/>
        <v>1</v>
      </c>
      <c r="V365" s="94">
        <f t="shared" si="47"/>
        <v>-1374.950714419077</v>
      </c>
      <c r="W365" s="94">
        <f t="shared" si="48"/>
        <v>54.56</v>
      </c>
      <c r="X365" s="294">
        <f t="shared" si="49"/>
        <v>54.56</v>
      </c>
      <c r="Y365" s="94">
        <f t="shared" si="45"/>
        <v>-1146.2862961017927</v>
      </c>
    </row>
    <row r="366" spans="1:25" ht="12.75">
      <c r="A366" s="236" t="s">
        <v>892</v>
      </c>
      <c r="B366" s="119" t="s">
        <v>345</v>
      </c>
      <c r="C366" s="119" t="s">
        <v>168</v>
      </c>
      <c r="D366" s="233"/>
      <c r="E366" s="237"/>
      <c r="F366" s="233">
        <v>54.28</v>
      </c>
      <c r="G366" s="233"/>
      <c r="H366" s="233"/>
      <c r="I366" s="233"/>
      <c r="J366" s="233"/>
      <c r="K366" s="233"/>
      <c r="L366" s="94"/>
      <c r="M366" s="96"/>
      <c r="N366" s="96"/>
      <c r="O366" s="94"/>
      <c r="P366" s="94"/>
      <c r="Q366" s="94"/>
      <c r="R366" s="94"/>
      <c r="S366" s="94"/>
      <c r="T366" s="238">
        <f>SUM(D366:S366)</f>
        <v>54.28</v>
      </c>
      <c r="U366" s="311">
        <f t="shared" si="46"/>
        <v>1</v>
      </c>
      <c r="V366" s="94">
        <f t="shared" si="47"/>
        <v>-1375.230714419077</v>
      </c>
      <c r="W366" s="94">
        <f t="shared" si="48"/>
        <v>54.28</v>
      </c>
      <c r="X366" s="294">
        <f t="shared" si="49"/>
        <v>54.28</v>
      </c>
      <c r="Y366" s="94">
        <f aca="true" t="shared" si="50" ref="Y366:Y398">X366-$X$5</f>
        <v>-1146.5662961017927</v>
      </c>
    </row>
    <row r="367" spans="1:25" ht="12.75">
      <c r="A367" s="236" t="s">
        <v>893</v>
      </c>
      <c r="B367" s="119" t="s">
        <v>874</v>
      </c>
      <c r="C367" s="119" t="s">
        <v>79</v>
      </c>
      <c r="D367" s="94"/>
      <c r="E367" s="95"/>
      <c r="F367" s="94"/>
      <c r="G367" s="94"/>
      <c r="H367" s="94"/>
      <c r="I367" s="94"/>
      <c r="J367" s="94"/>
      <c r="K367" s="94"/>
      <c r="L367" s="94"/>
      <c r="M367" s="96"/>
      <c r="N367" s="94"/>
      <c r="O367" s="94"/>
      <c r="P367" s="94"/>
      <c r="Q367" s="94">
        <v>54.0873440285205</v>
      </c>
      <c r="R367" s="94"/>
      <c r="S367" s="94"/>
      <c r="T367" s="238">
        <f>SUM(D367:S367)</f>
        <v>54.0873440285205</v>
      </c>
      <c r="U367" s="311">
        <f t="shared" si="46"/>
        <v>1</v>
      </c>
      <c r="V367" s="94">
        <f t="shared" si="47"/>
        <v>-1375.4233703905566</v>
      </c>
      <c r="W367" s="94">
        <f t="shared" si="48"/>
        <v>54.0873440285205</v>
      </c>
      <c r="X367" s="294">
        <f t="shared" si="49"/>
        <v>54.0873440285205</v>
      </c>
      <c r="Y367" s="94">
        <f t="shared" si="50"/>
        <v>-1146.7589520732722</v>
      </c>
    </row>
    <row r="368" spans="1:25" ht="12.75">
      <c r="A368" s="236" t="s">
        <v>894</v>
      </c>
      <c r="B368" s="119" t="s">
        <v>110</v>
      </c>
      <c r="C368" s="119" t="s">
        <v>111</v>
      </c>
      <c r="D368" s="233"/>
      <c r="E368" s="237"/>
      <c r="F368" s="233">
        <v>53.99</v>
      </c>
      <c r="G368" s="233"/>
      <c r="H368" s="233"/>
      <c r="I368" s="233"/>
      <c r="J368" s="233"/>
      <c r="K368" s="233"/>
      <c r="L368" s="94"/>
      <c r="M368" s="96"/>
      <c r="N368" s="96"/>
      <c r="O368" s="94"/>
      <c r="P368" s="94"/>
      <c r="Q368" s="94"/>
      <c r="R368" s="94"/>
      <c r="S368" s="94"/>
      <c r="T368" s="238">
        <f>SUM(D368:S368)</f>
        <v>53.99</v>
      </c>
      <c r="U368" s="311">
        <f t="shared" si="46"/>
        <v>1</v>
      </c>
      <c r="V368" s="94">
        <f t="shared" si="47"/>
        <v>-1375.520714419077</v>
      </c>
      <c r="W368" s="94">
        <f t="shared" si="48"/>
        <v>53.99</v>
      </c>
      <c r="X368" s="294">
        <f t="shared" si="49"/>
        <v>53.99</v>
      </c>
      <c r="Y368" s="94">
        <f t="shared" si="50"/>
        <v>-1146.8562961017926</v>
      </c>
    </row>
    <row r="369" spans="1:25" ht="12.75">
      <c r="A369" s="236" t="s">
        <v>895</v>
      </c>
      <c r="B369" s="119" t="s">
        <v>259</v>
      </c>
      <c r="C369" s="119" t="s">
        <v>136</v>
      </c>
      <c r="D369" s="233"/>
      <c r="E369" s="237"/>
      <c r="F369" s="233"/>
      <c r="G369" s="233"/>
      <c r="H369" s="233">
        <v>44.037974683544306</v>
      </c>
      <c r="I369" s="233"/>
      <c r="J369" s="233"/>
      <c r="K369" s="233"/>
      <c r="L369" s="94"/>
      <c r="M369" s="96"/>
      <c r="N369" s="96"/>
      <c r="O369" s="94"/>
      <c r="P369" s="94"/>
      <c r="Q369" s="94"/>
      <c r="R369" s="94"/>
      <c r="S369" s="94">
        <v>8.453416149068323</v>
      </c>
      <c r="T369" s="238">
        <f>SUM(D369:S369)</f>
        <v>52.49139083261263</v>
      </c>
      <c r="U369" s="311">
        <f t="shared" si="46"/>
        <v>2</v>
      </c>
      <c r="V369" s="94">
        <f t="shared" si="47"/>
        <v>-1377.0193235864645</v>
      </c>
      <c r="W369" s="94">
        <f t="shared" si="48"/>
        <v>26.245695416306315</v>
      </c>
      <c r="X369" s="294">
        <f t="shared" si="49"/>
        <v>52.49139083261263</v>
      </c>
      <c r="Y369" s="94">
        <f t="shared" si="50"/>
        <v>-1148.35490526918</v>
      </c>
    </row>
    <row r="370" spans="1:25" ht="12.75">
      <c r="A370" s="236" t="s">
        <v>896</v>
      </c>
      <c r="B370" s="119" t="s">
        <v>346</v>
      </c>
      <c r="C370" s="119" t="s">
        <v>53</v>
      </c>
      <c r="D370" s="233"/>
      <c r="E370" s="237"/>
      <c r="F370" s="233">
        <v>50.57</v>
      </c>
      <c r="G370" s="233"/>
      <c r="H370" s="233"/>
      <c r="I370" s="233"/>
      <c r="J370" s="233"/>
      <c r="K370" s="233"/>
      <c r="L370" s="94"/>
      <c r="M370" s="96"/>
      <c r="N370" s="96"/>
      <c r="O370" s="94"/>
      <c r="P370" s="94"/>
      <c r="Q370" s="94"/>
      <c r="R370" s="94"/>
      <c r="S370" s="94"/>
      <c r="T370" s="238">
        <f>SUM(D370:S370)</f>
        <v>50.57</v>
      </c>
      <c r="U370" s="311">
        <f t="shared" si="46"/>
        <v>1</v>
      </c>
      <c r="V370" s="94">
        <f t="shared" si="47"/>
        <v>-1378.940714419077</v>
      </c>
      <c r="W370" s="94">
        <f t="shared" si="48"/>
        <v>50.57</v>
      </c>
      <c r="X370" s="294">
        <f t="shared" si="49"/>
        <v>50.57</v>
      </c>
      <c r="Y370" s="94">
        <f t="shared" si="50"/>
        <v>-1150.2762961017927</v>
      </c>
    </row>
    <row r="371" spans="1:25" ht="12.75">
      <c r="A371" s="236" t="s">
        <v>897</v>
      </c>
      <c r="B371" s="119" t="s">
        <v>212</v>
      </c>
      <c r="C371" s="119" t="s">
        <v>156</v>
      </c>
      <c r="D371" s="233"/>
      <c r="E371" s="237"/>
      <c r="F371" s="233">
        <v>49.15</v>
      </c>
      <c r="G371" s="233"/>
      <c r="H371" s="233"/>
      <c r="I371" s="233"/>
      <c r="J371" s="233"/>
      <c r="K371" s="233"/>
      <c r="L371" s="94"/>
      <c r="M371" s="96"/>
      <c r="N371" s="96"/>
      <c r="O371" s="94"/>
      <c r="P371" s="94"/>
      <c r="Q371" s="94"/>
      <c r="R371" s="94"/>
      <c r="S371" s="94"/>
      <c r="T371" s="238">
        <f>SUM(D371:S371)</f>
        <v>49.15</v>
      </c>
      <c r="U371" s="311">
        <f t="shared" si="46"/>
        <v>1</v>
      </c>
      <c r="V371" s="94">
        <f t="shared" si="47"/>
        <v>-1380.3607144190769</v>
      </c>
      <c r="W371" s="94">
        <f t="shared" si="48"/>
        <v>49.15</v>
      </c>
      <c r="X371" s="294">
        <f t="shared" si="49"/>
        <v>49.15</v>
      </c>
      <c r="Y371" s="94">
        <f t="shared" si="50"/>
        <v>-1151.6962961017925</v>
      </c>
    </row>
    <row r="372" spans="1:25" ht="12.75">
      <c r="A372" s="236" t="s">
        <v>898</v>
      </c>
      <c r="B372" s="119" t="s">
        <v>181</v>
      </c>
      <c r="C372" s="119" t="s">
        <v>168</v>
      </c>
      <c r="D372" s="233"/>
      <c r="E372" s="237"/>
      <c r="F372" s="233"/>
      <c r="G372" s="233"/>
      <c r="H372" s="233">
        <v>47.41350210970464</v>
      </c>
      <c r="I372" s="233"/>
      <c r="J372" s="233"/>
      <c r="K372" s="233"/>
      <c r="L372" s="94"/>
      <c r="M372" s="96"/>
      <c r="N372" s="96"/>
      <c r="O372" s="94"/>
      <c r="P372" s="94"/>
      <c r="Q372" s="94"/>
      <c r="R372" s="94"/>
      <c r="S372" s="94"/>
      <c r="T372" s="238">
        <f>SUM(D372:S372)</f>
        <v>47.41350210970464</v>
      </c>
      <c r="U372" s="311">
        <f t="shared" si="46"/>
        <v>1</v>
      </c>
      <c r="V372" s="94">
        <f t="shared" si="47"/>
        <v>-1382.0972123093723</v>
      </c>
      <c r="W372" s="94">
        <f t="shared" si="48"/>
        <v>47.41350210970464</v>
      </c>
      <c r="X372" s="294">
        <f t="shared" si="49"/>
        <v>47.41350210970464</v>
      </c>
      <c r="Y372" s="94">
        <f t="shared" si="50"/>
        <v>-1153.432793992088</v>
      </c>
    </row>
    <row r="373" spans="1:25" ht="12.75">
      <c r="A373" s="236" t="s">
        <v>899</v>
      </c>
      <c r="B373" s="119" t="s">
        <v>368</v>
      </c>
      <c r="C373" s="119" t="s">
        <v>161</v>
      </c>
      <c r="D373" s="233"/>
      <c r="E373" s="237"/>
      <c r="F373" s="233"/>
      <c r="G373" s="233"/>
      <c r="H373" s="233">
        <v>47.41350210970464</v>
      </c>
      <c r="I373" s="233"/>
      <c r="J373" s="233"/>
      <c r="K373" s="233"/>
      <c r="L373" s="94"/>
      <c r="M373" s="96"/>
      <c r="N373" s="96"/>
      <c r="O373" s="94"/>
      <c r="P373" s="94"/>
      <c r="Q373" s="94"/>
      <c r="R373" s="94"/>
      <c r="S373" s="94"/>
      <c r="T373" s="238">
        <f>SUM(D373:S373)</f>
        <v>47.41350210970464</v>
      </c>
      <c r="U373" s="311">
        <f t="shared" si="46"/>
        <v>1</v>
      </c>
      <c r="V373" s="94">
        <f t="shared" si="47"/>
        <v>-1382.0972123093723</v>
      </c>
      <c r="W373" s="94">
        <f t="shared" si="48"/>
        <v>47.41350210970464</v>
      </c>
      <c r="X373" s="294">
        <f t="shared" si="49"/>
        <v>47.41350210970464</v>
      </c>
      <c r="Y373" s="94">
        <f t="shared" si="50"/>
        <v>-1153.432793992088</v>
      </c>
    </row>
    <row r="374" spans="1:25" ht="12.75">
      <c r="A374" s="236" t="s">
        <v>900</v>
      </c>
      <c r="B374" s="119" t="s">
        <v>348</v>
      </c>
      <c r="C374" s="119" t="s">
        <v>136</v>
      </c>
      <c r="D374" s="233"/>
      <c r="E374" s="237"/>
      <c r="F374" s="233">
        <v>47.15</v>
      </c>
      <c r="G374" s="233"/>
      <c r="H374" s="233"/>
      <c r="I374" s="233"/>
      <c r="J374" s="233"/>
      <c r="K374" s="233"/>
      <c r="L374" s="94"/>
      <c r="M374" s="96"/>
      <c r="N374" s="96"/>
      <c r="O374" s="94"/>
      <c r="P374" s="94"/>
      <c r="Q374" s="94"/>
      <c r="R374" s="94"/>
      <c r="S374" s="94"/>
      <c r="T374" s="238">
        <f>SUM(D374:S374)</f>
        <v>47.15</v>
      </c>
      <c r="U374" s="311">
        <f t="shared" si="46"/>
        <v>1</v>
      </c>
      <c r="V374" s="94">
        <f t="shared" si="47"/>
        <v>-1382.3607144190769</v>
      </c>
      <c r="W374" s="94">
        <f t="shared" si="48"/>
        <v>47.15</v>
      </c>
      <c r="X374" s="294">
        <f t="shared" si="49"/>
        <v>47.15</v>
      </c>
      <c r="Y374" s="94">
        <f t="shared" si="50"/>
        <v>-1153.6962961017925</v>
      </c>
    </row>
    <row r="375" spans="1:25" ht="12.75">
      <c r="A375" s="236" t="s">
        <v>901</v>
      </c>
      <c r="B375" s="119" t="s">
        <v>349</v>
      </c>
      <c r="C375" s="119" t="s">
        <v>234</v>
      </c>
      <c r="D375" s="233"/>
      <c r="E375" s="237"/>
      <c r="F375" s="233">
        <v>46.3</v>
      </c>
      <c r="G375" s="233"/>
      <c r="H375" s="233"/>
      <c r="I375" s="233"/>
      <c r="J375" s="233"/>
      <c r="K375" s="233"/>
      <c r="L375" s="94"/>
      <c r="M375" s="96"/>
      <c r="N375" s="96"/>
      <c r="O375" s="94"/>
      <c r="P375" s="94"/>
      <c r="Q375" s="94"/>
      <c r="R375" s="94"/>
      <c r="S375" s="94"/>
      <c r="T375" s="238">
        <f>SUM(D375:S375)</f>
        <v>46.3</v>
      </c>
      <c r="U375" s="311">
        <f t="shared" si="46"/>
        <v>1</v>
      </c>
      <c r="V375" s="94">
        <f t="shared" si="47"/>
        <v>-1383.210714419077</v>
      </c>
      <c r="W375" s="94">
        <f t="shared" si="48"/>
        <v>46.3</v>
      </c>
      <c r="X375" s="294">
        <f t="shared" si="49"/>
        <v>46.3</v>
      </c>
      <c r="Y375" s="94">
        <f t="shared" si="50"/>
        <v>-1154.5462961017927</v>
      </c>
    </row>
    <row r="376" spans="1:25" ht="12.75">
      <c r="A376" s="236" t="s">
        <v>902</v>
      </c>
      <c r="B376" s="119" t="s">
        <v>171</v>
      </c>
      <c r="C376" s="119" t="s">
        <v>672</v>
      </c>
      <c r="D376" s="233"/>
      <c r="E376" s="237"/>
      <c r="F376" s="233"/>
      <c r="G376" s="233"/>
      <c r="H376" s="233"/>
      <c r="I376" s="233"/>
      <c r="J376" s="233">
        <v>45.29953392214913</v>
      </c>
      <c r="K376" s="233"/>
      <c r="L376" s="94"/>
      <c r="M376" s="96"/>
      <c r="N376" s="96"/>
      <c r="O376" s="94"/>
      <c r="P376" s="94"/>
      <c r="Q376" s="94"/>
      <c r="R376" s="94"/>
      <c r="S376" s="94"/>
      <c r="T376" s="238">
        <f>SUM(D376:S376)</f>
        <v>45.29953392214913</v>
      </c>
      <c r="U376" s="311">
        <f t="shared" si="46"/>
        <v>1</v>
      </c>
      <c r="V376" s="94">
        <f t="shared" si="47"/>
        <v>-1384.211180496928</v>
      </c>
      <c r="W376" s="94">
        <f t="shared" si="48"/>
        <v>45.29953392214913</v>
      </c>
      <c r="X376" s="294">
        <f t="shared" si="49"/>
        <v>45.29953392214913</v>
      </c>
      <c r="Y376" s="94">
        <f t="shared" si="50"/>
        <v>-1155.5467621796436</v>
      </c>
    </row>
    <row r="377" spans="1:25" ht="12.75">
      <c r="A377" s="236" t="s">
        <v>903</v>
      </c>
      <c r="B377" s="119" t="s">
        <v>353</v>
      </c>
      <c r="C377" s="119" t="s">
        <v>351</v>
      </c>
      <c r="D377" s="233"/>
      <c r="E377" s="237"/>
      <c r="F377" s="233">
        <v>44.87</v>
      </c>
      <c r="G377" s="233"/>
      <c r="H377" s="233"/>
      <c r="I377" s="233"/>
      <c r="J377" s="233"/>
      <c r="K377" s="233"/>
      <c r="L377" s="94"/>
      <c r="M377" s="96"/>
      <c r="N377" s="96"/>
      <c r="O377" s="94"/>
      <c r="P377" s="94"/>
      <c r="Q377" s="94"/>
      <c r="R377" s="94"/>
      <c r="S377" s="94"/>
      <c r="T377" s="238">
        <f>SUM(D377:S377)</f>
        <v>44.87</v>
      </c>
      <c r="U377" s="311">
        <f t="shared" si="46"/>
        <v>1</v>
      </c>
      <c r="V377" s="94">
        <f t="shared" si="47"/>
        <v>-1384.640714419077</v>
      </c>
      <c r="W377" s="94">
        <f t="shared" si="48"/>
        <v>44.87</v>
      </c>
      <c r="X377" s="294">
        <f t="shared" si="49"/>
        <v>44.87</v>
      </c>
      <c r="Y377" s="94">
        <f t="shared" si="50"/>
        <v>-1155.9762961017927</v>
      </c>
    </row>
    <row r="378" spans="1:25" ht="12.75">
      <c r="A378" s="236" t="s">
        <v>904</v>
      </c>
      <c r="B378" s="119" t="s">
        <v>352</v>
      </c>
      <c r="C378" s="119" t="s">
        <v>85</v>
      </c>
      <c r="D378" s="233"/>
      <c r="E378" s="237"/>
      <c r="F378" s="233">
        <v>43.45</v>
      </c>
      <c r="G378" s="233"/>
      <c r="H378" s="233"/>
      <c r="I378" s="233"/>
      <c r="J378" s="233"/>
      <c r="K378" s="233"/>
      <c r="L378" s="94"/>
      <c r="M378" s="96"/>
      <c r="N378" s="96"/>
      <c r="O378" s="94"/>
      <c r="P378" s="94"/>
      <c r="Q378" s="94"/>
      <c r="R378" s="94"/>
      <c r="S378" s="94"/>
      <c r="T378" s="238">
        <f>SUM(D378:S378)</f>
        <v>43.45</v>
      </c>
      <c r="U378" s="311">
        <f t="shared" si="46"/>
        <v>1</v>
      </c>
      <c r="V378" s="94">
        <f t="shared" si="47"/>
        <v>-1386.060714419077</v>
      </c>
      <c r="W378" s="94">
        <f t="shared" si="48"/>
        <v>43.45</v>
      </c>
      <c r="X378" s="294">
        <f t="shared" si="49"/>
        <v>43.45</v>
      </c>
      <c r="Y378" s="94">
        <f t="shared" si="50"/>
        <v>-1157.3962961017926</v>
      </c>
    </row>
    <row r="379" spans="1:25" ht="12.75">
      <c r="A379" s="236" t="s">
        <v>905</v>
      </c>
      <c r="B379" s="119" t="s">
        <v>44</v>
      </c>
      <c r="C379" s="119" t="s">
        <v>174</v>
      </c>
      <c r="D379" s="233"/>
      <c r="E379" s="237"/>
      <c r="F379" s="233">
        <v>43.45</v>
      </c>
      <c r="G379" s="233"/>
      <c r="H379" s="233"/>
      <c r="I379" s="233"/>
      <c r="J379" s="233"/>
      <c r="K379" s="233"/>
      <c r="L379" s="94"/>
      <c r="M379" s="96"/>
      <c r="N379" s="96"/>
      <c r="O379" s="94"/>
      <c r="P379" s="94"/>
      <c r="Q379" s="94"/>
      <c r="R379" s="94"/>
      <c r="S379" s="94"/>
      <c r="T379" s="238">
        <f>SUM(D379:S379)</f>
        <v>43.45</v>
      </c>
      <c r="U379" s="311">
        <f t="shared" si="46"/>
        <v>1</v>
      </c>
      <c r="V379" s="94">
        <f t="shared" si="47"/>
        <v>-1386.060714419077</v>
      </c>
      <c r="W379" s="94">
        <f t="shared" si="48"/>
        <v>43.45</v>
      </c>
      <c r="X379" s="294">
        <f t="shared" si="49"/>
        <v>43.45</v>
      </c>
      <c r="Y379" s="94">
        <f t="shared" si="50"/>
        <v>-1157.3962961017926</v>
      </c>
    </row>
    <row r="380" spans="1:25" ht="12.75">
      <c r="A380" s="236" t="s">
        <v>906</v>
      </c>
      <c r="B380" s="341" t="s">
        <v>917</v>
      </c>
      <c r="C380" s="341" t="s">
        <v>124</v>
      </c>
      <c r="D380" s="97"/>
      <c r="E380" s="295"/>
      <c r="F380" s="97"/>
      <c r="G380" s="97"/>
      <c r="H380" s="97"/>
      <c r="I380" s="97"/>
      <c r="J380" s="97"/>
      <c r="K380" s="97"/>
      <c r="L380" s="97"/>
      <c r="M380" s="296"/>
      <c r="N380" s="97"/>
      <c r="O380" s="97"/>
      <c r="P380" s="97"/>
      <c r="Q380" s="97"/>
      <c r="R380" s="97"/>
      <c r="S380" s="94">
        <v>41.993788819875775</v>
      </c>
      <c r="T380" s="238">
        <f>SUM(D380:S380)</f>
        <v>41.993788819875775</v>
      </c>
      <c r="U380" s="311">
        <f t="shared" si="46"/>
        <v>1</v>
      </c>
      <c r="V380" s="94">
        <f t="shared" si="47"/>
        <v>-1387.5169255992012</v>
      </c>
      <c r="W380" s="94">
        <f t="shared" si="48"/>
        <v>41.993788819875775</v>
      </c>
      <c r="X380" s="294">
        <f t="shared" si="49"/>
        <v>41.993788819875775</v>
      </c>
      <c r="Y380" s="94">
        <f t="shared" si="50"/>
        <v>-1158.8525072819168</v>
      </c>
    </row>
    <row r="381" spans="1:25" ht="12.75">
      <c r="A381" s="236" t="s">
        <v>912</v>
      </c>
      <c r="B381" s="341" t="s">
        <v>38</v>
      </c>
      <c r="C381" s="341" t="s">
        <v>57</v>
      </c>
      <c r="D381" s="97"/>
      <c r="E381" s="295"/>
      <c r="F381" s="97"/>
      <c r="G381" s="97"/>
      <c r="H381" s="97"/>
      <c r="I381" s="97"/>
      <c r="J381" s="97"/>
      <c r="K381" s="97"/>
      <c r="L381" s="97"/>
      <c r="M381" s="296"/>
      <c r="N381" s="97"/>
      <c r="O381" s="97"/>
      <c r="P381" s="97"/>
      <c r="Q381" s="97"/>
      <c r="R381" s="97"/>
      <c r="S381" s="94">
        <v>41.37267080745342</v>
      </c>
      <c r="T381" s="238">
        <f>SUM(D381:S381)</f>
        <v>41.37267080745342</v>
      </c>
      <c r="U381" s="311">
        <f t="shared" si="46"/>
        <v>1</v>
      </c>
      <c r="V381" s="94">
        <f t="shared" si="47"/>
        <v>-1388.1380436116235</v>
      </c>
      <c r="W381" s="94">
        <f t="shared" si="48"/>
        <v>41.37267080745342</v>
      </c>
      <c r="X381" s="294">
        <f t="shared" si="49"/>
        <v>41.37267080745342</v>
      </c>
      <c r="Y381" s="94">
        <f t="shared" si="50"/>
        <v>-1159.4736252943392</v>
      </c>
    </row>
    <row r="382" spans="1:25" ht="12.75">
      <c r="A382" s="236" t="s">
        <v>913</v>
      </c>
      <c r="B382" s="119" t="s">
        <v>179</v>
      </c>
      <c r="C382" s="119" t="s">
        <v>365</v>
      </c>
      <c r="D382" s="233"/>
      <c r="E382" s="237"/>
      <c r="F382" s="233"/>
      <c r="G382" s="233"/>
      <c r="H382" s="233">
        <v>41.08438818565401</v>
      </c>
      <c r="I382" s="233"/>
      <c r="J382" s="233"/>
      <c r="K382" s="233"/>
      <c r="L382" s="94"/>
      <c r="M382" s="96"/>
      <c r="N382" s="96"/>
      <c r="O382" s="94"/>
      <c r="P382" s="94"/>
      <c r="Q382" s="94"/>
      <c r="R382" s="94"/>
      <c r="S382" s="94"/>
      <c r="T382" s="238">
        <f>SUM(D382:S382)</f>
        <v>41.08438818565401</v>
      </c>
      <c r="U382" s="311">
        <f t="shared" si="46"/>
        <v>1</v>
      </c>
      <c r="V382" s="94">
        <f t="shared" si="47"/>
        <v>-1388.426326233423</v>
      </c>
      <c r="W382" s="94">
        <f t="shared" si="48"/>
        <v>41.08438818565401</v>
      </c>
      <c r="X382" s="294">
        <f t="shared" si="49"/>
        <v>41.08438818565401</v>
      </c>
      <c r="Y382" s="94">
        <f t="shared" si="50"/>
        <v>-1159.7619079161386</v>
      </c>
    </row>
    <row r="383" spans="1:25" ht="12.75">
      <c r="A383" s="236" t="s">
        <v>914</v>
      </c>
      <c r="B383" s="119" t="s">
        <v>314</v>
      </c>
      <c r="C383" s="119" t="s">
        <v>79</v>
      </c>
      <c r="D383" s="233"/>
      <c r="E383" s="237"/>
      <c r="F383" s="233">
        <v>40.32</v>
      </c>
      <c r="G383" s="233"/>
      <c r="H383" s="233"/>
      <c r="I383" s="233"/>
      <c r="J383" s="233"/>
      <c r="K383" s="233"/>
      <c r="L383" s="94"/>
      <c r="M383" s="96"/>
      <c r="N383" s="96"/>
      <c r="O383" s="94"/>
      <c r="P383" s="94"/>
      <c r="Q383" s="94"/>
      <c r="R383" s="94"/>
      <c r="S383" s="94"/>
      <c r="T383" s="238">
        <f>SUM(D383:S383)</f>
        <v>40.32</v>
      </c>
      <c r="U383" s="311">
        <f t="shared" si="46"/>
        <v>1</v>
      </c>
      <c r="V383" s="94">
        <f t="shared" si="47"/>
        <v>-1389.190714419077</v>
      </c>
      <c r="W383" s="94">
        <f t="shared" si="48"/>
        <v>40.32</v>
      </c>
      <c r="X383" s="294">
        <f t="shared" si="49"/>
        <v>40.32</v>
      </c>
      <c r="Y383" s="94">
        <f t="shared" si="50"/>
        <v>-1160.5262961017927</v>
      </c>
    </row>
    <row r="384" spans="1:25" ht="12.75">
      <c r="A384" s="236" t="s">
        <v>915</v>
      </c>
      <c r="B384" s="341" t="s">
        <v>58</v>
      </c>
      <c r="C384" s="341" t="s">
        <v>53</v>
      </c>
      <c r="D384" s="97"/>
      <c r="E384" s="295"/>
      <c r="F384" s="97"/>
      <c r="G384" s="97"/>
      <c r="H384" s="97"/>
      <c r="I384" s="97"/>
      <c r="J384" s="97"/>
      <c r="K384" s="97"/>
      <c r="L384" s="97"/>
      <c r="M384" s="296"/>
      <c r="N384" s="97"/>
      <c r="O384" s="97"/>
      <c r="P384" s="97"/>
      <c r="Q384" s="97"/>
      <c r="R384" s="97"/>
      <c r="S384" s="94">
        <v>39.50931677018634</v>
      </c>
      <c r="T384" s="238">
        <f>SUM(D384:S384)</f>
        <v>39.50931677018634</v>
      </c>
      <c r="U384" s="311">
        <f aca="true" t="shared" si="51" ref="U384:U398">COUNTA(D384:S384)</f>
        <v>1</v>
      </c>
      <c r="V384" s="94">
        <f aca="true" t="shared" si="52" ref="V384:V398">T384-$T$5</f>
        <v>-1390.0013976488906</v>
      </c>
      <c r="W384" s="94">
        <f aca="true" t="shared" si="53" ref="W384:W398">AVERAGE(D384:S384)</f>
        <v>39.50931677018634</v>
      </c>
      <c r="X384" s="294">
        <f aca="true" t="shared" si="54" ref="X384:X398">IF((COUNTA(D384:S384)&gt;12),LARGE(D384:S384,1)+LARGE(D384:S384,2)+LARGE(D384:S384,3)+LARGE(D384:S384,4)+LARGE(D384:S384,5)+LARGE(D384:S384,6)+LARGE(D384:S384,7)+LARGE(D384:S384,8)+LARGE(D384:S384,9)+LARGE(D384:S384,10)+LARGE(D384:S384,11)+LARGE(D384:S384,12),SUM(D384:S384))</f>
        <v>39.50931677018634</v>
      </c>
      <c r="Y384" s="94">
        <f t="shared" si="50"/>
        <v>-1161.3369793316062</v>
      </c>
    </row>
    <row r="385" spans="1:25" ht="12.75">
      <c r="A385" s="236" t="s">
        <v>916</v>
      </c>
      <c r="B385" s="119" t="s">
        <v>70</v>
      </c>
      <c r="C385" s="119" t="s">
        <v>50</v>
      </c>
      <c r="D385" s="233"/>
      <c r="E385" s="237"/>
      <c r="F385" s="233"/>
      <c r="G385" s="233"/>
      <c r="H385" s="233"/>
      <c r="I385" s="233"/>
      <c r="J385" s="233">
        <v>39.07100676696329</v>
      </c>
      <c r="K385" s="233"/>
      <c r="L385" s="94"/>
      <c r="M385" s="96"/>
      <c r="N385" s="96"/>
      <c r="O385" s="94"/>
      <c r="P385" s="94"/>
      <c r="Q385" s="94"/>
      <c r="R385" s="94"/>
      <c r="S385" s="94"/>
      <c r="T385" s="238">
        <f>SUM(D385:S385)</f>
        <v>39.07100676696329</v>
      </c>
      <c r="U385" s="311">
        <f t="shared" si="51"/>
        <v>1</v>
      </c>
      <c r="V385" s="94">
        <f t="shared" si="52"/>
        <v>-1390.4397076521136</v>
      </c>
      <c r="W385" s="94">
        <f t="shared" si="53"/>
        <v>39.07100676696329</v>
      </c>
      <c r="X385" s="294">
        <f t="shared" si="54"/>
        <v>39.07100676696329</v>
      </c>
      <c r="Y385" s="94">
        <f t="shared" si="50"/>
        <v>-1161.7752893348293</v>
      </c>
    </row>
    <row r="386" spans="1:25" ht="12.75">
      <c r="A386" s="236" t="s">
        <v>927</v>
      </c>
      <c r="B386" s="119" t="s">
        <v>171</v>
      </c>
      <c r="C386" s="119" t="s">
        <v>673</v>
      </c>
      <c r="D386" s="233"/>
      <c r="E386" s="237"/>
      <c r="F386" s="233"/>
      <c r="G386" s="233"/>
      <c r="H386" s="233"/>
      <c r="I386" s="233"/>
      <c r="J386" s="233">
        <v>37.45476387009664</v>
      </c>
      <c r="K386" s="233"/>
      <c r="L386" s="94"/>
      <c r="M386" s="96"/>
      <c r="N386" s="96"/>
      <c r="O386" s="94"/>
      <c r="P386" s="94"/>
      <c r="Q386" s="94"/>
      <c r="R386" s="94"/>
      <c r="S386" s="94"/>
      <c r="T386" s="238">
        <f>SUM(D386:S386)</f>
        <v>37.45476387009664</v>
      </c>
      <c r="U386" s="311">
        <f t="shared" si="51"/>
        <v>1</v>
      </c>
      <c r="V386" s="94">
        <f t="shared" si="52"/>
        <v>-1392.0559505489803</v>
      </c>
      <c r="W386" s="94">
        <f t="shared" si="53"/>
        <v>37.45476387009664</v>
      </c>
      <c r="X386" s="294">
        <f t="shared" si="54"/>
        <v>37.45476387009664</v>
      </c>
      <c r="Y386" s="94">
        <f t="shared" si="50"/>
        <v>-1163.391532231696</v>
      </c>
    </row>
    <row r="387" spans="1:25" ht="12.75">
      <c r="A387" s="236" t="s">
        <v>928</v>
      </c>
      <c r="B387" s="119" t="s">
        <v>149</v>
      </c>
      <c r="C387" s="119" t="s">
        <v>667</v>
      </c>
      <c r="D387" s="233"/>
      <c r="E387" s="237"/>
      <c r="F387" s="233"/>
      <c r="G387" s="233"/>
      <c r="H387" s="233"/>
      <c r="I387" s="233"/>
      <c r="J387" s="233">
        <v>36.717847765306345</v>
      </c>
      <c r="K387" s="233"/>
      <c r="L387" s="94"/>
      <c r="M387" s="96"/>
      <c r="N387" s="96"/>
      <c r="O387" s="94"/>
      <c r="P387" s="94"/>
      <c r="Q387" s="94"/>
      <c r="R387" s="94"/>
      <c r="S387" s="94"/>
      <c r="T387" s="238">
        <f>SUM(D387:S387)</f>
        <v>36.717847765306345</v>
      </c>
      <c r="U387" s="311">
        <f t="shared" si="51"/>
        <v>1</v>
      </c>
      <c r="V387" s="94">
        <f t="shared" si="52"/>
        <v>-1392.7928666537707</v>
      </c>
      <c r="W387" s="94">
        <f t="shared" si="53"/>
        <v>36.717847765306345</v>
      </c>
      <c r="X387" s="294">
        <f t="shared" si="54"/>
        <v>36.717847765306345</v>
      </c>
      <c r="Y387" s="94">
        <f t="shared" si="50"/>
        <v>-1164.1284483364864</v>
      </c>
    </row>
    <row r="388" spans="1:25" ht="12.75">
      <c r="A388" s="236" t="s">
        <v>929</v>
      </c>
      <c r="B388" s="119" t="s">
        <v>694</v>
      </c>
      <c r="C388" s="119" t="s">
        <v>29</v>
      </c>
      <c r="D388" s="233"/>
      <c r="E388" s="237"/>
      <c r="F388" s="233"/>
      <c r="G388" s="233"/>
      <c r="H388" s="233"/>
      <c r="I388" s="233"/>
      <c r="J388" s="233">
        <v>36.64955122795173</v>
      </c>
      <c r="K388" s="233"/>
      <c r="L388" s="94"/>
      <c r="M388" s="96"/>
      <c r="N388" s="96"/>
      <c r="O388" s="94"/>
      <c r="P388" s="94"/>
      <c r="Q388" s="94"/>
      <c r="R388" s="94"/>
      <c r="S388" s="94"/>
      <c r="T388" s="238">
        <f>SUM(D388:S388)</f>
        <v>36.64955122795173</v>
      </c>
      <c r="U388" s="311">
        <f t="shared" si="51"/>
        <v>1</v>
      </c>
      <c r="V388" s="94">
        <f t="shared" si="52"/>
        <v>-1392.8611631911253</v>
      </c>
      <c r="W388" s="94">
        <f t="shared" si="53"/>
        <v>36.64955122795173</v>
      </c>
      <c r="X388" s="294">
        <f t="shared" si="54"/>
        <v>36.64955122795173</v>
      </c>
      <c r="Y388" s="94">
        <f t="shared" si="50"/>
        <v>-1164.196744873841</v>
      </c>
    </row>
    <row r="389" spans="1:25" ht="12.75">
      <c r="A389" s="236" t="s">
        <v>930</v>
      </c>
      <c r="B389" s="341" t="s">
        <v>918</v>
      </c>
      <c r="C389" s="341" t="s">
        <v>35</v>
      </c>
      <c r="D389" s="97"/>
      <c r="E389" s="295"/>
      <c r="F389" s="97"/>
      <c r="G389" s="97"/>
      <c r="H389" s="97"/>
      <c r="I389" s="97"/>
      <c r="J389" s="97"/>
      <c r="K389" s="97"/>
      <c r="L389" s="97"/>
      <c r="M389" s="296"/>
      <c r="N389" s="97"/>
      <c r="O389" s="97"/>
      <c r="P389" s="97"/>
      <c r="Q389" s="97"/>
      <c r="R389" s="97"/>
      <c r="S389" s="94">
        <v>35.78260869565217</v>
      </c>
      <c r="T389" s="238">
        <f>SUM(D389:S389)</f>
        <v>35.78260869565217</v>
      </c>
      <c r="U389" s="311">
        <f t="shared" si="51"/>
        <v>1</v>
      </c>
      <c r="V389" s="94">
        <f t="shared" si="52"/>
        <v>-1393.7281057234247</v>
      </c>
      <c r="W389" s="94">
        <f t="shared" si="53"/>
        <v>35.78260869565217</v>
      </c>
      <c r="X389" s="294">
        <f t="shared" si="54"/>
        <v>35.78260869565217</v>
      </c>
      <c r="Y389" s="94">
        <f t="shared" si="50"/>
        <v>-1165.0636874061404</v>
      </c>
    </row>
    <row r="390" spans="1:25" ht="12.75">
      <c r="A390" s="236" t="s">
        <v>931</v>
      </c>
      <c r="B390" s="119" t="s">
        <v>135</v>
      </c>
      <c r="C390" s="119" t="s">
        <v>85</v>
      </c>
      <c r="D390" s="233"/>
      <c r="E390" s="237"/>
      <c r="F390" s="233"/>
      <c r="G390" s="233"/>
      <c r="H390" s="233"/>
      <c r="I390" s="233"/>
      <c r="J390" s="233"/>
      <c r="K390" s="233">
        <v>33.48381701341002</v>
      </c>
      <c r="L390" s="94"/>
      <c r="M390" s="96"/>
      <c r="N390" s="96"/>
      <c r="O390" s="94"/>
      <c r="P390" s="94"/>
      <c r="Q390" s="94"/>
      <c r="R390" s="94"/>
      <c r="S390" s="94"/>
      <c r="T390" s="238">
        <f>SUM(D390:S390)</f>
        <v>33.48381701341002</v>
      </c>
      <c r="U390" s="311">
        <f t="shared" si="51"/>
        <v>1</v>
      </c>
      <c r="V390" s="94">
        <f t="shared" si="52"/>
        <v>-1396.026897405667</v>
      </c>
      <c r="W390" s="94">
        <f t="shared" si="53"/>
        <v>33.48381701341002</v>
      </c>
      <c r="X390" s="294">
        <f t="shared" si="54"/>
        <v>33.48381701341002</v>
      </c>
      <c r="Y390" s="94">
        <f t="shared" si="50"/>
        <v>-1167.3624790883825</v>
      </c>
    </row>
    <row r="391" spans="1:25" ht="12.75">
      <c r="A391" s="236" t="s">
        <v>932</v>
      </c>
      <c r="B391" s="119" t="s">
        <v>135</v>
      </c>
      <c r="C391" s="119" t="s">
        <v>201</v>
      </c>
      <c r="D391" s="233"/>
      <c r="E391" s="237"/>
      <c r="F391" s="233"/>
      <c r="G391" s="233"/>
      <c r="H391" s="233"/>
      <c r="I391" s="233"/>
      <c r="J391" s="233"/>
      <c r="K391" s="233">
        <v>33.46627565982405</v>
      </c>
      <c r="L391" s="94"/>
      <c r="M391" s="96"/>
      <c r="N391" s="96"/>
      <c r="O391" s="94"/>
      <c r="P391" s="94"/>
      <c r="Q391" s="94"/>
      <c r="R391" s="94"/>
      <c r="S391" s="94"/>
      <c r="T391" s="238">
        <f>SUM(D391:S391)</f>
        <v>33.46627565982405</v>
      </c>
      <c r="U391" s="311">
        <f t="shared" si="51"/>
        <v>1</v>
      </c>
      <c r="V391" s="94">
        <f t="shared" si="52"/>
        <v>-1396.044438759253</v>
      </c>
      <c r="W391" s="94">
        <f t="shared" si="53"/>
        <v>33.46627565982405</v>
      </c>
      <c r="X391" s="294">
        <f t="shared" si="54"/>
        <v>33.46627565982405</v>
      </c>
      <c r="Y391" s="94">
        <f t="shared" si="50"/>
        <v>-1167.3800204419686</v>
      </c>
    </row>
    <row r="392" spans="1:25" ht="12.75">
      <c r="A392" s="236" t="s">
        <v>933</v>
      </c>
      <c r="B392" s="119" t="s">
        <v>220</v>
      </c>
      <c r="C392" s="119" t="s">
        <v>168</v>
      </c>
      <c r="D392" s="233"/>
      <c r="E392" s="237"/>
      <c r="F392" s="233"/>
      <c r="G392" s="233"/>
      <c r="H392" s="233">
        <v>31.801687763713083</v>
      </c>
      <c r="I392" s="233"/>
      <c r="J392" s="233"/>
      <c r="K392" s="233"/>
      <c r="L392" s="94"/>
      <c r="M392" s="96"/>
      <c r="N392" s="96"/>
      <c r="O392" s="94"/>
      <c r="P392" s="94"/>
      <c r="Q392" s="94"/>
      <c r="R392" s="94"/>
      <c r="S392" s="94"/>
      <c r="T392" s="238">
        <f>SUM(D392:S392)</f>
        <v>31.801687763713083</v>
      </c>
      <c r="U392" s="311">
        <f t="shared" si="51"/>
        <v>1</v>
      </c>
      <c r="V392" s="94">
        <f t="shared" si="52"/>
        <v>-1397.709026655364</v>
      </c>
      <c r="W392" s="94">
        <f t="shared" si="53"/>
        <v>31.801687763713083</v>
      </c>
      <c r="X392" s="294">
        <f t="shared" si="54"/>
        <v>31.801687763713083</v>
      </c>
      <c r="Y392" s="94">
        <f t="shared" si="50"/>
        <v>-1169.0446083380796</v>
      </c>
    </row>
    <row r="393" spans="1:25" ht="12.75">
      <c r="A393" s="236" t="s">
        <v>934</v>
      </c>
      <c r="B393" s="119" t="s">
        <v>135</v>
      </c>
      <c r="C393" s="119" t="s">
        <v>234</v>
      </c>
      <c r="D393" s="233"/>
      <c r="E393" s="237"/>
      <c r="F393" s="233"/>
      <c r="G393" s="233"/>
      <c r="H393" s="233"/>
      <c r="I393" s="233"/>
      <c r="J393" s="233">
        <v>29.754776540089658</v>
      </c>
      <c r="K393" s="233"/>
      <c r="L393" s="94"/>
      <c r="M393" s="96"/>
      <c r="N393" s="96"/>
      <c r="O393" s="94"/>
      <c r="P393" s="94"/>
      <c r="Q393" s="94"/>
      <c r="R393" s="94"/>
      <c r="S393" s="94"/>
      <c r="T393" s="238">
        <f>SUM(D393:S393)</f>
        <v>29.754776540089658</v>
      </c>
      <c r="U393" s="311">
        <f t="shared" si="51"/>
        <v>1</v>
      </c>
      <c r="V393" s="94">
        <f t="shared" si="52"/>
        <v>-1399.7559378789874</v>
      </c>
      <c r="W393" s="94">
        <f t="shared" si="53"/>
        <v>29.754776540089658</v>
      </c>
      <c r="X393" s="294">
        <f t="shared" si="54"/>
        <v>29.754776540089658</v>
      </c>
      <c r="Y393" s="94">
        <f t="shared" si="50"/>
        <v>-1171.091519561703</v>
      </c>
    </row>
    <row r="394" spans="1:25" ht="12.75">
      <c r="A394" s="236" t="s">
        <v>935</v>
      </c>
      <c r="B394" s="341" t="s">
        <v>918</v>
      </c>
      <c r="C394" s="341" t="s">
        <v>100</v>
      </c>
      <c r="D394" s="97"/>
      <c r="E394" s="295"/>
      <c r="F394" s="97"/>
      <c r="G394" s="97"/>
      <c r="H394" s="97"/>
      <c r="I394" s="97"/>
      <c r="J394" s="97"/>
      <c r="K394" s="97"/>
      <c r="L394" s="97"/>
      <c r="M394" s="296"/>
      <c r="N394" s="97"/>
      <c r="O394" s="97"/>
      <c r="P394" s="97"/>
      <c r="Q394" s="97"/>
      <c r="R394" s="97"/>
      <c r="S394" s="94">
        <v>29.57142857142857</v>
      </c>
      <c r="T394" s="238">
        <f>SUM(D394:S394)</f>
        <v>29.57142857142857</v>
      </c>
      <c r="U394" s="311">
        <f t="shared" si="51"/>
        <v>1</v>
      </c>
      <c r="V394" s="94">
        <f t="shared" si="52"/>
        <v>-1399.9392858476483</v>
      </c>
      <c r="W394" s="94">
        <f t="shared" si="53"/>
        <v>29.57142857142857</v>
      </c>
      <c r="X394" s="294">
        <f t="shared" si="54"/>
        <v>29.57142857142857</v>
      </c>
      <c r="Y394" s="94">
        <f t="shared" si="50"/>
        <v>-1171.274867530364</v>
      </c>
    </row>
    <row r="395" spans="1:25" ht="12.75">
      <c r="A395" s="236" t="s">
        <v>936</v>
      </c>
      <c r="B395" s="341" t="s">
        <v>219</v>
      </c>
      <c r="C395" s="341" t="s">
        <v>921</v>
      </c>
      <c r="D395" s="97"/>
      <c r="E395" s="295"/>
      <c r="F395" s="97"/>
      <c r="G395" s="97"/>
      <c r="H395" s="97"/>
      <c r="I395" s="97"/>
      <c r="J395" s="97"/>
      <c r="K395" s="97"/>
      <c r="L395" s="97"/>
      <c r="M395" s="296"/>
      <c r="N395" s="97"/>
      <c r="O395" s="97"/>
      <c r="P395" s="97"/>
      <c r="Q395" s="97"/>
      <c r="R395" s="97"/>
      <c r="S395" s="94">
        <v>27.70807453416149</v>
      </c>
      <c r="T395" s="238">
        <f>SUM(D395:S395)</f>
        <v>27.70807453416149</v>
      </c>
      <c r="U395" s="311">
        <f t="shared" si="51"/>
        <v>1</v>
      </c>
      <c r="V395" s="94">
        <f t="shared" si="52"/>
        <v>-1401.8026398849154</v>
      </c>
      <c r="W395" s="94">
        <f t="shared" si="53"/>
        <v>27.70807453416149</v>
      </c>
      <c r="X395" s="294">
        <f t="shared" si="54"/>
        <v>27.70807453416149</v>
      </c>
      <c r="Y395" s="94">
        <f t="shared" si="50"/>
        <v>-1173.138221567631</v>
      </c>
    </row>
    <row r="396" spans="1:25" ht="12.75">
      <c r="A396" s="236" t="s">
        <v>937</v>
      </c>
      <c r="B396" s="119" t="s">
        <v>31</v>
      </c>
      <c r="C396" s="119" t="s">
        <v>69</v>
      </c>
      <c r="D396" s="233"/>
      <c r="E396" s="237"/>
      <c r="F396" s="233"/>
      <c r="G396" s="233"/>
      <c r="H396" s="233"/>
      <c r="I396" s="233"/>
      <c r="J396" s="233">
        <v>24.51066636733472</v>
      </c>
      <c r="K396" s="233"/>
      <c r="L396" s="94"/>
      <c r="M396" s="96"/>
      <c r="N396" s="96"/>
      <c r="O396" s="94"/>
      <c r="P396" s="94"/>
      <c r="Q396" s="94"/>
      <c r="R396" s="94"/>
      <c r="S396" s="94"/>
      <c r="T396" s="238">
        <f>SUM(D396:S396)</f>
        <v>24.51066636733472</v>
      </c>
      <c r="U396" s="311">
        <f t="shared" si="51"/>
        <v>1</v>
      </c>
      <c r="V396" s="94">
        <f t="shared" si="52"/>
        <v>-1405.0000480517422</v>
      </c>
      <c r="W396" s="94">
        <f t="shared" si="53"/>
        <v>24.51066636733472</v>
      </c>
      <c r="X396" s="294">
        <f t="shared" si="54"/>
        <v>24.51066636733472</v>
      </c>
      <c r="Y396" s="94">
        <f t="shared" si="50"/>
        <v>-1176.3356297344578</v>
      </c>
    </row>
    <row r="397" spans="1:25" ht="12.75">
      <c r="A397" s="236" t="s">
        <v>938</v>
      </c>
      <c r="B397" s="119" t="s">
        <v>70</v>
      </c>
      <c r="C397" s="119" t="s">
        <v>60</v>
      </c>
      <c r="D397" s="233"/>
      <c r="E397" s="237"/>
      <c r="F397" s="233">
        <v>20.94</v>
      </c>
      <c r="G397" s="233"/>
      <c r="H397" s="233"/>
      <c r="I397" s="233"/>
      <c r="J397" s="233"/>
      <c r="K397" s="233"/>
      <c r="L397" s="94"/>
      <c r="M397" s="96"/>
      <c r="N397" s="96"/>
      <c r="O397" s="94"/>
      <c r="P397" s="94"/>
      <c r="Q397" s="94"/>
      <c r="R397" s="94"/>
      <c r="S397" s="94"/>
      <c r="T397" s="238">
        <f>SUM(D397:S397)</f>
        <v>20.94</v>
      </c>
      <c r="U397" s="311">
        <f t="shared" si="51"/>
        <v>1</v>
      </c>
      <c r="V397" s="94">
        <f t="shared" si="52"/>
        <v>-1408.570714419077</v>
      </c>
      <c r="W397" s="94">
        <f t="shared" si="53"/>
        <v>20.94</v>
      </c>
      <c r="X397" s="294">
        <f t="shared" si="54"/>
        <v>20.94</v>
      </c>
      <c r="Y397" s="94">
        <f t="shared" si="50"/>
        <v>-1179.9062961017926</v>
      </c>
    </row>
    <row r="398" spans="1:25" ht="12.75">
      <c r="A398" s="236" t="s">
        <v>939</v>
      </c>
      <c r="B398" s="341" t="s">
        <v>817</v>
      </c>
      <c r="C398" s="341" t="s">
        <v>63</v>
      </c>
      <c r="D398" s="97"/>
      <c r="E398" s="295"/>
      <c r="F398" s="97"/>
      <c r="G398" s="97"/>
      <c r="H398" s="97"/>
      <c r="I398" s="97"/>
      <c r="J398" s="97"/>
      <c r="K398" s="97"/>
      <c r="L398" s="97"/>
      <c r="M398" s="296"/>
      <c r="N398" s="97"/>
      <c r="O398" s="97"/>
      <c r="P398" s="97"/>
      <c r="Q398" s="97"/>
      <c r="R398" s="97"/>
      <c r="S398" s="94">
        <v>18.391304347826086</v>
      </c>
      <c r="T398" s="238">
        <f>SUM(D398:S398)</f>
        <v>18.391304347826086</v>
      </c>
      <c r="U398" s="311">
        <f t="shared" si="51"/>
        <v>1</v>
      </c>
      <c r="V398" s="94">
        <f t="shared" si="52"/>
        <v>-1411.119410071251</v>
      </c>
      <c r="W398" s="94">
        <f t="shared" si="53"/>
        <v>18.391304347826086</v>
      </c>
      <c r="X398" s="294">
        <f t="shared" si="54"/>
        <v>18.391304347826086</v>
      </c>
      <c r="Y398" s="94">
        <f t="shared" si="50"/>
        <v>-1182.4549917539666</v>
      </c>
    </row>
  </sheetData>
  <sheetProtection selectLockedCells="1" selectUnlockedCells="1"/>
  <mergeCells count="9">
    <mergeCell ref="Y2:Y4"/>
    <mergeCell ref="A1:Y1"/>
    <mergeCell ref="X2:X4"/>
    <mergeCell ref="W2:W4"/>
    <mergeCell ref="A2:B2"/>
    <mergeCell ref="A3:C4"/>
    <mergeCell ref="T2:T4"/>
    <mergeCell ref="U2:U4"/>
    <mergeCell ref="V2:V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N2 P2 R2:S2" formulaRange="1"/>
    <ignoredError sqref="O2 Q2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140"/>
  <sheetViews>
    <sheetView zoomScale="160" zoomScaleNormal="160" zoomScalePageLayoutView="0" workbookViewId="0" topLeftCell="A1">
      <pane ySplit="4" topLeftCell="BM5" activePane="bottomLeft" state="frozen"/>
      <selection pane="topLeft" activeCell="A1" sqref="A1"/>
      <selection pane="bottomLeft" activeCell="A1" sqref="A1:Y1"/>
    </sheetView>
  </sheetViews>
  <sheetFormatPr defaultColWidth="9.00390625" defaultRowHeight="12.75" outlineLevelCol="1"/>
  <cols>
    <col min="1" max="1" width="3.125" style="0" customWidth="1"/>
    <col min="2" max="2" width="12.625" style="124" customWidth="1"/>
    <col min="3" max="3" width="7.00390625" style="124" customWidth="1"/>
    <col min="4" max="4" width="3.125" style="0" customWidth="1" outlineLevel="1"/>
    <col min="5" max="5" width="3.125" style="13" customWidth="1" outlineLevel="1"/>
    <col min="6" max="7" width="3.125" style="0" customWidth="1" outlineLevel="1"/>
    <col min="8" max="8" width="3.125" style="14" customWidth="1" outlineLevel="1"/>
    <col min="9" max="9" width="3.125" style="0" customWidth="1" outlineLevel="1"/>
    <col min="10" max="10" width="3.125" style="14" customWidth="1" outlineLevel="1"/>
    <col min="11" max="12" width="3.125" style="0" customWidth="1" outlineLevel="1"/>
    <col min="13" max="13" width="3.125" style="15" customWidth="1" outlineLevel="1"/>
    <col min="14" max="17" width="3.125" style="0" customWidth="1" outlineLevel="1"/>
    <col min="18" max="18" width="3.125" style="14" customWidth="1" outlineLevel="1"/>
    <col min="19" max="19" width="3.875" style="344" bestFit="1" customWidth="1"/>
    <col min="20" max="20" width="5.75390625" style="14" customWidth="1"/>
    <col min="21" max="21" width="1.875" style="12" customWidth="1"/>
    <col min="22" max="22" width="4.875" style="113" customWidth="1"/>
    <col min="23" max="23" width="4.125" style="12" customWidth="1"/>
    <col min="24" max="24" width="4.875" style="0" bestFit="1" customWidth="1"/>
    <col min="25" max="25" width="3.875" style="0" bestFit="1" customWidth="1"/>
  </cols>
  <sheetData>
    <row r="1" spans="1:25" ht="32.25" customHeigh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3"/>
    </row>
    <row r="2" spans="1:25" ht="13.5" customHeight="1">
      <c r="A2" s="318" t="s">
        <v>597</v>
      </c>
      <c r="B2" s="319"/>
      <c r="C2" s="127">
        <f>AVERAGE(D2:S2)</f>
        <v>19.125</v>
      </c>
      <c r="D2" s="126">
        <f aca="true" t="shared" si="0" ref="D2:S2">COUNTA(D5:D70)</f>
        <v>14</v>
      </c>
      <c r="E2" s="126">
        <f t="shared" si="0"/>
        <v>16</v>
      </c>
      <c r="F2" s="126">
        <f t="shared" si="0"/>
        <v>34</v>
      </c>
      <c r="G2" s="126">
        <f t="shared" si="0"/>
        <v>15</v>
      </c>
      <c r="H2" s="126">
        <f t="shared" si="0"/>
        <v>42</v>
      </c>
      <c r="I2" s="126">
        <f t="shared" si="0"/>
        <v>18</v>
      </c>
      <c r="J2" s="126">
        <f t="shared" si="0"/>
        <v>24</v>
      </c>
      <c r="K2" s="126">
        <f t="shared" si="0"/>
        <v>16</v>
      </c>
      <c r="L2" s="126">
        <f t="shared" si="0"/>
        <v>10</v>
      </c>
      <c r="M2" s="126">
        <f t="shared" si="0"/>
        <v>9</v>
      </c>
      <c r="N2" s="126">
        <f t="shared" si="0"/>
        <v>9</v>
      </c>
      <c r="O2" s="126">
        <f t="shared" si="0"/>
        <v>10</v>
      </c>
      <c r="P2" s="126">
        <f t="shared" si="0"/>
        <v>9</v>
      </c>
      <c r="Q2" s="126">
        <f>COUNTA(Q5:Q102)</f>
        <v>26</v>
      </c>
      <c r="R2" s="126">
        <f>COUNTA(R5:R116)</f>
        <v>19</v>
      </c>
      <c r="S2" s="126">
        <f>COUNTA(S5:S150)</f>
        <v>35</v>
      </c>
      <c r="T2" s="326" t="s">
        <v>2</v>
      </c>
      <c r="U2" s="325" t="s">
        <v>3</v>
      </c>
      <c r="V2" s="325" t="s">
        <v>4</v>
      </c>
      <c r="W2" s="325" t="s">
        <v>5</v>
      </c>
      <c r="X2" s="324" t="s">
        <v>865</v>
      </c>
      <c r="Y2" s="324" t="s">
        <v>4</v>
      </c>
    </row>
    <row r="3" spans="1:25" ht="82.5" customHeight="1">
      <c r="A3" s="320" t="s">
        <v>6</v>
      </c>
      <c r="B3" s="320"/>
      <c r="C3" s="320"/>
      <c r="D3" s="121" t="s">
        <v>7</v>
      </c>
      <c r="E3" s="4" t="s">
        <v>8</v>
      </c>
      <c r="F3" s="4" t="s">
        <v>10</v>
      </c>
      <c r="G3" s="4" t="s">
        <v>9</v>
      </c>
      <c r="H3" s="4" t="s">
        <v>11</v>
      </c>
      <c r="I3" s="4" t="s">
        <v>12</v>
      </c>
      <c r="J3" s="251" t="s">
        <v>13</v>
      </c>
      <c r="K3" s="4" t="s">
        <v>14</v>
      </c>
      <c r="L3" s="4" t="s">
        <v>15</v>
      </c>
      <c r="M3" s="4" t="s">
        <v>300</v>
      </c>
      <c r="N3" s="4" t="s">
        <v>302</v>
      </c>
      <c r="O3" s="4" t="s">
        <v>304</v>
      </c>
      <c r="P3" s="4" t="s">
        <v>305</v>
      </c>
      <c r="Q3" s="4" t="s">
        <v>310</v>
      </c>
      <c r="R3" s="122" t="s">
        <v>317</v>
      </c>
      <c r="S3" s="5" t="s">
        <v>316</v>
      </c>
      <c r="T3" s="326"/>
      <c r="U3" s="325"/>
      <c r="V3" s="325"/>
      <c r="W3" s="325"/>
      <c r="X3" s="324"/>
      <c r="Y3" s="324"/>
    </row>
    <row r="4" spans="1:25" ht="15" customHeight="1">
      <c r="A4" s="320"/>
      <c r="B4" s="320"/>
      <c r="C4" s="320"/>
      <c r="D4" s="126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>
        <v>12</v>
      </c>
      <c r="P4" s="126">
        <v>13</v>
      </c>
      <c r="Q4" s="126">
        <v>14</v>
      </c>
      <c r="R4" s="126">
        <v>15</v>
      </c>
      <c r="S4" s="126">
        <v>16</v>
      </c>
      <c r="T4" s="326"/>
      <c r="U4" s="325"/>
      <c r="V4" s="325"/>
      <c r="W4" s="325"/>
      <c r="X4" s="324"/>
      <c r="Y4" s="324"/>
    </row>
    <row r="5" spans="1:25" ht="12.75" customHeight="1">
      <c r="A5" s="6" t="s">
        <v>374</v>
      </c>
      <c r="B5" s="232" t="s">
        <v>38</v>
      </c>
      <c r="C5" s="232" t="s">
        <v>39</v>
      </c>
      <c r="D5" s="94">
        <v>76.96438208310848</v>
      </c>
      <c r="E5" s="95">
        <v>85.19</v>
      </c>
      <c r="F5" s="94">
        <v>53.42</v>
      </c>
      <c r="G5" s="94">
        <v>81.31</v>
      </c>
      <c r="H5" s="94">
        <v>52.47679324894515</v>
      </c>
      <c r="I5" s="94">
        <v>91.41346492774055</v>
      </c>
      <c r="J5" s="94">
        <v>88.97112274393938</v>
      </c>
      <c r="K5" s="94">
        <v>97.29818389274509</v>
      </c>
      <c r="L5" s="94">
        <v>91.506498022341</v>
      </c>
      <c r="M5" s="96">
        <v>77.67606137985345</v>
      </c>
      <c r="N5" s="96">
        <v>112.17991448306108</v>
      </c>
      <c r="O5" s="94">
        <v>102.09356504218611</v>
      </c>
      <c r="P5" s="94">
        <v>110.10582010582011</v>
      </c>
      <c r="Q5" s="94">
        <v>83.53475935828878</v>
      </c>
      <c r="R5" s="94">
        <v>56.97087111843912</v>
      </c>
      <c r="S5" s="94">
        <v>55.6583850931677</v>
      </c>
      <c r="T5" s="123">
        <f>SUM(D5:S5)</f>
        <v>1316.769821499636</v>
      </c>
      <c r="U5" s="9">
        <f aca="true" t="shared" si="1" ref="U5:U16">COUNTA(D5:S5)</f>
        <v>16</v>
      </c>
      <c r="V5" s="7">
        <f aca="true" t="shared" si="2" ref="V5:V16">T5-$T$5</f>
        <v>0</v>
      </c>
      <c r="W5" s="7">
        <f aca="true" t="shared" si="3" ref="W5:W16">AVERAGE(D5:S5)</f>
        <v>82.29811384372725</v>
      </c>
      <c r="X5" s="294">
        <f>IF((COUNTA(D5:S5)&gt;12),LARGE(D5:S5,1)+LARGE(D5:S5,2)+LARGE(D5:S5,3)+LARGE(D5:S5,4)+LARGE(D5:S5,5)+LARGE(D5:S5,6)+LARGE(D5:S5,7)+LARGE(D5:S5,8)+LARGE(D5:S5,9)+LARGE(D5:S5,10)+LARGE(D5:S5,11)+LARGE(D5:S5,12),SUM(D5:S5))</f>
        <v>1098.243772039084</v>
      </c>
      <c r="Y5" s="7">
        <f>X5-$X$5</f>
        <v>0</v>
      </c>
    </row>
    <row r="6" spans="1:25" ht="12.75" customHeight="1">
      <c r="A6" s="6" t="s">
        <v>375</v>
      </c>
      <c r="B6" s="232" t="s">
        <v>40</v>
      </c>
      <c r="C6" s="232" t="s">
        <v>41</v>
      </c>
      <c r="D6" s="94">
        <v>79.89469250210615</v>
      </c>
      <c r="E6" s="95">
        <v>98.15</v>
      </c>
      <c r="F6" s="94">
        <v>61.11</v>
      </c>
      <c r="G6" s="94">
        <v>57.22</v>
      </c>
      <c r="H6" s="94">
        <v>47.835443037974684</v>
      </c>
      <c r="I6" s="94">
        <v>91.64073550212163</v>
      </c>
      <c r="J6" s="94">
        <v>88.31845768181157</v>
      </c>
      <c r="K6" s="94">
        <v>81.69273919570199</v>
      </c>
      <c r="L6" s="94">
        <v>86.70301622231858</v>
      </c>
      <c r="M6" s="96">
        <v>85.88804920338929</v>
      </c>
      <c r="N6" s="96">
        <v>113.41420777196304</v>
      </c>
      <c r="O6" s="94">
        <v>104.77586656241856</v>
      </c>
      <c r="P6" s="94">
        <v>110.96256684491978</v>
      </c>
      <c r="Q6" s="94">
        <v>77.40285204991088</v>
      </c>
      <c r="R6" s="94">
        <v>59.07690111354333</v>
      </c>
      <c r="S6" s="94">
        <v>69.32298136645963</v>
      </c>
      <c r="T6" s="123">
        <f>SUM(D6:S6)</f>
        <v>1313.4085090546391</v>
      </c>
      <c r="U6" s="117">
        <f t="shared" si="1"/>
        <v>16</v>
      </c>
      <c r="V6" s="98">
        <f t="shared" si="2"/>
        <v>-3.3613124449968836</v>
      </c>
      <c r="W6" s="116">
        <f t="shared" si="3"/>
        <v>82.08803181591495</v>
      </c>
      <c r="X6" s="294">
        <f aca="true" t="shared" si="4" ref="X6:X50">IF((COUNTA(D6:S6)&gt;12),LARGE(D6:S6,1)+LARGE(D6:S6,2)+LARGE(D6:S6,3)+LARGE(D6:S6,4)+LARGE(D6:S6,5)+LARGE(D6:S6,6)+LARGE(D6:S6,7)+LARGE(D6:S6,8)+LARGE(D6:S6,9)+LARGE(D6:S6,10)+LARGE(D6:S6,11)+LARGE(D6:S6,12),SUM(D6:S6))</f>
        <v>1088.1661649031212</v>
      </c>
      <c r="Y6" s="7">
        <f aca="true" t="shared" si="5" ref="Y6:Y50">X6-$X$5</f>
        <v>-10.077607135962808</v>
      </c>
    </row>
    <row r="7" spans="1:25" ht="12.75" customHeight="1">
      <c r="A7" s="6" t="s">
        <v>376</v>
      </c>
      <c r="B7" s="232" t="s">
        <v>46</v>
      </c>
      <c r="C7" s="232" t="s">
        <v>47</v>
      </c>
      <c r="D7" s="94">
        <v>65.09463722397476</v>
      </c>
      <c r="E7" s="95">
        <v>76.84</v>
      </c>
      <c r="F7" s="94">
        <v>54.85</v>
      </c>
      <c r="G7" s="94">
        <v>53.26</v>
      </c>
      <c r="H7" s="94">
        <v>70.62025316455697</v>
      </c>
      <c r="I7" s="94">
        <v>75.38545653362492</v>
      </c>
      <c r="J7" s="94">
        <v>73.15116299037089</v>
      </c>
      <c r="K7" s="94">
        <v>70.58783783783784</v>
      </c>
      <c r="L7" s="94"/>
      <c r="M7" s="96">
        <v>66.86681895926495</v>
      </c>
      <c r="N7" s="96">
        <v>91.58208955223881</v>
      </c>
      <c r="O7" s="94">
        <v>82.79833836858006</v>
      </c>
      <c r="P7" s="94">
        <v>90.72517246911599</v>
      </c>
      <c r="Q7" s="94">
        <v>68.59714795008912</v>
      </c>
      <c r="R7" s="94">
        <v>43.106187461711244</v>
      </c>
      <c r="S7" s="94">
        <v>70.56521739130434</v>
      </c>
      <c r="T7" s="123">
        <f>SUM(D7:S7)</f>
        <v>1054.0303199026698</v>
      </c>
      <c r="U7" s="11">
        <f t="shared" si="1"/>
        <v>15</v>
      </c>
      <c r="V7" s="8">
        <f t="shared" si="2"/>
        <v>-262.7395015969662</v>
      </c>
      <c r="W7" s="8">
        <f t="shared" si="3"/>
        <v>70.26868799351132</v>
      </c>
      <c r="X7" s="294">
        <f t="shared" si="4"/>
        <v>902.8141324409587</v>
      </c>
      <c r="Y7" s="7">
        <f t="shared" si="5"/>
        <v>-195.42963959812528</v>
      </c>
    </row>
    <row r="8" spans="1:25" ht="12.75" customHeight="1">
      <c r="A8" s="6" t="s">
        <v>377</v>
      </c>
      <c r="B8" s="119" t="s">
        <v>75</v>
      </c>
      <c r="C8" s="119" t="s">
        <v>76</v>
      </c>
      <c r="D8" s="94">
        <v>64.89220750056143</v>
      </c>
      <c r="E8" s="95">
        <v>95.92</v>
      </c>
      <c r="F8" s="94"/>
      <c r="G8" s="94">
        <v>58.64</v>
      </c>
      <c r="H8" s="94">
        <v>72.30801687763713</v>
      </c>
      <c r="I8" s="94">
        <v>82.30012300122999</v>
      </c>
      <c r="J8" s="94"/>
      <c r="K8" s="94">
        <v>71.30464480874318</v>
      </c>
      <c r="L8" s="94">
        <v>78.07545142342683</v>
      </c>
      <c r="M8" s="96">
        <v>75.50018601105043</v>
      </c>
      <c r="N8" s="96">
        <v>107.6151461927885</v>
      </c>
      <c r="O8" s="94">
        <v>98.92826953266514</v>
      </c>
      <c r="P8" s="94">
        <v>102.08150828413636</v>
      </c>
      <c r="Q8" s="94">
        <v>67.33155080213903</v>
      </c>
      <c r="R8" s="94"/>
      <c r="S8" s="94">
        <v>60.006211180124225</v>
      </c>
      <c r="T8" s="123">
        <f>SUM(D8:S8)</f>
        <v>1034.9033156145024</v>
      </c>
      <c r="U8" s="11">
        <f t="shared" si="1"/>
        <v>13</v>
      </c>
      <c r="V8" s="8">
        <f t="shared" si="2"/>
        <v>-281.8665058851336</v>
      </c>
      <c r="W8" s="8">
        <f t="shared" si="3"/>
        <v>79.60794735496172</v>
      </c>
      <c r="X8" s="294">
        <f t="shared" si="4"/>
        <v>976.2633156145023</v>
      </c>
      <c r="Y8" s="7">
        <f t="shared" si="5"/>
        <v>-121.98045642458169</v>
      </c>
    </row>
    <row r="9" spans="1:25" ht="12.75" customHeight="1">
      <c r="A9" s="6" t="s">
        <v>378</v>
      </c>
      <c r="B9" s="119" t="s">
        <v>80</v>
      </c>
      <c r="C9" s="119" t="s">
        <v>81</v>
      </c>
      <c r="D9" s="94">
        <v>50.809000343524566</v>
      </c>
      <c r="E9" s="95">
        <v>85.78</v>
      </c>
      <c r="F9" s="94">
        <v>55.42</v>
      </c>
      <c r="G9" s="94">
        <v>48.39</v>
      </c>
      <c r="H9" s="94">
        <v>63.447257383966246</v>
      </c>
      <c r="I9" s="94">
        <v>80.04742145820983</v>
      </c>
      <c r="J9" s="94">
        <v>63.84681934808303</v>
      </c>
      <c r="K9" s="94">
        <v>65.32189908028835</v>
      </c>
      <c r="L9" s="94">
        <v>75.3979214619516</v>
      </c>
      <c r="M9" s="96">
        <v>76.13911201341689</v>
      </c>
      <c r="N9" s="96"/>
      <c r="O9" s="94">
        <v>92.59412609031689</v>
      </c>
      <c r="P9" s="94"/>
      <c r="Q9" s="94">
        <v>59.2210338680927</v>
      </c>
      <c r="R9" s="94">
        <v>60.04879938032532</v>
      </c>
      <c r="S9" s="94">
        <v>71.1863354037267</v>
      </c>
      <c r="T9" s="123">
        <f>SUM(D9:S9)</f>
        <v>947.6497258319023</v>
      </c>
      <c r="U9" s="11">
        <f t="shared" si="1"/>
        <v>14</v>
      </c>
      <c r="V9" s="8">
        <f t="shared" si="2"/>
        <v>-369.1200956677337</v>
      </c>
      <c r="W9" s="8">
        <f t="shared" si="3"/>
        <v>67.68926613085016</v>
      </c>
      <c r="X9" s="294">
        <f t="shared" si="4"/>
        <v>848.4507254883775</v>
      </c>
      <c r="Y9" s="7">
        <f t="shared" si="5"/>
        <v>-249.79304655070644</v>
      </c>
    </row>
    <row r="10" spans="1:25" ht="12.75" customHeight="1">
      <c r="A10" s="6" t="s">
        <v>379</v>
      </c>
      <c r="B10" s="119" t="s">
        <v>92</v>
      </c>
      <c r="C10" s="119" t="s">
        <v>93</v>
      </c>
      <c r="D10" s="94"/>
      <c r="E10" s="95">
        <v>71.9</v>
      </c>
      <c r="F10" s="94">
        <v>40.89</v>
      </c>
      <c r="G10" s="94"/>
      <c r="H10" s="94">
        <v>61.337552742616026</v>
      </c>
      <c r="I10" s="94">
        <v>83.59070935342122</v>
      </c>
      <c r="J10" s="94">
        <v>87.5548068149484</v>
      </c>
      <c r="K10" s="94"/>
      <c r="L10" s="94">
        <v>72.97502787367516</v>
      </c>
      <c r="M10" s="96">
        <v>77.49111513923182</v>
      </c>
      <c r="N10" s="96">
        <v>105.22</v>
      </c>
      <c r="O10" s="94">
        <v>90.1553852703278</v>
      </c>
      <c r="P10" s="94">
        <v>97.9289303661163</v>
      </c>
      <c r="Q10" s="94">
        <v>83.05347593582887</v>
      </c>
      <c r="R10" s="94">
        <v>59.61573940616892</v>
      </c>
      <c r="S10" s="94"/>
      <c r="T10" s="123">
        <f>SUM(D10:S10)</f>
        <v>931.7127429023345</v>
      </c>
      <c r="U10" s="11">
        <f t="shared" si="1"/>
        <v>12</v>
      </c>
      <c r="V10" s="8">
        <f t="shared" si="2"/>
        <v>-385.0570785973015</v>
      </c>
      <c r="W10" s="8">
        <f t="shared" si="3"/>
        <v>77.64272857519454</v>
      </c>
      <c r="X10" s="294">
        <f t="shared" si="4"/>
        <v>931.7127429023345</v>
      </c>
      <c r="Y10" s="7">
        <f t="shared" si="5"/>
        <v>-166.53102913674945</v>
      </c>
    </row>
    <row r="11" spans="1:25" ht="12.75" customHeight="1">
      <c r="A11" s="6" t="s">
        <v>380</v>
      </c>
      <c r="B11" s="119" t="s">
        <v>78</v>
      </c>
      <c r="C11" s="119" t="s">
        <v>79</v>
      </c>
      <c r="D11" s="94">
        <v>62.02373316228352</v>
      </c>
      <c r="E11" s="95">
        <v>65.6</v>
      </c>
      <c r="F11" s="94">
        <v>53.42</v>
      </c>
      <c r="G11" s="94"/>
      <c r="H11" s="94">
        <v>70.19831223628692</v>
      </c>
      <c r="I11" s="94">
        <v>71.05846774193547</v>
      </c>
      <c r="J11" s="94">
        <v>65.56705803461111</v>
      </c>
      <c r="K11" s="94">
        <v>33.417940160430945</v>
      </c>
      <c r="L11" s="94">
        <v>66.54827600764744</v>
      </c>
      <c r="M11" s="96">
        <v>68.31937813392193</v>
      </c>
      <c r="N11" s="96"/>
      <c r="O11" s="94"/>
      <c r="P11" s="94">
        <v>88.41950918351597</v>
      </c>
      <c r="Q11" s="94">
        <v>54.532976827094465</v>
      </c>
      <c r="R11" s="94">
        <v>57.61624026696328</v>
      </c>
      <c r="S11" s="94">
        <v>52.5527950310559</v>
      </c>
      <c r="T11" s="123">
        <f>SUM(D11:S11)</f>
        <v>809.274686785747</v>
      </c>
      <c r="U11" s="11">
        <f t="shared" si="1"/>
        <v>13</v>
      </c>
      <c r="V11" s="8">
        <f t="shared" si="2"/>
        <v>-507.495134713889</v>
      </c>
      <c r="W11" s="8">
        <f t="shared" si="3"/>
        <v>62.251898983519</v>
      </c>
      <c r="X11" s="294">
        <f t="shared" si="4"/>
        <v>775.856746625316</v>
      </c>
      <c r="Y11" s="7">
        <f t="shared" si="5"/>
        <v>-322.387025413768</v>
      </c>
    </row>
    <row r="12" spans="1:25" ht="12.75" customHeight="1">
      <c r="A12" s="6" t="s">
        <v>381</v>
      </c>
      <c r="B12" s="119" t="s">
        <v>78</v>
      </c>
      <c r="C12" s="119" t="s">
        <v>85</v>
      </c>
      <c r="D12" s="94">
        <v>65.040522287258</v>
      </c>
      <c r="E12" s="95">
        <v>64.34</v>
      </c>
      <c r="F12" s="94">
        <v>30.91</v>
      </c>
      <c r="G12" s="94">
        <v>49.64</v>
      </c>
      <c r="H12" s="94">
        <v>50.789029535864984</v>
      </c>
      <c r="I12" s="94">
        <v>71.05846774193547</v>
      </c>
      <c r="J12" s="94">
        <v>54.282890502779416</v>
      </c>
      <c r="K12" s="94">
        <v>59.96602491506229</v>
      </c>
      <c r="L12" s="94">
        <v>61.41223111130606</v>
      </c>
      <c r="M12" s="96"/>
      <c r="N12" s="96"/>
      <c r="O12" s="94"/>
      <c r="P12" s="94">
        <v>91.11739060229291</v>
      </c>
      <c r="Q12" s="94">
        <v>31.146167557932266</v>
      </c>
      <c r="R12" s="94">
        <v>62.38318887321103</v>
      </c>
      <c r="S12" s="94">
        <v>27.70807453416149</v>
      </c>
      <c r="T12" s="123">
        <f>SUM(D12:S12)</f>
        <v>719.793987661804</v>
      </c>
      <c r="U12" s="11">
        <f t="shared" si="1"/>
        <v>13</v>
      </c>
      <c r="V12" s="8">
        <f t="shared" si="2"/>
        <v>-596.975833837832</v>
      </c>
      <c r="W12" s="8">
        <f t="shared" si="3"/>
        <v>55.36876828167723</v>
      </c>
      <c r="X12" s="294">
        <f t="shared" si="4"/>
        <v>692.0859131276424</v>
      </c>
      <c r="Y12" s="7">
        <f t="shared" si="5"/>
        <v>-406.1578589114416</v>
      </c>
    </row>
    <row r="13" spans="1:25" ht="12.75" customHeight="1">
      <c r="A13" s="6" t="s">
        <v>382</v>
      </c>
      <c r="B13" s="119" t="s">
        <v>149</v>
      </c>
      <c r="C13" s="119" t="s">
        <v>150</v>
      </c>
      <c r="D13" s="94"/>
      <c r="E13" s="95"/>
      <c r="F13" s="94">
        <v>90.17</v>
      </c>
      <c r="G13" s="94">
        <v>70.85</v>
      </c>
      <c r="H13" s="94">
        <v>76.52742616033755</v>
      </c>
      <c r="I13" s="94"/>
      <c r="J13" s="94">
        <v>80.55979126290289</v>
      </c>
      <c r="K13" s="94">
        <v>77.3431211805038</v>
      </c>
      <c r="L13" s="94">
        <v>69.49302030456852</v>
      </c>
      <c r="M13" s="96"/>
      <c r="N13" s="96"/>
      <c r="O13" s="94"/>
      <c r="P13" s="94"/>
      <c r="Q13" s="94">
        <v>86.70766488413548</v>
      </c>
      <c r="R13" s="94">
        <v>48.596656864262485</v>
      </c>
      <c r="S13" s="94">
        <v>61.24844720496895</v>
      </c>
      <c r="T13" s="123">
        <f>SUM(D13:S13)</f>
        <v>661.4961278616796</v>
      </c>
      <c r="U13" s="11">
        <f t="shared" si="1"/>
        <v>9</v>
      </c>
      <c r="V13" s="8">
        <f t="shared" si="2"/>
        <v>-655.2736936379564</v>
      </c>
      <c r="W13" s="8">
        <f t="shared" si="3"/>
        <v>73.49956976240884</v>
      </c>
      <c r="X13" s="294">
        <f t="shared" si="4"/>
        <v>661.4961278616796</v>
      </c>
      <c r="Y13" s="7">
        <f t="shared" si="5"/>
        <v>-436.74764417740437</v>
      </c>
    </row>
    <row r="14" spans="1:25" ht="12.75" customHeight="1">
      <c r="A14" s="6" t="s">
        <v>383</v>
      </c>
      <c r="B14" s="119" t="s">
        <v>151</v>
      </c>
      <c r="C14" s="119" t="s">
        <v>152</v>
      </c>
      <c r="D14" s="94">
        <v>90.6179775280899</v>
      </c>
      <c r="E14" s="95"/>
      <c r="F14" s="94">
        <v>72.51</v>
      </c>
      <c r="G14" s="94">
        <v>57.98</v>
      </c>
      <c r="H14" s="94">
        <v>79.48101265822784</v>
      </c>
      <c r="I14" s="94"/>
      <c r="J14" s="94"/>
      <c r="K14" s="94">
        <v>74.75423972405864</v>
      </c>
      <c r="L14" s="94"/>
      <c r="M14" s="96"/>
      <c r="N14" s="96"/>
      <c r="O14" s="94">
        <v>69.74165022290433</v>
      </c>
      <c r="P14" s="94"/>
      <c r="Q14" s="94">
        <v>73.26737967914437</v>
      </c>
      <c r="R14" s="94">
        <v>55.48062705976662</v>
      </c>
      <c r="S14" s="94">
        <v>67.45962732919256</v>
      </c>
      <c r="T14" s="123">
        <f>SUM(D14:S14)</f>
        <v>641.2925142013843</v>
      </c>
      <c r="U14" s="11">
        <f t="shared" si="1"/>
        <v>9</v>
      </c>
      <c r="V14" s="8">
        <f t="shared" si="2"/>
        <v>-675.4773072982517</v>
      </c>
      <c r="W14" s="8">
        <f t="shared" si="3"/>
        <v>71.25472380015381</v>
      </c>
      <c r="X14" s="294">
        <f t="shared" si="4"/>
        <v>641.2925142013843</v>
      </c>
      <c r="Y14" s="7">
        <f t="shared" si="5"/>
        <v>-456.9512578376997</v>
      </c>
    </row>
    <row r="15" spans="1:25" ht="12.75" customHeight="1">
      <c r="A15" s="6" t="s">
        <v>384</v>
      </c>
      <c r="B15" s="119" t="s">
        <v>54</v>
      </c>
      <c r="C15" s="119" t="s">
        <v>55</v>
      </c>
      <c r="D15" s="94">
        <v>66.98001394376017</v>
      </c>
      <c r="E15" s="95">
        <v>91.1</v>
      </c>
      <c r="F15" s="94">
        <v>55.7</v>
      </c>
      <c r="G15" s="94"/>
      <c r="H15" s="94">
        <v>74.83966244725738</v>
      </c>
      <c r="I15" s="94">
        <v>91.71681415929201</v>
      </c>
      <c r="J15" s="94">
        <v>77.95227988064919</v>
      </c>
      <c r="K15" s="94">
        <v>72.9761904761905</v>
      </c>
      <c r="L15" s="94"/>
      <c r="M15" s="96"/>
      <c r="N15" s="96">
        <v>93.30897703549061</v>
      </c>
      <c r="O15" s="94"/>
      <c r="P15" s="94"/>
      <c r="Q15" s="94"/>
      <c r="R15" s="94"/>
      <c r="S15" s="94"/>
      <c r="T15" s="123">
        <f>SUM(D15:S15)</f>
        <v>624.5739379426398</v>
      </c>
      <c r="U15" s="11">
        <f t="shared" si="1"/>
        <v>8</v>
      </c>
      <c r="V15" s="8">
        <f t="shared" si="2"/>
        <v>-692.1958835569963</v>
      </c>
      <c r="W15" s="8">
        <f t="shared" si="3"/>
        <v>78.07174224282997</v>
      </c>
      <c r="X15" s="294">
        <f t="shared" si="4"/>
        <v>624.5739379426398</v>
      </c>
      <c r="Y15" s="7">
        <f t="shared" si="5"/>
        <v>-473.6698340964442</v>
      </c>
    </row>
    <row r="16" spans="1:25" ht="12.75" customHeight="1">
      <c r="A16" s="6" t="s">
        <v>385</v>
      </c>
      <c r="B16" s="119" t="s">
        <v>56</v>
      </c>
      <c r="C16" s="119" t="s">
        <v>57</v>
      </c>
      <c r="D16" s="94"/>
      <c r="E16" s="95"/>
      <c r="F16" s="94">
        <v>45.73</v>
      </c>
      <c r="G16" s="94"/>
      <c r="H16" s="94">
        <v>66.82278481012658</v>
      </c>
      <c r="I16" s="94"/>
      <c r="J16" s="94"/>
      <c r="K16" s="94">
        <v>59.84180790960451</v>
      </c>
      <c r="L16" s="94">
        <v>79.2786262644175</v>
      </c>
      <c r="M16" s="96">
        <v>73.95317271801832</v>
      </c>
      <c r="N16" s="96"/>
      <c r="O16" s="94">
        <v>94.02694779569285</v>
      </c>
      <c r="P16" s="94"/>
      <c r="Q16" s="94">
        <v>66.6541889483066</v>
      </c>
      <c r="R16" s="94">
        <v>47.33408577878103</v>
      </c>
      <c r="S16" s="94">
        <v>54.41614906832298</v>
      </c>
      <c r="T16" s="123">
        <f>SUM(D16:S16)</f>
        <v>588.0577632932703</v>
      </c>
      <c r="U16" s="11">
        <f t="shared" si="1"/>
        <v>9</v>
      </c>
      <c r="V16" s="8">
        <f t="shared" si="2"/>
        <v>-728.7120582063657</v>
      </c>
      <c r="W16" s="8">
        <f t="shared" si="3"/>
        <v>65.33975147703003</v>
      </c>
      <c r="X16" s="294">
        <f t="shared" si="4"/>
        <v>588.0577632932703</v>
      </c>
      <c r="Y16" s="7">
        <f t="shared" si="5"/>
        <v>-510.18600874581364</v>
      </c>
    </row>
    <row r="17" spans="1:25" ht="12.75" customHeight="1">
      <c r="A17" s="6" t="s">
        <v>386</v>
      </c>
      <c r="B17" s="119" t="s">
        <v>87</v>
      </c>
      <c r="C17" s="119" t="s">
        <v>88</v>
      </c>
      <c r="D17" s="94">
        <v>71.57513729405892</v>
      </c>
      <c r="E17" s="95">
        <v>59.72</v>
      </c>
      <c r="F17" s="94">
        <v>76.21</v>
      </c>
      <c r="G17" s="94">
        <v>63.04</v>
      </c>
      <c r="H17" s="94">
        <v>62.60337552742617</v>
      </c>
      <c r="I17" s="94"/>
      <c r="J17" s="94">
        <v>83.70507741190134</v>
      </c>
      <c r="K17" s="94"/>
      <c r="L17" s="94"/>
      <c r="M17" s="96"/>
      <c r="N17" s="96"/>
      <c r="O17" s="94"/>
      <c r="P17" s="94"/>
      <c r="Q17" s="94">
        <v>73.08912655971481</v>
      </c>
      <c r="R17" s="94">
        <v>60.77603451657186</v>
      </c>
      <c r="S17" s="94">
        <v>29.57142857142857</v>
      </c>
      <c r="T17" s="123">
        <f>SUM(D17:S17)</f>
        <v>580.2901798811017</v>
      </c>
      <c r="U17" s="11">
        <f>COUNTA(D17:S17)</f>
        <v>9</v>
      </c>
      <c r="V17" s="8">
        <f>T17-$T$5</f>
        <v>-736.4796416185343</v>
      </c>
      <c r="W17" s="8">
        <f>AVERAGE(D17:S17)</f>
        <v>64.47668665345574</v>
      </c>
      <c r="X17" s="294">
        <f t="shared" si="4"/>
        <v>580.2901798811017</v>
      </c>
      <c r="Y17" s="7">
        <f t="shared" si="5"/>
        <v>-517.9535921579823</v>
      </c>
    </row>
    <row r="18" spans="1:25" s="1" customFormat="1" ht="12.75" customHeight="1">
      <c r="A18" s="6" t="s">
        <v>387</v>
      </c>
      <c r="B18" s="119" t="s">
        <v>44</v>
      </c>
      <c r="C18" s="119" t="s">
        <v>45</v>
      </c>
      <c r="D18" s="94">
        <v>72.7763659466328</v>
      </c>
      <c r="E18" s="95">
        <v>84.35</v>
      </c>
      <c r="F18" s="94">
        <v>79.92</v>
      </c>
      <c r="G18" s="94">
        <v>62.33</v>
      </c>
      <c r="H18" s="94">
        <v>76.9493670886076</v>
      </c>
      <c r="I18" s="94"/>
      <c r="J18" s="94">
        <v>83.47232388201333</v>
      </c>
      <c r="K18" s="94"/>
      <c r="L18" s="94"/>
      <c r="M18" s="96"/>
      <c r="N18" s="96"/>
      <c r="O18" s="94"/>
      <c r="P18" s="94"/>
      <c r="Q18" s="94"/>
      <c r="R18" s="94"/>
      <c r="S18" s="94"/>
      <c r="T18" s="123">
        <f>SUM(D18:S18)</f>
        <v>459.79805691725375</v>
      </c>
      <c r="U18" s="11">
        <f>COUNTA(D18:S18)</f>
        <v>6</v>
      </c>
      <c r="V18" s="8">
        <f>T18-$T$5</f>
        <v>-856.9717645823823</v>
      </c>
      <c r="W18" s="8">
        <f>AVERAGE(D18:S18)</f>
        <v>76.63300948620896</v>
      </c>
      <c r="X18" s="294">
        <f t="shared" si="4"/>
        <v>459.79805691725375</v>
      </c>
      <c r="Y18" s="7">
        <f t="shared" si="5"/>
        <v>-638.4457151218303</v>
      </c>
    </row>
    <row r="19" spans="1:25" s="1" customFormat="1" ht="12.75" customHeight="1">
      <c r="A19" s="6" t="s">
        <v>388</v>
      </c>
      <c r="B19" s="119" t="s">
        <v>692</v>
      </c>
      <c r="C19" s="119" t="s">
        <v>169</v>
      </c>
      <c r="D19" s="94"/>
      <c r="E19" s="95"/>
      <c r="F19" s="94"/>
      <c r="G19" s="94"/>
      <c r="H19" s="94"/>
      <c r="I19" s="94"/>
      <c r="J19" s="94">
        <v>74.78710853590766</v>
      </c>
      <c r="K19" s="94"/>
      <c r="L19" s="94">
        <v>63.527245739731114</v>
      </c>
      <c r="M19" s="96"/>
      <c r="N19" s="96">
        <v>87.18260934803811</v>
      </c>
      <c r="O19" s="94"/>
      <c r="P19" s="94"/>
      <c r="Q19" s="94"/>
      <c r="R19" s="94">
        <v>47.34075857916916</v>
      </c>
      <c r="S19" s="94">
        <v>74.91304347826086</v>
      </c>
      <c r="T19" s="123">
        <f>SUM(D19:S19)</f>
        <v>347.75076568110694</v>
      </c>
      <c r="U19" s="11">
        <f>COUNTA(D19:S19)</f>
        <v>5</v>
      </c>
      <c r="V19" s="8">
        <f aca="true" t="shared" si="6" ref="V19:V26">T19-$T$5</f>
        <v>-969.0190558185291</v>
      </c>
      <c r="W19" s="8">
        <f>AVERAGE(D19:S19)</f>
        <v>69.55015313622138</v>
      </c>
      <c r="X19" s="294">
        <f t="shared" si="4"/>
        <v>347.75076568110694</v>
      </c>
      <c r="Y19" s="7">
        <f t="shared" si="5"/>
        <v>-750.493006357977</v>
      </c>
    </row>
    <row r="20" spans="1:25" s="1" customFormat="1" ht="12.75" customHeight="1">
      <c r="A20" s="6" t="s">
        <v>389</v>
      </c>
      <c r="B20" s="119" t="s">
        <v>329</v>
      </c>
      <c r="C20" s="119" t="s">
        <v>57</v>
      </c>
      <c r="D20" s="94">
        <v>63.53819139596137</v>
      </c>
      <c r="E20" s="95"/>
      <c r="F20" s="94">
        <v>62.25</v>
      </c>
      <c r="G20" s="94"/>
      <c r="H20" s="94">
        <v>51.63291139240506</v>
      </c>
      <c r="I20" s="94"/>
      <c r="J20" s="94">
        <v>64.59229540629704</v>
      </c>
      <c r="K20" s="94"/>
      <c r="L20" s="94"/>
      <c r="M20" s="96"/>
      <c r="N20" s="96"/>
      <c r="O20" s="94"/>
      <c r="P20" s="94"/>
      <c r="Q20" s="94">
        <v>64.8716577540107</v>
      </c>
      <c r="R20" s="94"/>
      <c r="S20" s="94">
        <v>9.074534161490684</v>
      </c>
      <c r="T20" s="123">
        <f>SUM(D20:S20)</f>
        <v>315.9595901101649</v>
      </c>
      <c r="U20" s="11">
        <f>COUNTA(D20:S20)</f>
        <v>6</v>
      </c>
      <c r="V20" s="8">
        <f t="shared" si="6"/>
        <v>-1000.810231389471</v>
      </c>
      <c r="W20" s="8">
        <f>AVERAGE(D20:S20)</f>
        <v>52.65993168502749</v>
      </c>
      <c r="X20" s="294">
        <f t="shared" si="4"/>
        <v>315.9595901101649</v>
      </c>
      <c r="Y20" s="7">
        <f t="shared" si="5"/>
        <v>-782.284181928919</v>
      </c>
    </row>
    <row r="21" spans="1:25" ht="12.75" customHeight="1">
      <c r="A21" s="6" t="s">
        <v>390</v>
      </c>
      <c r="B21" s="119" t="s">
        <v>105</v>
      </c>
      <c r="C21" s="119" t="s">
        <v>106</v>
      </c>
      <c r="D21" s="94"/>
      <c r="E21" s="95"/>
      <c r="F21" s="94">
        <v>42.03</v>
      </c>
      <c r="G21" s="94">
        <v>48.9</v>
      </c>
      <c r="H21" s="94">
        <v>63.869198312236286</v>
      </c>
      <c r="I21" s="94">
        <v>70.0741473059812</v>
      </c>
      <c r="J21" s="94"/>
      <c r="K21" s="94">
        <v>59.92559271204662</v>
      </c>
      <c r="L21" s="94"/>
      <c r="M21" s="96"/>
      <c r="N21" s="96"/>
      <c r="O21" s="94"/>
      <c r="P21" s="94"/>
      <c r="Q21" s="94"/>
      <c r="R21" s="94"/>
      <c r="S21" s="94">
        <v>23.981366459627328</v>
      </c>
      <c r="T21" s="123">
        <f>SUM(D21:S21)</f>
        <v>308.78030478989143</v>
      </c>
      <c r="U21" s="11">
        <f>COUNTA(D21:S21)</f>
        <v>6</v>
      </c>
      <c r="V21" s="8">
        <f t="shared" si="6"/>
        <v>-1007.9895167097445</v>
      </c>
      <c r="W21" s="8">
        <f>AVERAGE(D21:S21)</f>
        <v>51.463384131648574</v>
      </c>
      <c r="X21" s="294">
        <f t="shared" si="4"/>
        <v>308.78030478989143</v>
      </c>
      <c r="Y21" s="7">
        <f t="shared" si="5"/>
        <v>-789.4634672491925</v>
      </c>
    </row>
    <row r="22" spans="1:25" s="1" customFormat="1" ht="12.75" customHeight="1">
      <c r="A22" s="6" t="s">
        <v>391</v>
      </c>
      <c r="B22" s="119" t="s">
        <v>154</v>
      </c>
      <c r="C22" s="119" t="s">
        <v>174</v>
      </c>
      <c r="D22" s="94"/>
      <c r="E22" s="95">
        <v>60.58</v>
      </c>
      <c r="F22" s="94">
        <v>37.75</v>
      </c>
      <c r="G22" s="94"/>
      <c r="H22" s="94">
        <v>60.91561181434599</v>
      </c>
      <c r="I22" s="94"/>
      <c r="J22" s="94">
        <v>64.79043653838661</v>
      </c>
      <c r="K22" s="94"/>
      <c r="L22" s="94"/>
      <c r="M22" s="96"/>
      <c r="N22" s="96"/>
      <c r="O22" s="94"/>
      <c r="P22" s="94"/>
      <c r="Q22" s="94">
        <v>54.122994652406405</v>
      </c>
      <c r="R22" s="94"/>
      <c r="S22" s="94">
        <v>22.73913043478261</v>
      </c>
      <c r="T22" s="123">
        <f>SUM(D22:S22)</f>
        <v>300.8981734399216</v>
      </c>
      <c r="U22" s="11">
        <f aca="true" t="shared" si="7" ref="U22:U29">COUNTA(D22:S22)</f>
        <v>6</v>
      </c>
      <c r="V22" s="8">
        <f t="shared" si="6"/>
        <v>-1015.8716480597144</v>
      </c>
      <c r="W22" s="8">
        <f aca="true" t="shared" si="8" ref="W22:W29">AVERAGE(D22:S22)</f>
        <v>50.149695573320265</v>
      </c>
      <c r="X22" s="294">
        <f t="shared" si="4"/>
        <v>300.8981734399216</v>
      </c>
      <c r="Y22" s="7">
        <f t="shared" si="5"/>
        <v>-797.3455985991624</v>
      </c>
    </row>
    <row r="23" spans="1:25" s="1" customFormat="1" ht="12.75" customHeight="1">
      <c r="A23" s="6" t="s">
        <v>392</v>
      </c>
      <c r="B23" s="119" t="s">
        <v>126</v>
      </c>
      <c r="C23" s="119" t="s">
        <v>57</v>
      </c>
      <c r="D23" s="94"/>
      <c r="E23" s="95">
        <v>76.5</v>
      </c>
      <c r="F23" s="94"/>
      <c r="G23" s="94"/>
      <c r="H23" s="94">
        <v>46.9915611814346</v>
      </c>
      <c r="I23" s="94"/>
      <c r="J23" s="94">
        <v>86.18142038812181</v>
      </c>
      <c r="K23" s="94"/>
      <c r="L23" s="94"/>
      <c r="M23" s="96">
        <v>78.88601919984404</v>
      </c>
      <c r="N23" s="96"/>
      <c r="O23" s="94"/>
      <c r="P23" s="94"/>
      <c r="Q23" s="94"/>
      <c r="R23" s="94"/>
      <c r="S23" s="94"/>
      <c r="T23" s="123">
        <f>SUM(D23:S23)</f>
        <v>288.5590007694004</v>
      </c>
      <c r="U23" s="11">
        <f t="shared" si="7"/>
        <v>4</v>
      </c>
      <c r="V23" s="8">
        <f t="shared" si="6"/>
        <v>-1028.2108207302356</v>
      </c>
      <c r="W23" s="8">
        <f t="shared" si="8"/>
        <v>72.1397501923501</v>
      </c>
      <c r="X23" s="294">
        <f t="shared" si="4"/>
        <v>288.5590007694004</v>
      </c>
      <c r="Y23" s="7">
        <f t="shared" si="5"/>
        <v>-809.6847712696836</v>
      </c>
    </row>
    <row r="24" spans="1:25" s="1" customFormat="1" ht="12.75" customHeight="1">
      <c r="A24" s="6" t="s">
        <v>393</v>
      </c>
      <c r="B24" s="119" t="s">
        <v>362</v>
      </c>
      <c r="C24" s="119" t="s">
        <v>140</v>
      </c>
      <c r="D24" s="94"/>
      <c r="E24" s="95"/>
      <c r="F24" s="94"/>
      <c r="G24" s="94">
        <v>61.72</v>
      </c>
      <c r="H24" s="94">
        <v>63.447257383966246</v>
      </c>
      <c r="I24" s="94"/>
      <c r="J24" s="94"/>
      <c r="K24" s="94">
        <v>57.896299929159184</v>
      </c>
      <c r="L24" s="94"/>
      <c r="M24" s="96"/>
      <c r="N24" s="96"/>
      <c r="O24" s="94"/>
      <c r="P24" s="94"/>
      <c r="Q24" s="94"/>
      <c r="R24" s="94">
        <v>77.56340167046316</v>
      </c>
      <c r="S24" s="94">
        <v>22.11801242236025</v>
      </c>
      <c r="T24" s="123">
        <f>SUM(D24:S24)</f>
        <v>282.7449714059489</v>
      </c>
      <c r="U24" s="11">
        <f t="shared" si="7"/>
        <v>5</v>
      </c>
      <c r="V24" s="8">
        <f t="shared" si="6"/>
        <v>-1034.024850093687</v>
      </c>
      <c r="W24" s="8">
        <f t="shared" si="8"/>
        <v>56.54899428118978</v>
      </c>
      <c r="X24" s="294">
        <f t="shared" si="4"/>
        <v>282.7449714059489</v>
      </c>
      <c r="Y24" s="7">
        <f t="shared" si="5"/>
        <v>-815.498800633135</v>
      </c>
    </row>
    <row r="25" spans="1:25" s="1" customFormat="1" ht="12.75" customHeight="1">
      <c r="A25" s="6" t="s">
        <v>394</v>
      </c>
      <c r="B25" s="119" t="s">
        <v>315</v>
      </c>
      <c r="C25" s="119" t="s">
        <v>113</v>
      </c>
      <c r="D25" s="94"/>
      <c r="E25" s="95">
        <v>75.16</v>
      </c>
      <c r="F25" s="94">
        <v>65.1</v>
      </c>
      <c r="G25" s="94"/>
      <c r="H25" s="94">
        <v>68.51054852320675</v>
      </c>
      <c r="I25" s="94"/>
      <c r="J25" s="94"/>
      <c r="K25" s="94"/>
      <c r="L25" s="94"/>
      <c r="M25" s="96"/>
      <c r="N25" s="96"/>
      <c r="O25" s="94"/>
      <c r="P25" s="94"/>
      <c r="Q25" s="94">
        <v>67.70588235294117</v>
      </c>
      <c r="R25" s="94"/>
      <c r="S25" s="94"/>
      <c r="T25" s="123">
        <f>SUM(D25:S25)</f>
        <v>276.4764308761479</v>
      </c>
      <c r="U25" s="11">
        <f t="shared" si="7"/>
        <v>4</v>
      </c>
      <c r="V25" s="8">
        <f t="shared" si="6"/>
        <v>-1040.293390623488</v>
      </c>
      <c r="W25" s="8">
        <f t="shared" si="8"/>
        <v>69.11910771903698</v>
      </c>
      <c r="X25" s="294">
        <f t="shared" si="4"/>
        <v>276.4764308761479</v>
      </c>
      <c r="Y25" s="7">
        <f t="shared" si="5"/>
        <v>-821.7673411629361</v>
      </c>
    </row>
    <row r="26" spans="1:25" ht="12.75" customHeight="1">
      <c r="A26" s="6" t="s">
        <v>395</v>
      </c>
      <c r="B26" s="119" t="s">
        <v>167</v>
      </c>
      <c r="C26" s="119" t="s">
        <v>168</v>
      </c>
      <c r="D26" s="94"/>
      <c r="E26" s="95"/>
      <c r="F26" s="94">
        <v>62.25</v>
      </c>
      <c r="G26" s="94"/>
      <c r="H26" s="94">
        <v>66.82278481012658</v>
      </c>
      <c r="I26" s="94">
        <v>49.08829863603732</v>
      </c>
      <c r="J26" s="94"/>
      <c r="K26" s="94"/>
      <c r="L26" s="94"/>
      <c r="M26" s="96"/>
      <c r="N26" s="96"/>
      <c r="O26" s="94"/>
      <c r="P26" s="94"/>
      <c r="Q26" s="94"/>
      <c r="R26" s="94"/>
      <c r="S26" s="94">
        <v>56.90062111801242</v>
      </c>
      <c r="T26" s="123">
        <f>SUM(D26:S26)</f>
        <v>235.06170456417632</v>
      </c>
      <c r="U26" s="11">
        <f t="shared" si="7"/>
        <v>4</v>
      </c>
      <c r="V26" s="8">
        <f t="shared" si="6"/>
        <v>-1081.7081169354597</v>
      </c>
      <c r="W26" s="8">
        <f t="shared" si="8"/>
        <v>58.76542614104408</v>
      </c>
      <c r="X26" s="294">
        <f t="shared" si="4"/>
        <v>235.06170456417632</v>
      </c>
      <c r="Y26" s="7">
        <f t="shared" si="5"/>
        <v>-863.1820674749076</v>
      </c>
    </row>
    <row r="27" spans="1:25" ht="12.75" customHeight="1">
      <c r="A27" s="6" t="s">
        <v>396</v>
      </c>
      <c r="B27" s="119" t="s">
        <v>155</v>
      </c>
      <c r="C27" s="119" t="s">
        <v>156</v>
      </c>
      <c r="D27" s="94"/>
      <c r="E27" s="95">
        <v>74.86</v>
      </c>
      <c r="F27" s="94">
        <v>36.61</v>
      </c>
      <c r="G27" s="94">
        <v>38.38</v>
      </c>
      <c r="H27" s="94"/>
      <c r="I27" s="94">
        <v>76.1685611311339</v>
      </c>
      <c r="J27" s="94"/>
      <c r="K27" s="94"/>
      <c r="L27" s="94"/>
      <c r="M27" s="96"/>
      <c r="N27" s="96"/>
      <c r="O27" s="94"/>
      <c r="P27" s="94"/>
      <c r="Q27" s="94"/>
      <c r="R27" s="94"/>
      <c r="S27" s="94"/>
      <c r="T27" s="123">
        <f>SUM(D27:S27)</f>
        <v>226.01856113113388</v>
      </c>
      <c r="U27" s="11">
        <f t="shared" si="7"/>
        <v>4</v>
      </c>
      <c r="V27" s="8">
        <f aca="true" t="shared" si="9" ref="V27:V33">T27-$T$5</f>
        <v>-1090.7512603685022</v>
      </c>
      <c r="W27" s="8">
        <f t="shared" si="8"/>
        <v>56.50464028278347</v>
      </c>
      <c r="X27" s="294">
        <f t="shared" si="4"/>
        <v>226.01856113113388</v>
      </c>
      <c r="Y27" s="7">
        <f t="shared" si="5"/>
        <v>-872.2252109079501</v>
      </c>
    </row>
    <row r="28" spans="1:25" ht="12.75" customHeight="1">
      <c r="A28" s="6" t="s">
        <v>397</v>
      </c>
      <c r="B28" s="119" t="s">
        <v>173</v>
      </c>
      <c r="C28" s="119" t="s">
        <v>93</v>
      </c>
      <c r="D28" s="94"/>
      <c r="E28" s="95"/>
      <c r="F28" s="94">
        <v>52.85</v>
      </c>
      <c r="G28" s="94"/>
      <c r="H28" s="94">
        <v>60.49367088607595</v>
      </c>
      <c r="I28" s="94">
        <v>49.08829863603732</v>
      </c>
      <c r="J28" s="94"/>
      <c r="K28" s="94"/>
      <c r="L28" s="94"/>
      <c r="M28" s="96"/>
      <c r="N28" s="96"/>
      <c r="O28" s="94"/>
      <c r="P28" s="94"/>
      <c r="Q28" s="94"/>
      <c r="R28" s="94"/>
      <c r="S28" s="94">
        <v>53.17391304347826</v>
      </c>
      <c r="T28" s="123">
        <f>SUM(D28:S28)</f>
        <v>215.60588256559151</v>
      </c>
      <c r="U28" s="11">
        <f t="shared" si="7"/>
        <v>4</v>
      </c>
      <c r="V28" s="8">
        <f t="shared" si="9"/>
        <v>-1101.1639389340444</v>
      </c>
      <c r="W28" s="8">
        <f t="shared" si="8"/>
        <v>53.90147064139788</v>
      </c>
      <c r="X28" s="294">
        <f t="shared" si="4"/>
        <v>215.60588256559151</v>
      </c>
      <c r="Y28" s="7">
        <f t="shared" si="5"/>
        <v>-882.6378894734925</v>
      </c>
    </row>
    <row r="29" spans="1:25" s="1" customFormat="1" ht="12.75" customHeight="1">
      <c r="A29" s="6" t="s">
        <v>398</v>
      </c>
      <c r="B29" s="119" t="s">
        <v>145</v>
      </c>
      <c r="C29" s="119" t="s">
        <v>194</v>
      </c>
      <c r="D29" s="94"/>
      <c r="E29" s="95"/>
      <c r="F29" s="94"/>
      <c r="G29" s="94"/>
      <c r="H29" s="94"/>
      <c r="I29" s="94">
        <v>90.1038062283737</v>
      </c>
      <c r="J29" s="94"/>
      <c r="K29" s="94"/>
      <c r="L29" s="94"/>
      <c r="M29" s="96"/>
      <c r="N29" s="96"/>
      <c r="O29" s="94"/>
      <c r="P29" s="94">
        <v>97.77081468218444</v>
      </c>
      <c r="Q29" s="94"/>
      <c r="R29" s="94"/>
      <c r="S29" s="94"/>
      <c r="T29" s="123">
        <f>SUM(D29:S29)</f>
        <v>187.87462091055812</v>
      </c>
      <c r="U29" s="11">
        <f t="shared" si="7"/>
        <v>2</v>
      </c>
      <c r="V29" s="8">
        <f t="shared" si="9"/>
        <v>-1128.8952005890778</v>
      </c>
      <c r="W29" s="8">
        <f t="shared" si="8"/>
        <v>93.93731045527906</v>
      </c>
      <c r="X29" s="294">
        <f t="shared" si="4"/>
        <v>187.87462091055812</v>
      </c>
      <c r="Y29" s="7">
        <f t="shared" si="5"/>
        <v>-910.3691511285258</v>
      </c>
    </row>
    <row r="30" spans="1:25" s="1" customFormat="1" ht="12.75" customHeight="1">
      <c r="A30" s="6" t="s">
        <v>399</v>
      </c>
      <c r="B30" s="119" t="s">
        <v>693</v>
      </c>
      <c r="C30" s="119" t="s">
        <v>39</v>
      </c>
      <c r="D30" s="94"/>
      <c r="E30" s="95"/>
      <c r="F30" s="94"/>
      <c r="G30" s="94"/>
      <c r="H30" s="94"/>
      <c r="I30" s="94"/>
      <c r="J30" s="94">
        <v>76.69113992431413</v>
      </c>
      <c r="K30" s="94"/>
      <c r="L30" s="94"/>
      <c r="M30" s="96"/>
      <c r="N30" s="96">
        <v>104.51911269558327</v>
      </c>
      <c r="O30" s="94"/>
      <c r="P30" s="94"/>
      <c r="Q30" s="94"/>
      <c r="R30" s="94"/>
      <c r="S30" s="94"/>
      <c r="T30" s="123">
        <f>SUM(D30:S30)</f>
        <v>181.2102526198974</v>
      </c>
      <c r="U30" s="11">
        <f>COUNTA(D30:S30)</f>
        <v>2</v>
      </c>
      <c r="V30" s="8">
        <f t="shared" si="9"/>
        <v>-1135.5595688797387</v>
      </c>
      <c r="W30" s="8">
        <f>AVERAGE(D30:S30)</f>
        <v>90.6051263099487</v>
      </c>
      <c r="X30" s="294">
        <f t="shared" si="4"/>
        <v>181.2102526198974</v>
      </c>
      <c r="Y30" s="7">
        <f t="shared" si="5"/>
        <v>-917.0335194191866</v>
      </c>
    </row>
    <row r="31" spans="1:25" s="1" customFormat="1" ht="12.75" customHeight="1">
      <c r="A31" s="6" t="s">
        <v>400</v>
      </c>
      <c r="B31" s="119" t="s">
        <v>209</v>
      </c>
      <c r="C31" s="119" t="s">
        <v>194</v>
      </c>
      <c r="D31" s="94"/>
      <c r="E31" s="95"/>
      <c r="F31" s="94">
        <v>71.37</v>
      </c>
      <c r="G31" s="94"/>
      <c r="H31" s="94">
        <v>60.91561181434599</v>
      </c>
      <c r="I31" s="94"/>
      <c r="J31" s="94"/>
      <c r="K31" s="94"/>
      <c r="L31" s="94"/>
      <c r="M31" s="96"/>
      <c r="N31" s="96"/>
      <c r="O31" s="94"/>
      <c r="P31" s="94"/>
      <c r="Q31" s="94"/>
      <c r="R31" s="94"/>
      <c r="S31" s="94">
        <v>48.20496894409938</v>
      </c>
      <c r="T31" s="123">
        <f>SUM(D31:S31)</f>
        <v>180.4905807584454</v>
      </c>
      <c r="U31" s="11">
        <f>COUNTA(D31:S31)</f>
        <v>3</v>
      </c>
      <c r="V31" s="8">
        <f t="shared" si="9"/>
        <v>-1136.2792407411907</v>
      </c>
      <c r="W31" s="8">
        <f>AVERAGE(D31:S31)</f>
        <v>60.1635269194818</v>
      </c>
      <c r="X31" s="294">
        <f t="shared" si="4"/>
        <v>180.4905807584454</v>
      </c>
      <c r="Y31" s="7">
        <f t="shared" si="5"/>
        <v>-917.7531912806386</v>
      </c>
    </row>
    <row r="32" spans="1:25" s="1" customFormat="1" ht="12.75" customHeight="1">
      <c r="A32" s="6" t="s">
        <v>401</v>
      </c>
      <c r="B32" s="119" t="s">
        <v>668</v>
      </c>
      <c r="C32" s="119" t="s">
        <v>106</v>
      </c>
      <c r="D32" s="94"/>
      <c r="E32" s="95"/>
      <c r="F32" s="94"/>
      <c r="G32" s="94"/>
      <c r="H32" s="94"/>
      <c r="I32" s="94"/>
      <c r="J32" s="94">
        <v>68.88772903289464</v>
      </c>
      <c r="K32" s="94"/>
      <c r="L32" s="94"/>
      <c r="M32" s="96"/>
      <c r="N32" s="96"/>
      <c r="O32" s="94"/>
      <c r="P32" s="94"/>
      <c r="Q32" s="94"/>
      <c r="R32" s="94">
        <v>38.920258489300736</v>
      </c>
      <c r="S32" s="94">
        <v>67.45962732919256</v>
      </c>
      <c r="T32" s="123">
        <f>SUM(D32:S32)</f>
        <v>175.26761485138792</v>
      </c>
      <c r="U32" s="11">
        <f>COUNTA(D32:S32)</f>
        <v>3</v>
      </c>
      <c r="V32" s="8">
        <f t="shared" si="9"/>
        <v>-1141.5022066482481</v>
      </c>
      <c r="W32" s="8">
        <f>AVERAGE(D32:S32)</f>
        <v>58.42253828379597</v>
      </c>
      <c r="X32" s="294">
        <f t="shared" si="4"/>
        <v>175.26761485138792</v>
      </c>
      <c r="Y32" s="7">
        <f t="shared" si="5"/>
        <v>-922.9761571876961</v>
      </c>
    </row>
    <row r="33" spans="1:25" s="1" customFormat="1" ht="12.75" customHeight="1">
      <c r="A33" s="6" t="s">
        <v>402</v>
      </c>
      <c r="B33" s="119" t="s">
        <v>190</v>
      </c>
      <c r="C33" s="119" t="s">
        <v>191</v>
      </c>
      <c r="D33" s="94"/>
      <c r="E33" s="95"/>
      <c r="F33" s="94">
        <v>74.5</v>
      </c>
      <c r="G33" s="94"/>
      <c r="H33" s="94">
        <v>52.89873417721519</v>
      </c>
      <c r="I33" s="94"/>
      <c r="J33" s="94"/>
      <c r="K33" s="94"/>
      <c r="L33" s="94"/>
      <c r="M33" s="96"/>
      <c r="N33" s="96"/>
      <c r="O33" s="94"/>
      <c r="P33" s="94"/>
      <c r="Q33" s="94"/>
      <c r="R33" s="94"/>
      <c r="S33" s="94">
        <v>45.099378881987576</v>
      </c>
      <c r="T33" s="123">
        <f>SUM(D33:S33)</f>
        <v>172.49811305920275</v>
      </c>
      <c r="U33" s="11">
        <f>COUNTA(D33:S33)</f>
        <v>3</v>
      </c>
      <c r="V33" s="8">
        <f t="shared" si="9"/>
        <v>-1144.2717084404333</v>
      </c>
      <c r="W33" s="8">
        <f>AVERAGE(D33:S33)</f>
        <v>57.49937101973425</v>
      </c>
      <c r="X33" s="294">
        <f t="shared" si="4"/>
        <v>172.49811305920275</v>
      </c>
      <c r="Y33" s="7">
        <f t="shared" si="5"/>
        <v>-925.7456589798812</v>
      </c>
    </row>
    <row r="34" spans="1:25" ht="12.75" customHeight="1">
      <c r="A34" s="6" t="s">
        <v>403</v>
      </c>
      <c r="B34" s="119" t="s">
        <v>329</v>
      </c>
      <c r="C34" s="119" t="s">
        <v>79</v>
      </c>
      <c r="D34" s="94"/>
      <c r="E34" s="95"/>
      <c r="F34" s="94">
        <v>43.74</v>
      </c>
      <c r="G34" s="94"/>
      <c r="H34" s="94">
        <v>43.616033755274266</v>
      </c>
      <c r="I34" s="94"/>
      <c r="J34" s="94">
        <v>71.63842865612031</v>
      </c>
      <c r="K34" s="94"/>
      <c r="L34" s="94"/>
      <c r="M34" s="96"/>
      <c r="N34" s="96"/>
      <c r="O34" s="94"/>
      <c r="P34" s="94"/>
      <c r="Q34" s="94"/>
      <c r="R34" s="94"/>
      <c r="S34" s="94"/>
      <c r="T34" s="123">
        <f>SUM(D34:S34)</f>
        <v>158.99446241139458</v>
      </c>
      <c r="U34" s="11">
        <f>COUNTA(D34:S34)</f>
        <v>3</v>
      </c>
      <c r="V34" s="8">
        <f>T34-$T$5</f>
        <v>-1157.7753590882414</v>
      </c>
      <c r="W34" s="8">
        <f>AVERAGE(D34:S34)</f>
        <v>52.99815413713153</v>
      </c>
      <c r="X34" s="294">
        <f t="shared" si="4"/>
        <v>158.99446241139458</v>
      </c>
      <c r="Y34" s="7">
        <f t="shared" si="5"/>
        <v>-939.2493096276894</v>
      </c>
    </row>
    <row r="35" spans="1:25" ht="12.75">
      <c r="A35" s="6" t="s">
        <v>404</v>
      </c>
      <c r="B35" s="119" t="s">
        <v>685</v>
      </c>
      <c r="C35" s="119" t="s">
        <v>686</v>
      </c>
      <c r="D35" s="94"/>
      <c r="E35" s="95"/>
      <c r="F35" s="94"/>
      <c r="G35" s="94"/>
      <c r="H35" s="94"/>
      <c r="I35" s="94"/>
      <c r="J35" s="94">
        <v>85.68283388423023</v>
      </c>
      <c r="K35" s="94"/>
      <c r="L35" s="94"/>
      <c r="M35" s="96"/>
      <c r="N35" s="96"/>
      <c r="O35" s="94"/>
      <c r="P35" s="94"/>
      <c r="Q35" s="94">
        <v>72.44741532976828</v>
      </c>
      <c r="R35" s="94"/>
      <c r="S35" s="94"/>
      <c r="T35" s="123">
        <f>SUM(D35:S35)</f>
        <v>158.13024921399852</v>
      </c>
      <c r="U35" s="11">
        <f>COUNTA(D35:S35)</f>
        <v>2</v>
      </c>
      <c r="V35" s="8">
        <f>T35-$T$5</f>
        <v>-1158.6395722856375</v>
      </c>
      <c r="W35" s="8">
        <f>AVERAGE(D35:S35)</f>
        <v>79.06512460699926</v>
      </c>
      <c r="X35" s="294">
        <f t="shared" si="4"/>
        <v>158.13024921399852</v>
      </c>
      <c r="Y35" s="7">
        <f t="shared" si="5"/>
        <v>-940.1135228250855</v>
      </c>
    </row>
    <row r="36" spans="1:25" ht="12.75">
      <c r="A36" s="6" t="s">
        <v>405</v>
      </c>
      <c r="B36" s="119" t="s">
        <v>668</v>
      </c>
      <c r="C36" s="119" t="s">
        <v>140</v>
      </c>
      <c r="D36" s="94"/>
      <c r="E36" s="95"/>
      <c r="F36" s="94"/>
      <c r="G36" s="94"/>
      <c r="H36" s="94"/>
      <c r="I36" s="94"/>
      <c r="J36" s="94">
        <v>62.4381329071023</v>
      </c>
      <c r="K36" s="94"/>
      <c r="L36" s="94"/>
      <c r="M36" s="96"/>
      <c r="N36" s="96"/>
      <c r="O36" s="94"/>
      <c r="P36" s="94"/>
      <c r="Q36" s="94">
        <v>48.70409982174688</v>
      </c>
      <c r="R36" s="94">
        <v>32.24359737939249</v>
      </c>
      <c r="S36" s="94">
        <v>13.422360248447205</v>
      </c>
      <c r="T36" s="123">
        <f>SUM(D36:S36)</f>
        <v>156.80819035668887</v>
      </c>
      <c r="U36" s="11">
        <f>COUNTA(D36:S36)</f>
        <v>4</v>
      </c>
      <c r="V36" s="8">
        <f>T36-$T$5</f>
        <v>-1159.9616311429472</v>
      </c>
      <c r="W36" s="8">
        <f>AVERAGE(D36:S36)</f>
        <v>39.20204758917222</v>
      </c>
      <c r="X36" s="294">
        <f t="shared" si="4"/>
        <v>156.80819035668887</v>
      </c>
      <c r="Y36" s="7">
        <f t="shared" si="5"/>
        <v>-941.4355816823951</v>
      </c>
    </row>
    <row r="37" spans="1:25" ht="12.75">
      <c r="A37" s="6" t="s">
        <v>406</v>
      </c>
      <c r="B37" s="119" t="s">
        <v>160</v>
      </c>
      <c r="C37" s="119" t="s">
        <v>161</v>
      </c>
      <c r="D37" s="94"/>
      <c r="E37" s="95"/>
      <c r="F37" s="94">
        <v>48.86</v>
      </c>
      <c r="G37" s="94"/>
      <c r="H37" s="94">
        <v>62.18143459915611</v>
      </c>
      <c r="I37" s="94"/>
      <c r="J37" s="94"/>
      <c r="K37" s="94"/>
      <c r="L37" s="94"/>
      <c r="M37" s="96"/>
      <c r="N37" s="96"/>
      <c r="O37" s="94"/>
      <c r="P37" s="94"/>
      <c r="Q37" s="94"/>
      <c r="R37" s="94"/>
      <c r="S37" s="94">
        <v>39.50931677018634</v>
      </c>
      <c r="T37" s="123">
        <f>SUM(D37:S37)</f>
        <v>150.55075136934244</v>
      </c>
      <c r="U37" s="11">
        <f>COUNTA(D37:S37)</f>
        <v>3</v>
      </c>
      <c r="V37" s="8">
        <f>T37-$T$5</f>
        <v>-1166.2190701302936</v>
      </c>
      <c r="W37" s="8">
        <f>AVERAGE(D37:S37)</f>
        <v>50.18358378978081</v>
      </c>
      <c r="X37" s="294">
        <f t="shared" si="4"/>
        <v>150.55075136934244</v>
      </c>
      <c r="Y37" s="7">
        <f t="shared" si="5"/>
        <v>-947.6930206697416</v>
      </c>
    </row>
    <row r="38" spans="1:25" ht="12.75">
      <c r="A38" s="6" t="s">
        <v>407</v>
      </c>
      <c r="B38" s="119" t="s">
        <v>184</v>
      </c>
      <c r="C38" s="119" t="s">
        <v>111</v>
      </c>
      <c r="D38" s="94"/>
      <c r="E38" s="95"/>
      <c r="F38" s="94">
        <v>42.88</v>
      </c>
      <c r="G38" s="94"/>
      <c r="H38" s="94">
        <v>56.27426160337553</v>
      </c>
      <c r="I38" s="94">
        <v>49.08829863603732</v>
      </c>
      <c r="J38" s="94"/>
      <c r="K38" s="94"/>
      <c r="L38" s="94"/>
      <c r="M38" s="96"/>
      <c r="N38" s="96"/>
      <c r="O38" s="94"/>
      <c r="P38" s="94"/>
      <c r="Q38" s="94"/>
      <c r="R38" s="94"/>
      <c r="S38" s="94"/>
      <c r="T38" s="123">
        <f>SUM(D38:S38)</f>
        <v>148.24256023941285</v>
      </c>
      <c r="U38" s="11">
        <f aca="true" t="shared" si="10" ref="U38:U48">COUNTA(D38:S38)</f>
        <v>3</v>
      </c>
      <c r="V38" s="8">
        <f aca="true" t="shared" si="11" ref="V38:V48">T38-$T$5</f>
        <v>-1168.5272612602232</v>
      </c>
      <c r="W38" s="8">
        <f aca="true" t="shared" si="12" ref="W38:W48">AVERAGE(D38:S38)</f>
        <v>49.41418674647095</v>
      </c>
      <c r="X38" s="294">
        <f t="shared" si="4"/>
        <v>148.24256023941285</v>
      </c>
      <c r="Y38" s="7">
        <f t="shared" si="5"/>
        <v>-950.0012117996712</v>
      </c>
    </row>
    <row r="39" spans="1:25" ht="12.75">
      <c r="A39" s="6" t="s">
        <v>408</v>
      </c>
      <c r="B39" s="119" t="s">
        <v>670</v>
      </c>
      <c r="C39" s="119" t="s">
        <v>41</v>
      </c>
      <c r="D39" s="94"/>
      <c r="E39" s="95"/>
      <c r="F39" s="94"/>
      <c r="G39" s="94"/>
      <c r="H39" s="94"/>
      <c r="I39" s="94"/>
      <c r="J39" s="94">
        <v>82.19657805185969</v>
      </c>
      <c r="K39" s="94"/>
      <c r="L39" s="94"/>
      <c r="M39" s="96"/>
      <c r="N39" s="96"/>
      <c r="O39" s="94"/>
      <c r="P39" s="94"/>
      <c r="Q39" s="94">
        <v>63.69518716577541</v>
      </c>
      <c r="R39" s="94"/>
      <c r="S39" s="94"/>
      <c r="T39" s="123">
        <f>SUM(D39:S39)</f>
        <v>145.8917652176351</v>
      </c>
      <c r="U39" s="11">
        <f t="shared" si="10"/>
        <v>2</v>
      </c>
      <c r="V39" s="8">
        <f t="shared" si="11"/>
        <v>-1170.878056282001</v>
      </c>
      <c r="W39" s="8">
        <f t="shared" si="12"/>
        <v>72.94588260881756</v>
      </c>
      <c r="X39" s="294">
        <f t="shared" si="4"/>
        <v>145.8917652176351</v>
      </c>
      <c r="Y39" s="7">
        <f t="shared" si="5"/>
        <v>-952.3520068214489</v>
      </c>
    </row>
    <row r="40" spans="1:25" ht="12.75">
      <c r="A40" s="6" t="s">
        <v>409</v>
      </c>
      <c r="B40" s="119" t="s">
        <v>203</v>
      </c>
      <c r="C40" s="119" t="s">
        <v>201</v>
      </c>
      <c r="D40" s="94"/>
      <c r="E40" s="95">
        <v>56.44</v>
      </c>
      <c r="F40" s="94"/>
      <c r="G40" s="94"/>
      <c r="H40" s="94"/>
      <c r="I40" s="94">
        <v>87.3985362608117</v>
      </c>
      <c r="J40" s="94"/>
      <c r="K40" s="94"/>
      <c r="L40" s="94"/>
      <c r="M40" s="96"/>
      <c r="N40" s="96"/>
      <c r="O40" s="94"/>
      <c r="P40" s="94"/>
      <c r="Q40" s="94"/>
      <c r="R40" s="94"/>
      <c r="S40" s="94"/>
      <c r="T40" s="123">
        <f>SUM(D40:S40)</f>
        <v>143.83853626081168</v>
      </c>
      <c r="U40" s="11">
        <f t="shared" si="10"/>
        <v>2</v>
      </c>
      <c r="V40" s="8">
        <f t="shared" si="11"/>
        <v>-1172.9312852388243</v>
      </c>
      <c r="W40" s="8">
        <f t="shared" si="12"/>
        <v>71.91926813040584</v>
      </c>
      <c r="X40" s="294">
        <f t="shared" si="4"/>
        <v>143.83853626081168</v>
      </c>
      <c r="Y40" s="7">
        <f t="shared" si="5"/>
        <v>-954.4052357782723</v>
      </c>
    </row>
    <row r="41" spans="1:25" ht="12.75">
      <c r="A41" s="6" t="s">
        <v>410</v>
      </c>
      <c r="B41" s="119" t="s">
        <v>275</v>
      </c>
      <c r="C41" s="119" t="s">
        <v>161</v>
      </c>
      <c r="D41" s="94">
        <v>60.194536423841065</v>
      </c>
      <c r="E41" s="95"/>
      <c r="F41" s="94"/>
      <c r="G41" s="94"/>
      <c r="H41" s="94"/>
      <c r="I41" s="94"/>
      <c r="J41" s="94"/>
      <c r="K41" s="94"/>
      <c r="L41" s="94"/>
      <c r="M41" s="96"/>
      <c r="N41" s="96"/>
      <c r="O41" s="94">
        <v>80.33261026753433</v>
      </c>
      <c r="P41" s="94"/>
      <c r="Q41" s="94"/>
      <c r="R41" s="94"/>
      <c r="S41" s="94"/>
      <c r="T41" s="123">
        <f>SUM(D41:S41)</f>
        <v>140.5271466913754</v>
      </c>
      <c r="U41" s="11">
        <f t="shared" si="10"/>
        <v>2</v>
      </c>
      <c r="V41" s="8">
        <f t="shared" si="11"/>
        <v>-1176.2426748082605</v>
      </c>
      <c r="W41" s="8">
        <f t="shared" si="12"/>
        <v>70.2635733456877</v>
      </c>
      <c r="X41" s="294">
        <f t="shared" si="4"/>
        <v>140.5271466913754</v>
      </c>
      <c r="Y41" s="7">
        <f t="shared" si="5"/>
        <v>-957.7166253477086</v>
      </c>
    </row>
    <row r="42" spans="1:25" ht="12.75">
      <c r="A42" s="6" t="s">
        <v>411</v>
      </c>
      <c r="B42" s="119" t="s">
        <v>187</v>
      </c>
      <c r="C42" s="119" t="s">
        <v>93</v>
      </c>
      <c r="D42" s="94"/>
      <c r="E42" s="95"/>
      <c r="F42" s="94">
        <v>40.6</v>
      </c>
      <c r="G42" s="94"/>
      <c r="H42" s="94">
        <v>64.71308016877637</v>
      </c>
      <c r="I42" s="94"/>
      <c r="J42" s="94"/>
      <c r="K42" s="94"/>
      <c r="L42" s="94"/>
      <c r="M42" s="96"/>
      <c r="N42" s="96"/>
      <c r="O42" s="94"/>
      <c r="P42" s="94"/>
      <c r="Q42" s="94"/>
      <c r="R42" s="94"/>
      <c r="S42" s="94">
        <v>22.73913043478261</v>
      </c>
      <c r="T42" s="123">
        <f>SUM(D42:S42)</f>
        <v>128.052210603559</v>
      </c>
      <c r="U42" s="11">
        <f t="shared" si="10"/>
        <v>3</v>
      </c>
      <c r="V42" s="8">
        <f t="shared" si="11"/>
        <v>-1188.717610896077</v>
      </c>
      <c r="W42" s="8">
        <f t="shared" si="12"/>
        <v>42.68407020118633</v>
      </c>
      <c r="X42" s="294">
        <f t="shared" si="4"/>
        <v>128.052210603559</v>
      </c>
      <c r="Y42" s="7">
        <f t="shared" si="5"/>
        <v>-970.191561435525</v>
      </c>
    </row>
    <row r="43" spans="1:25" ht="12.75">
      <c r="A43" s="6" t="s">
        <v>412</v>
      </c>
      <c r="B43" s="119" t="s">
        <v>162</v>
      </c>
      <c r="C43" s="119" t="s">
        <v>163</v>
      </c>
      <c r="D43" s="94"/>
      <c r="E43" s="95"/>
      <c r="F43" s="94">
        <v>72.23</v>
      </c>
      <c r="G43" s="94"/>
      <c r="H43" s="94">
        <v>53.742616033755276</v>
      </c>
      <c r="I43" s="94"/>
      <c r="J43" s="94"/>
      <c r="K43" s="94"/>
      <c r="L43" s="94"/>
      <c r="M43" s="96"/>
      <c r="N43" s="96"/>
      <c r="O43" s="94"/>
      <c r="P43" s="94"/>
      <c r="Q43" s="94"/>
      <c r="R43" s="94"/>
      <c r="S43" s="94"/>
      <c r="T43" s="123">
        <f>SUM(D43:S43)</f>
        <v>125.97261603375529</v>
      </c>
      <c r="U43" s="11">
        <f t="shared" si="10"/>
        <v>2</v>
      </c>
      <c r="V43" s="8">
        <f t="shared" si="11"/>
        <v>-1190.7972054658808</v>
      </c>
      <c r="W43" s="8">
        <f t="shared" si="12"/>
        <v>62.98630801687764</v>
      </c>
      <c r="X43" s="294">
        <f t="shared" si="4"/>
        <v>125.97261603375529</v>
      </c>
      <c r="Y43" s="7">
        <f t="shared" si="5"/>
        <v>-972.2711560053287</v>
      </c>
    </row>
    <row r="44" spans="1:25" ht="12.75">
      <c r="A44" s="6" t="s">
        <v>413</v>
      </c>
      <c r="B44" s="119" t="s">
        <v>92</v>
      </c>
      <c r="C44" s="119" t="s">
        <v>168</v>
      </c>
      <c r="D44" s="94"/>
      <c r="E44" s="95"/>
      <c r="F44" s="94">
        <v>50.86</v>
      </c>
      <c r="G44" s="94"/>
      <c r="H44" s="94">
        <v>50.36708860759494</v>
      </c>
      <c r="I44" s="94"/>
      <c r="J44" s="94"/>
      <c r="K44" s="94"/>
      <c r="L44" s="94"/>
      <c r="M44" s="96"/>
      <c r="N44" s="96"/>
      <c r="O44" s="94"/>
      <c r="P44" s="94"/>
      <c r="Q44" s="94"/>
      <c r="R44" s="94"/>
      <c r="S44" s="94">
        <v>23.36024844720497</v>
      </c>
      <c r="T44" s="123">
        <f>SUM(D44:S44)</f>
        <v>124.5873370547999</v>
      </c>
      <c r="U44" s="11">
        <f t="shared" si="10"/>
        <v>3</v>
      </c>
      <c r="V44" s="8">
        <f t="shared" si="11"/>
        <v>-1192.182484444836</v>
      </c>
      <c r="W44" s="8">
        <f t="shared" si="12"/>
        <v>41.52911235159997</v>
      </c>
      <c r="X44" s="294">
        <f t="shared" si="4"/>
        <v>124.5873370547999</v>
      </c>
      <c r="Y44" s="7">
        <f t="shared" si="5"/>
        <v>-973.656434984284</v>
      </c>
    </row>
    <row r="45" spans="1:25" ht="12.75">
      <c r="A45" s="6" t="s">
        <v>414</v>
      </c>
      <c r="B45" s="119" t="s">
        <v>176</v>
      </c>
      <c r="C45" s="119" t="s">
        <v>168</v>
      </c>
      <c r="D45" s="94"/>
      <c r="E45" s="95"/>
      <c r="F45" s="94">
        <v>62.54</v>
      </c>
      <c r="G45" s="94"/>
      <c r="H45" s="94">
        <v>60.07172995780591</v>
      </c>
      <c r="I45" s="94"/>
      <c r="J45" s="94"/>
      <c r="K45" s="94"/>
      <c r="L45" s="94"/>
      <c r="M45" s="96"/>
      <c r="N45" s="96"/>
      <c r="O45" s="94"/>
      <c r="P45" s="94"/>
      <c r="Q45" s="94"/>
      <c r="R45" s="94"/>
      <c r="S45" s="94"/>
      <c r="T45" s="123">
        <f>SUM(D45:S45)</f>
        <v>122.6117299578059</v>
      </c>
      <c r="U45" s="11">
        <f t="shared" si="10"/>
        <v>2</v>
      </c>
      <c r="V45" s="8">
        <f t="shared" si="11"/>
        <v>-1194.1580915418301</v>
      </c>
      <c r="W45" s="8">
        <f t="shared" si="12"/>
        <v>61.30586497890295</v>
      </c>
      <c r="X45" s="294">
        <f t="shared" si="4"/>
        <v>122.6117299578059</v>
      </c>
      <c r="Y45" s="7">
        <f t="shared" si="5"/>
        <v>-975.6320420812781</v>
      </c>
    </row>
    <row r="46" spans="1:25" ht="12.75">
      <c r="A46" s="6" t="s">
        <v>415</v>
      </c>
      <c r="B46" s="119" t="s">
        <v>882</v>
      </c>
      <c r="C46" s="119" t="s">
        <v>883</v>
      </c>
      <c r="D46" s="94"/>
      <c r="E46" s="95"/>
      <c r="F46" s="94"/>
      <c r="G46" s="94"/>
      <c r="H46" s="94"/>
      <c r="I46" s="94"/>
      <c r="J46" s="94"/>
      <c r="K46" s="94"/>
      <c r="L46" s="94"/>
      <c r="M46" s="96"/>
      <c r="N46" s="96"/>
      <c r="O46" s="94"/>
      <c r="P46" s="94"/>
      <c r="Q46" s="94">
        <v>61.02139037433156</v>
      </c>
      <c r="R46" s="94">
        <v>59.7466050274487</v>
      </c>
      <c r="S46" s="97"/>
      <c r="T46" s="123">
        <f>SUM(D46:S46)</f>
        <v>120.76799540178027</v>
      </c>
      <c r="U46" s="11">
        <f t="shared" si="10"/>
        <v>2</v>
      </c>
      <c r="V46" s="8">
        <f t="shared" si="11"/>
        <v>-1196.0018260978557</v>
      </c>
      <c r="W46" s="8">
        <f t="shared" si="12"/>
        <v>60.383997700890134</v>
      </c>
      <c r="X46" s="294">
        <f t="shared" si="4"/>
        <v>120.76799540178027</v>
      </c>
      <c r="Y46" s="7">
        <f t="shared" si="5"/>
        <v>-977.4757766373037</v>
      </c>
    </row>
    <row r="47" spans="1:25" ht="12.75">
      <c r="A47" s="6" t="s">
        <v>416</v>
      </c>
      <c r="B47" s="119" t="s">
        <v>851</v>
      </c>
      <c r="C47" s="119" t="s">
        <v>852</v>
      </c>
      <c r="D47" s="94"/>
      <c r="E47" s="95"/>
      <c r="F47" s="94"/>
      <c r="G47" s="94"/>
      <c r="H47" s="94"/>
      <c r="I47" s="94"/>
      <c r="J47" s="94"/>
      <c r="K47" s="94"/>
      <c r="L47" s="94"/>
      <c r="M47" s="96"/>
      <c r="N47" s="96"/>
      <c r="O47" s="94"/>
      <c r="P47" s="94">
        <v>120.55023923444978</v>
      </c>
      <c r="Q47" s="94"/>
      <c r="R47" s="94"/>
      <c r="S47" s="94"/>
      <c r="T47" s="123">
        <f>SUM(D47:S47)</f>
        <v>120.55023923444978</v>
      </c>
      <c r="U47" s="11">
        <f t="shared" si="10"/>
        <v>1</v>
      </c>
      <c r="V47" s="8">
        <f t="shared" si="11"/>
        <v>-1196.2195822651863</v>
      </c>
      <c r="W47" s="8">
        <f t="shared" si="12"/>
        <v>120.55023923444978</v>
      </c>
      <c r="X47" s="294">
        <f t="shared" si="4"/>
        <v>120.55023923444978</v>
      </c>
      <c r="Y47" s="7">
        <f t="shared" si="5"/>
        <v>-977.6935328046342</v>
      </c>
    </row>
    <row r="48" spans="1:25" ht="12.75">
      <c r="A48" s="6" t="s">
        <v>417</v>
      </c>
      <c r="B48" s="119" t="s">
        <v>232</v>
      </c>
      <c r="C48" s="119" t="s">
        <v>39</v>
      </c>
      <c r="D48" s="94"/>
      <c r="E48" s="95"/>
      <c r="F48" s="94"/>
      <c r="G48" s="94"/>
      <c r="H48" s="94">
        <v>59.64978902953587</v>
      </c>
      <c r="I48" s="94"/>
      <c r="J48" s="94">
        <v>59.98252436113349</v>
      </c>
      <c r="K48" s="94"/>
      <c r="L48" s="94"/>
      <c r="M48" s="96"/>
      <c r="N48" s="96"/>
      <c r="O48" s="94"/>
      <c r="P48" s="94"/>
      <c r="Q48" s="94"/>
      <c r="R48" s="94"/>
      <c r="S48" s="94"/>
      <c r="T48" s="123">
        <f>SUM(D48:S48)</f>
        <v>119.63231339066937</v>
      </c>
      <c r="U48" s="11">
        <f t="shared" si="10"/>
        <v>2</v>
      </c>
      <c r="V48" s="8">
        <f t="shared" si="11"/>
        <v>-1197.1375081089666</v>
      </c>
      <c r="W48" s="8">
        <f t="shared" si="12"/>
        <v>59.81615669533468</v>
      </c>
      <c r="X48" s="294">
        <f t="shared" si="4"/>
        <v>119.63231339066937</v>
      </c>
      <c r="Y48" s="7">
        <f t="shared" si="5"/>
        <v>-978.6114586484146</v>
      </c>
    </row>
    <row r="49" spans="1:25" ht="12.75">
      <c r="A49" s="6" t="s">
        <v>418</v>
      </c>
      <c r="B49" s="119" t="s">
        <v>366</v>
      </c>
      <c r="C49" s="119" t="s">
        <v>163</v>
      </c>
      <c r="D49" s="94"/>
      <c r="E49" s="95"/>
      <c r="F49" s="94"/>
      <c r="G49" s="94"/>
      <c r="H49" s="94">
        <v>60.49367088607595</v>
      </c>
      <c r="I49" s="94"/>
      <c r="J49" s="94"/>
      <c r="K49" s="94">
        <v>58.73076497287722</v>
      </c>
      <c r="L49" s="94"/>
      <c r="M49" s="96"/>
      <c r="N49" s="96"/>
      <c r="O49" s="94"/>
      <c r="P49" s="94"/>
      <c r="Q49" s="94"/>
      <c r="R49" s="94"/>
      <c r="S49" s="94"/>
      <c r="T49" s="123">
        <f>SUM(D49:S49)</f>
        <v>119.22443585895317</v>
      </c>
      <c r="U49" s="11">
        <f aca="true" t="shared" si="13" ref="U49:U69">COUNTA(D49:S49)</f>
        <v>2</v>
      </c>
      <c r="V49" s="8">
        <f aca="true" t="shared" si="14" ref="V49:V69">T49-$T$5</f>
        <v>-1197.5453856406828</v>
      </c>
      <c r="W49" s="8">
        <f aca="true" t="shared" si="15" ref="W49:W69">AVERAGE(D49:S49)</f>
        <v>59.612217929476586</v>
      </c>
      <c r="X49" s="294">
        <f t="shared" si="4"/>
        <v>119.22443585895317</v>
      </c>
      <c r="Y49" s="7">
        <f t="shared" si="5"/>
        <v>-979.0193361801308</v>
      </c>
    </row>
    <row r="50" spans="1:25" ht="12.75">
      <c r="A50" s="6" t="s">
        <v>419</v>
      </c>
      <c r="B50" s="119" t="s">
        <v>54</v>
      </c>
      <c r="C50" s="119" t="s">
        <v>82</v>
      </c>
      <c r="D50" s="94"/>
      <c r="E50" s="95"/>
      <c r="F50" s="94"/>
      <c r="G50" s="94">
        <v>59.5</v>
      </c>
      <c r="H50" s="94">
        <v>59.22784810126582</v>
      </c>
      <c r="I50" s="94"/>
      <c r="J50" s="94"/>
      <c r="K50" s="94"/>
      <c r="L50" s="94"/>
      <c r="M50" s="96"/>
      <c r="N50" s="96"/>
      <c r="O50" s="94"/>
      <c r="P50" s="94"/>
      <c r="Q50" s="94"/>
      <c r="R50" s="94"/>
      <c r="S50" s="94"/>
      <c r="T50" s="123">
        <f>SUM(D50:S50)</f>
        <v>118.72784810126582</v>
      </c>
      <c r="U50" s="11">
        <f t="shared" si="13"/>
        <v>2</v>
      </c>
      <c r="V50" s="8">
        <f t="shared" si="14"/>
        <v>-1198.0419733983701</v>
      </c>
      <c r="W50" s="8">
        <f t="shared" si="15"/>
        <v>59.36392405063291</v>
      </c>
      <c r="X50" s="294">
        <f t="shared" si="4"/>
        <v>118.72784810126582</v>
      </c>
      <c r="Y50" s="7">
        <f t="shared" si="5"/>
        <v>-979.5159239378181</v>
      </c>
    </row>
    <row r="51" spans="1:25" ht="12.75">
      <c r="A51" s="6" t="s">
        <v>420</v>
      </c>
      <c r="B51" s="119" t="s">
        <v>190</v>
      </c>
      <c r="C51" s="119" t="s">
        <v>136</v>
      </c>
      <c r="D51" s="94"/>
      <c r="E51" s="95"/>
      <c r="F51" s="94">
        <v>61.97</v>
      </c>
      <c r="G51" s="94"/>
      <c r="H51" s="94">
        <v>55.85232067510548</v>
      </c>
      <c r="I51" s="94"/>
      <c r="J51" s="94"/>
      <c r="K51" s="94"/>
      <c r="L51" s="94"/>
      <c r="M51" s="96"/>
      <c r="N51" s="96"/>
      <c r="O51" s="94"/>
      <c r="P51" s="94"/>
      <c r="Q51" s="94"/>
      <c r="R51" s="94"/>
      <c r="S51" s="94"/>
      <c r="T51" s="123">
        <f>SUM(D51:S51)</f>
        <v>117.82232067510549</v>
      </c>
      <c r="U51" s="11">
        <f t="shared" si="13"/>
        <v>2</v>
      </c>
      <c r="V51" s="8">
        <f t="shared" si="14"/>
        <v>-1198.9475008245306</v>
      </c>
      <c r="W51" s="8">
        <f t="shared" si="15"/>
        <v>58.911160337552744</v>
      </c>
      <c r="X51" s="294">
        <f aca="true" t="shared" si="16" ref="X51:X74">IF((COUNTA(D51:S51)&gt;12),LARGE(D51:S51,1)+LARGE(D51:S51,2)+LARGE(D51:S51,3)+LARGE(D51:S51,4)+LARGE(D51:S51,5)+LARGE(D51:S51,6)+LARGE(D51:S51,7)+LARGE(D51:S51,8)+LARGE(D51:S51,9)+LARGE(D51:S51,10)+LARGE(D51:S51,11)+LARGE(D51:S51,12),SUM(D51:S51))</f>
        <v>117.82232067510549</v>
      </c>
      <c r="Y51" s="7">
        <f aca="true" t="shared" si="17" ref="Y51:Y89">X51-$X$5</f>
        <v>-980.4214513639785</v>
      </c>
    </row>
    <row r="52" spans="1:25" ht="12.75">
      <c r="A52" s="6" t="s">
        <v>421</v>
      </c>
      <c r="B52" s="119" t="s">
        <v>342</v>
      </c>
      <c r="C52" s="119" t="s">
        <v>41</v>
      </c>
      <c r="D52" s="94"/>
      <c r="E52" s="95"/>
      <c r="F52" s="94">
        <v>65.67</v>
      </c>
      <c r="G52" s="94"/>
      <c r="H52" s="94">
        <v>52.0548523206751</v>
      </c>
      <c r="I52" s="94"/>
      <c r="J52" s="94"/>
      <c r="K52" s="94"/>
      <c r="L52" s="94"/>
      <c r="M52" s="96"/>
      <c r="N52" s="96"/>
      <c r="O52" s="94"/>
      <c r="P52" s="94"/>
      <c r="Q52" s="94"/>
      <c r="R52" s="94"/>
      <c r="S52" s="94"/>
      <c r="T52" s="123">
        <f>SUM(D52:S52)</f>
        <v>117.7248523206751</v>
      </c>
      <c r="U52" s="11">
        <f t="shared" si="13"/>
        <v>2</v>
      </c>
      <c r="V52" s="8">
        <f t="shared" si="14"/>
        <v>-1199.0449691789609</v>
      </c>
      <c r="W52" s="8">
        <f t="shared" si="15"/>
        <v>58.86242616033755</v>
      </c>
      <c r="X52" s="294">
        <f t="shared" si="16"/>
        <v>117.7248523206751</v>
      </c>
      <c r="Y52" s="7">
        <f t="shared" si="17"/>
        <v>-980.5189197184088</v>
      </c>
    </row>
    <row r="53" spans="1:25" ht="12.75">
      <c r="A53" s="6" t="s">
        <v>422</v>
      </c>
      <c r="B53" s="119" t="s">
        <v>75</v>
      </c>
      <c r="C53" s="119" t="s">
        <v>321</v>
      </c>
      <c r="D53" s="94"/>
      <c r="E53" s="95"/>
      <c r="F53" s="94"/>
      <c r="G53" s="94"/>
      <c r="H53" s="94">
        <v>59.22784810126582</v>
      </c>
      <c r="I53" s="94"/>
      <c r="J53" s="94"/>
      <c r="K53" s="94"/>
      <c r="L53" s="94"/>
      <c r="M53" s="96"/>
      <c r="N53" s="96"/>
      <c r="O53" s="94"/>
      <c r="P53" s="94"/>
      <c r="Q53" s="94">
        <v>56.61853832442067</v>
      </c>
      <c r="R53" s="94"/>
      <c r="S53" s="94"/>
      <c r="T53" s="123">
        <f>SUM(D53:S53)</f>
        <v>115.84638642568649</v>
      </c>
      <c r="U53" s="11">
        <f t="shared" si="13"/>
        <v>2</v>
      </c>
      <c r="V53" s="8">
        <f t="shared" si="14"/>
        <v>-1200.9234350739496</v>
      </c>
      <c r="W53" s="8">
        <f t="shared" si="15"/>
        <v>57.923193212843245</v>
      </c>
      <c r="X53" s="294">
        <f t="shared" si="16"/>
        <v>115.84638642568649</v>
      </c>
      <c r="Y53" s="7">
        <f t="shared" si="17"/>
        <v>-982.3973856133975</v>
      </c>
    </row>
    <row r="54" spans="1:25" ht="12.75">
      <c r="A54" s="6" t="s">
        <v>423</v>
      </c>
      <c r="B54" s="119" t="s">
        <v>329</v>
      </c>
      <c r="C54" s="119" t="s">
        <v>192</v>
      </c>
      <c r="D54" s="94"/>
      <c r="E54" s="95"/>
      <c r="F54" s="94"/>
      <c r="G54" s="94"/>
      <c r="H54" s="94">
        <v>46.56962025316456</v>
      </c>
      <c r="I54" s="94"/>
      <c r="J54" s="94">
        <v>56.13970812753733</v>
      </c>
      <c r="K54" s="94"/>
      <c r="L54" s="94"/>
      <c r="M54" s="96"/>
      <c r="N54" s="96"/>
      <c r="O54" s="94"/>
      <c r="P54" s="94"/>
      <c r="Q54" s="94"/>
      <c r="R54" s="94"/>
      <c r="S54" s="94">
        <v>12.180124223602485</v>
      </c>
      <c r="T54" s="123">
        <f>SUM(D54:S54)</f>
        <v>114.88945260430438</v>
      </c>
      <c r="U54" s="11">
        <f t="shared" si="13"/>
        <v>3</v>
      </c>
      <c r="V54" s="8">
        <f t="shared" si="14"/>
        <v>-1201.8803688953317</v>
      </c>
      <c r="W54" s="8">
        <f t="shared" si="15"/>
        <v>38.296484201434794</v>
      </c>
      <c r="X54" s="294">
        <f t="shared" si="16"/>
        <v>114.88945260430438</v>
      </c>
      <c r="Y54" s="7">
        <f t="shared" si="17"/>
        <v>-983.3543194347797</v>
      </c>
    </row>
    <row r="55" spans="1:25" ht="12.75">
      <c r="A55" s="6" t="s">
        <v>424</v>
      </c>
      <c r="B55" s="119" t="s">
        <v>909</v>
      </c>
      <c r="C55" s="119" t="s">
        <v>93</v>
      </c>
      <c r="D55" s="97"/>
      <c r="E55" s="295"/>
      <c r="F55" s="97"/>
      <c r="G55" s="97"/>
      <c r="H55" s="97"/>
      <c r="I55" s="97"/>
      <c r="J55" s="97"/>
      <c r="K55" s="97"/>
      <c r="L55" s="97"/>
      <c r="M55" s="296"/>
      <c r="N55" s="97"/>
      <c r="O55" s="97"/>
      <c r="P55" s="97"/>
      <c r="Q55" s="97"/>
      <c r="R55" s="94">
        <v>52.42123804730748</v>
      </c>
      <c r="S55" s="94">
        <v>61.86956521739131</v>
      </c>
      <c r="T55" s="123">
        <f>SUM(D55:S55)</f>
        <v>114.2908032646988</v>
      </c>
      <c r="U55" s="11">
        <f t="shared" si="13"/>
        <v>2</v>
      </c>
      <c r="V55" s="8">
        <f t="shared" si="14"/>
        <v>-1202.4790182349373</v>
      </c>
      <c r="W55" s="8">
        <f t="shared" si="15"/>
        <v>57.1454016323494</v>
      </c>
      <c r="X55" s="294">
        <f t="shared" si="16"/>
        <v>114.2908032646988</v>
      </c>
      <c r="Y55" s="7">
        <f t="shared" si="17"/>
        <v>-983.9529687743852</v>
      </c>
    </row>
    <row r="56" spans="1:25" ht="12.75">
      <c r="A56" s="6" t="s">
        <v>425</v>
      </c>
      <c r="B56" s="119" t="s">
        <v>231</v>
      </c>
      <c r="C56" s="119" t="s">
        <v>93</v>
      </c>
      <c r="D56" s="94"/>
      <c r="E56" s="95"/>
      <c r="F56" s="94">
        <v>46.01</v>
      </c>
      <c r="G56" s="94"/>
      <c r="H56" s="94">
        <v>68.08860759493672</v>
      </c>
      <c r="I56" s="94"/>
      <c r="J56" s="94"/>
      <c r="K56" s="94"/>
      <c r="L56" s="94"/>
      <c r="M56" s="96"/>
      <c r="N56" s="96"/>
      <c r="O56" s="94"/>
      <c r="P56" s="94"/>
      <c r="Q56" s="94"/>
      <c r="R56" s="94"/>
      <c r="S56" s="94"/>
      <c r="T56" s="120">
        <f>SUM(D56:S56)</f>
        <v>114.09860759493671</v>
      </c>
      <c r="U56" s="11">
        <f t="shared" si="13"/>
        <v>2</v>
      </c>
      <c r="V56" s="8">
        <f t="shared" si="14"/>
        <v>-1202.6712139046992</v>
      </c>
      <c r="W56" s="8">
        <f t="shared" si="15"/>
        <v>57.049303797468355</v>
      </c>
      <c r="X56" s="294">
        <f t="shared" si="16"/>
        <v>114.09860759493671</v>
      </c>
      <c r="Y56" s="7">
        <f t="shared" si="17"/>
        <v>-984.1451644441472</v>
      </c>
    </row>
    <row r="57" spans="1:25" ht="12.75">
      <c r="A57" s="6" t="s">
        <v>426</v>
      </c>
      <c r="B57" s="119" t="s">
        <v>775</v>
      </c>
      <c r="C57" s="119" t="s">
        <v>201</v>
      </c>
      <c r="D57" s="94"/>
      <c r="E57" s="95"/>
      <c r="F57" s="94"/>
      <c r="G57" s="94"/>
      <c r="H57" s="94"/>
      <c r="I57" s="94"/>
      <c r="J57" s="94"/>
      <c r="K57" s="94"/>
      <c r="L57" s="94"/>
      <c r="M57" s="96"/>
      <c r="N57" s="96">
        <v>113.49487293802942</v>
      </c>
      <c r="O57" s="94"/>
      <c r="P57" s="94"/>
      <c r="Q57" s="94"/>
      <c r="R57" s="94"/>
      <c r="S57" s="94"/>
      <c r="T57" s="120">
        <f>SUM(D57:S57)</f>
        <v>113.49487293802942</v>
      </c>
      <c r="U57" s="11">
        <f t="shared" si="13"/>
        <v>1</v>
      </c>
      <c r="V57" s="8">
        <f t="shared" si="14"/>
        <v>-1203.2749485616066</v>
      </c>
      <c r="W57" s="8">
        <f t="shared" si="15"/>
        <v>113.49487293802942</v>
      </c>
      <c r="X57" s="294">
        <f t="shared" si="16"/>
        <v>113.49487293802942</v>
      </c>
      <c r="Y57" s="7">
        <f t="shared" si="17"/>
        <v>-984.7488991010546</v>
      </c>
    </row>
    <row r="58" spans="1:25" ht="12.75">
      <c r="A58" s="6" t="s">
        <v>427</v>
      </c>
      <c r="B58" s="119" t="s">
        <v>180</v>
      </c>
      <c r="C58" s="119" t="s">
        <v>79</v>
      </c>
      <c r="D58" s="94"/>
      <c r="E58" s="95"/>
      <c r="F58" s="94">
        <v>55.42</v>
      </c>
      <c r="G58" s="94"/>
      <c r="H58" s="94">
        <v>57.9620253164557</v>
      </c>
      <c r="I58" s="94"/>
      <c r="J58" s="94"/>
      <c r="K58" s="94"/>
      <c r="L58" s="94"/>
      <c r="M58" s="96"/>
      <c r="N58" s="96"/>
      <c r="O58" s="94"/>
      <c r="P58" s="94"/>
      <c r="Q58" s="94"/>
      <c r="R58" s="94"/>
      <c r="S58" s="94"/>
      <c r="T58" s="120">
        <f>SUM(D58:S58)</f>
        <v>113.3820253164557</v>
      </c>
      <c r="U58" s="11">
        <f t="shared" si="13"/>
        <v>2</v>
      </c>
      <c r="V58" s="8">
        <f t="shared" si="14"/>
        <v>-1203.3877961831804</v>
      </c>
      <c r="W58" s="8">
        <f t="shared" si="15"/>
        <v>56.69101265822785</v>
      </c>
      <c r="X58" s="294">
        <f t="shared" si="16"/>
        <v>113.3820253164557</v>
      </c>
      <c r="Y58" s="7">
        <f t="shared" si="17"/>
        <v>-984.8617467226283</v>
      </c>
    </row>
    <row r="59" spans="1:25" ht="12.75">
      <c r="A59" s="6" t="s">
        <v>428</v>
      </c>
      <c r="B59" s="119" t="s">
        <v>815</v>
      </c>
      <c r="C59" s="119" t="s">
        <v>816</v>
      </c>
      <c r="D59" s="94"/>
      <c r="E59" s="95"/>
      <c r="F59" s="94"/>
      <c r="G59" s="94"/>
      <c r="H59" s="94"/>
      <c r="I59" s="94"/>
      <c r="J59" s="94"/>
      <c r="K59" s="94"/>
      <c r="L59" s="94"/>
      <c r="M59" s="96"/>
      <c r="N59" s="96"/>
      <c r="O59" s="94">
        <v>108.24721240141419</v>
      </c>
      <c r="P59" s="94"/>
      <c r="Q59" s="94"/>
      <c r="R59" s="94"/>
      <c r="S59" s="94"/>
      <c r="T59" s="120">
        <f>SUM(D59:S59)</f>
        <v>108.24721240141419</v>
      </c>
      <c r="U59" s="11">
        <f t="shared" si="13"/>
        <v>1</v>
      </c>
      <c r="V59" s="8">
        <f t="shared" si="14"/>
        <v>-1208.522609098222</v>
      </c>
      <c r="W59" s="8">
        <f t="shared" si="15"/>
        <v>108.24721240141419</v>
      </c>
      <c r="X59" s="294">
        <f t="shared" si="16"/>
        <v>108.24721240141419</v>
      </c>
      <c r="Y59" s="7">
        <f t="shared" si="17"/>
        <v>-989.9965596376697</v>
      </c>
    </row>
    <row r="60" spans="1:25" ht="12.75">
      <c r="A60" s="6" t="s">
        <v>429</v>
      </c>
      <c r="B60" s="119" t="s">
        <v>238</v>
      </c>
      <c r="C60" s="119" t="s">
        <v>79</v>
      </c>
      <c r="D60" s="94"/>
      <c r="E60" s="95"/>
      <c r="F60" s="94"/>
      <c r="G60" s="94"/>
      <c r="H60" s="94">
        <v>54.16455696202531</v>
      </c>
      <c r="I60" s="94"/>
      <c r="J60" s="94"/>
      <c r="K60" s="94">
        <v>53.35608249476935</v>
      </c>
      <c r="L60" s="94"/>
      <c r="M60" s="96"/>
      <c r="N60" s="96"/>
      <c r="O60" s="94"/>
      <c r="P60" s="94"/>
      <c r="Q60" s="94"/>
      <c r="R60" s="94"/>
      <c r="S60" s="94"/>
      <c r="T60" s="120">
        <f>SUM(D60:S60)</f>
        <v>107.52063945679467</v>
      </c>
      <c r="U60" s="11">
        <f t="shared" si="13"/>
        <v>2</v>
      </c>
      <c r="V60" s="8">
        <f t="shared" si="14"/>
        <v>-1209.2491820428413</v>
      </c>
      <c r="W60" s="8">
        <f t="shared" si="15"/>
        <v>53.760319728397334</v>
      </c>
      <c r="X60" s="294">
        <f t="shared" si="16"/>
        <v>107.52063945679467</v>
      </c>
      <c r="Y60" s="7">
        <f t="shared" si="17"/>
        <v>-990.7231325822893</v>
      </c>
    </row>
    <row r="61" spans="1:25" ht="12.75">
      <c r="A61" s="6" t="s">
        <v>430</v>
      </c>
      <c r="B61" s="119" t="s">
        <v>131</v>
      </c>
      <c r="C61" s="119" t="s">
        <v>79</v>
      </c>
      <c r="D61" s="94"/>
      <c r="E61" s="95"/>
      <c r="F61" s="94"/>
      <c r="G61" s="94">
        <v>104.62</v>
      </c>
      <c r="H61" s="94"/>
      <c r="I61" s="94"/>
      <c r="J61" s="94"/>
      <c r="K61" s="94"/>
      <c r="L61" s="94"/>
      <c r="M61" s="96"/>
      <c r="N61" s="96"/>
      <c r="O61" s="94"/>
      <c r="P61" s="94"/>
      <c r="Q61" s="94"/>
      <c r="R61" s="94"/>
      <c r="S61" s="94"/>
      <c r="T61" s="120">
        <f>SUM(D61:S61)</f>
        <v>104.62</v>
      </c>
      <c r="U61" s="11">
        <f t="shared" si="13"/>
        <v>1</v>
      </c>
      <c r="V61" s="8">
        <f t="shared" si="14"/>
        <v>-1212.149821499636</v>
      </c>
      <c r="W61" s="8">
        <f t="shared" si="15"/>
        <v>104.62</v>
      </c>
      <c r="X61" s="294">
        <f t="shared" si="16"/>
        <v>104.62</v>
      </c>
      <c r="Y61" s="7">
        <f t="shared" si="17"/>
        <v>-993.623772039084</v>
      </c>
    </row>
    <row r="62" spans="1:25" ht="12.75">
      <c r="A62" s="6" t="s">
        <v>431</v>
      </c>
      <c r="B62" s="119" t="s">
        <v>164</v>
      </c>
      <c r="C62" s="119" t="s">
        <v>165</v>
      </c>
      <c r="D62" s="94"/>
      <c r="E62" s="95"/>
      <c r="F62" s="94">
        <v>65.1</v>
      </c>
      <c r="G62" s="94"/>
      <c r="H62" s="94"/>
      <c r="I62" s="94"/>
      <c r="J62" s="94"/>
      <c r="K62" s="94"/>
      <c r="L62" s="94"/>
      <c r="M62" s="96"/>
      <c r="N62" s="96"/>
      <c r="O62" s="94"/>
      <c r="P62" s="94"/>
      <c r="Q62" s="94"/>
      <c r="R62" s="94"/>
      <c r="S62" s="94">
        <v>37.024844720496894</v>
      </c>
      <c r="T62" s="120">
        <f>SUM(D62:S62)</f>
        <v>102.1248447204969</v>
      </c>
      <c r="U62" s="11">
        <f t="shared" si="13"/>
        <v>2</v>
      </c>
      <c r="V62" s="8">
        <f t="shared" si="14"/>
        <v>-1214.6449767791391</v>
      </c>
      <c r="W62" s="8">
        <f t="shared" si="15"/>
        <v>51.06242236024845</v>
      </c>
      <c r="X62" s="294">
        <f t="shared" si="16"/>
        <v>102.1248447204969</v>
      </c>
      <c r="Y62" s="7">
        <f t="shared" si="17"/>
        <v>-996.1189273185871</v>
      </c>
    </row>
    <row r="63" spans="1:25" ht="12.75">
      <c r="A63" s="6" t="s">
        <v>432</v>
      </c>
      <c r="B63" s="119" t="s">
        <v>743</v>
      </c>
      <c r="C63" s="119" t="s">
        <v>82</v>
      </c>
      <c r="D63" s="94"/>
      <c r="E63" s="95"/>
      <c r="F63" s="94"/>
      <c r="G63" s="94"/>
      <c r="H63" s="94"/>
      <c r="I63" s="94"/>
      <c r="J63" s="94"/>
      <c r="K63" s="94">
        <v>99.07830974995153</v>
      </c>
      <c r="L63" s="94"/>
      <c r="M63" s="96"/>
      <c r="N63" s="96"/>
      <c r="O63" s="94"/>
      <c r="P63" s="94"/>
      <c r="Q63" s="94"/>
      <c r="R63" s="94"/>
      <c r="S63" s="94"/>
      <c r="T63" s="120">
        <f>SUM(D63:S63)</f>
        <v>99.07830974995153</v>
      </c>
      <c r="U63" s="11">
        <f t="shared" si="13"/>
        <v>1</v>
      </c>
      <c r="V63" s="8">
        <f t="shared" si="14"/>
        <v>-1217.6915117496844</v>
      </c>
      <c r="W63" s="8">
        <f t="shared" si="15"/>
        <v>99.07830974995153</v>
      </c>
      <c r="X63" s="294">
        <f t="shared" si="16"/>
        <v>99.07830974995153</v>
      </c>
      <c r="Y63" s="7">
        <f t="shared" si="17"/>
        <v>-999.1654622891324</v>
      </c>
    </row>
    <row r="64" spans="1:25" ht="12.75">
      <c r="A64" s="6" t="s">
        <v>433</v>
      </c>
      <c r="B64" s="119" t="s">
        <v>908</v>
      </c>
      <c r="C64" s="119" t="s">
        <v>621</v>
      </c>
      <c r="D64" s="97"/>
      <c r="E64" s="295"/>
      <c r="F64" s="97"/>
      <c r="G64" s="97"/>
      <c r="H64" s="97"/>
      <c r="I64" s="97"/>
      <c r="J64" s="97"/>
      <c r="K64" s="97"/>
      <c r="L64" s="97"/>
      <c r="M64" s="296"/>
      <c r="N64" s="97"/>
      <c r="O64" s="97"/>
      <c r="P64" s="97"/>
      <c r="Q64" s="97"/>
      <c r="R64" s="94">
        <v>98.33980582524269</v>
      </c>
      <c r="S64" s="97"/>
      <c r="T64" s="120">
        <f>SUM(D64:S64)</f>
        <v>98.33980582524269</v>
      </c>
      <c r="U64" s="11">
        <f t="shared" si="13"/>
        <v>1</v>
      </c>
      <c r="V64" s="8">
        <f t="shared" si="14"/>
        <v>-1218.4300156743934</v>
      </c>
      <c r="W64" s="8">
        <f t="shared" si="15"/>
        <v>98.33980582524269</v>
      </c>
      <c r="X64" s="294">
        <f t="shared" si="16"/>
        <v>98.33980582524269</v>
      </c>
      <c r="Y64" s="7">
        <f t="shared" si="17"/>
        <v>-999.9039662138413</v>
      </c>
    </row>
    <row r="65" spans="1:25" ht="12.75">
      <c r="A65" s="6" t="s">
        <v>434</v>
      </c>
      <c r="B65" s="119" t="s">
        <v>613</v>
      </c>
      <c r="C65" s="119" t="s">
        <v>324</v>
      </c>
      <c r="D65" s="94"/>
      <c r="E65" s="95"/>
      <c r="F65" s="94"/>
      <c r="G65" s="94"/>
      <c r="H65" s="94"/>
      <c r="I65" s="94">
        <v>93.86073641997811</v>
      </c>
      <c r="J65" s="94"/>
      <c r="K65" s="94"/>
      <c r="L65" s="94"/>
      <c r="M65" s="96"/>
      <c r="N65" s="96"/>
      <c r="O65" s="94"/>
      <c r="P65" s="94"/>
      <c r="Q65" s="94"/>
      <c r="R65" s="94"/>
      <c r="S65" s="94"/>
      <c r="T65" s="120">
        <f>SUM(D65:S65)</f>
        <v>93.86073641997811</v>
      </c>
      <c r="U65" s="11">
        <f t="shared" si="13"/>
        <v>1</v>
      </c>
      <c r="V65" s="8">
        <f t="shared" si="14"/>
        <v>-1222.9090850796579</v>
      </c>
      <c r="W65" s="8">
        <f t="shared" si="15"/>
        <v>93.86073641997811</v>
      </c>
      <c r="X65" s="294">
        <f t="shared" si="16"/>
        <v>93.86073641997811</v>
      </c>
      <c r="Y65" s="7">
        <f t="shared" si="17"/>
        <v>-1004.3830356191058</v>
      </c>
    </row>
    <row r="66" spans="1:25" ht="12.75">
      <c r="A66" s="6" t="s">
        <v>435</v>
      </c>
      <c r="B66" s="119" t="s">
        <v>614</v>
      </c>
      <c r="C66" s="119" t="s">
        <v>615</v>
      </c>
      <c r="D66" s="94"/>
      <c r="E66" s="95"/>
      <c r="F66" s="94"/>
      <c r="G66" s="94"/>
      <c r="H66" s="94"/>
      <c r="I66" s="94">
        <v>93.72634643377</v>
      </c>
      <c r="J66" s="94"/>
      <c r="K66" s="94"/>
      <c r="L66" s="94"/>
      <c r="M66" s="96"/>
      <c r="N66" s="96"/>
      <c r="O66" s="94"/>
      <c r="P66" s="94"/>
      <c r="Q66" s="94"/>
      <c r="R66" s="94"/>
      <c r="S66" s="94"/>
      <c r="T66" s="120">
        <f>SUM(D66:S66)</f>
        <v>93.72634643377</v>
      </c>
      <c r="U66" s="11">
        <f t="shared" si="13"/>
        <v>1</v>
      </c>
      <c r="V66" s="8">
        <f t="shared" si="14"/>
        <v>-1223.043475065866</v>
      </c>
      <c r="W66" s="8">
        <f t="shared" si="15"/>
        <v>93.72634643377</v>
      </c>
      <c r="X66" s="294">
        <f t="shared" si="16"/>
        <v>93.72634643377</v>
      </c>
      <c r="Y66" s="7">
        <f t="shared" si="17"/>
        <v>-1004.517425605314</v>
      </c>
    </row>
    <row r="67" spans="1:25" ht="12.75">
      <c r="A67" s="6" t="s">
        <v>436</v>
      </c>
      <c r="B67" s="119" t="s">
        <v>320</v>
      </c>
      <c r="C67" s="119" t="s">
        <v>321</v>
      </c>
      <c r="D67" s="94">
        <v>92.99076212471132</v>
      </c>
      <c r="E67" s="95"/>
      <c r="F67" s="94"/>
      <c r="G67" s="94"/>
      <c r="H67" s="94"/>
      <c r="I67" s="94"/>
      <c r="J67" s="94"/>
      <c r="K67" s="94"/>
      <c r="L67" s="94"/>
      <c r="M67" s="96"/>
      <c r="N67" s="96"/>
      <c r="O67" s="94"/>
      <c r="P67" s="94"/>
      <c r="Q67" s="94"/>
      <c r="R67" s="94"/>
      <c r="S67" s="94"/>
      <c r="T67" s="120">
        <f>SUM(D67:S67)</f>
        <v>92.99076212471132</v>
      </c>
      <c r="U67" s="11">
        <f t="shared" si="13"/>
        <v>1</v>
      </c>
      <c r="V67" s="8">
        <f t="shared" si="14"/>
        <v>-1223.7790593749246</v>
      </c>
      <c r="W67" s="8">
        <f t="shared" si="15"/>
        <v>92.99076212471132</v>
      </c>
      <c r="X67" s="294">
        <f t="shared" si="16"/>
        <v>92.99076212471132</v>
      </c>
      <c r="Y67" s="7">
        <f t="shared" si="17"/>
        <v>-1005.2530099143727</v>
      </c>
    </row>
    <row r="68" spans="1:25" ht="12.75">
      <c r="A68" s="6" t="s">
        <v>437</v>
      </c>
      <c r="B68" s="119" t="s">
        <v>681</v>
      </c>
      <c r="C68" s="119" t="s">
        <v>161</v>
      </c>
      <c r="D68" s="94"/>
      <c r="E68" s="95"/>
      <c r="F68" s="94"/>
      <c r="G68" s="94"/>
      <c r="H68" s="94"/>
      <c r="I68" s="94"/>
      <c r="J68" s="94">
        <v>92.51848447973131</v>
      </c>
      <c r="K68" s="94"/>
      <c r="L68" s="94"/>
      <c r="M68" s="96"/>
      <c r="N68" s="96"/>
      <c r="O68" s="94"/>
      <c r="P68" s="94"/>
      <c r="Q68" s="94"/>
      <c r="R68" s="94"/>
      <c r="S68" s="94"/>
      <c r="T68" s="120">
        <f>SUM(D68:S68)</f>
        <v>92.51848447973131</v>
      </c>
      <c r="U68" s="11">
        <f t="shared" si="13"/>
        <v>1</v>
      </c>
      <c r="V68" s="8">
        <f t="shared" si="14"/>
        <v>-1224.2513370199047</v>
      </c>
      <c r="W68" s="8">
        <f t="shared" si="15"/>
        <v>92.51848447973131</v>
      </c>
      <c r="X68" s="294">
        <f t="shared" si="16"/>
        <v>92.51848447973131</v>
      </c>
      <c r="Y68" s="7">
        <f t="shared" si="17"/>
        <v>-1005.7252875593526</v>
      </c>
    </row>
    <row r="69" spans="1:25" ht="12.75">
      <c r="A69" s="6" t="s">
        <v>438</v>
      </c>
      <c r="B69" s="293" t="s">
        <v>370</v>
      </c>
      <c r="C69" s="293" t="s">
        <v>141</v>
      </c>
      <c r="D69" s="283"/>
      <c r="E69" s="284"/>
      <c r="F69" s="283"/>
      <c r="G69" s="283"/>
      <c r="H69" s="283">
        <v>45.303797468354425</v>
      </c>
      <c r="I69" s="283"/>
      <c r="J69" s="283"/>
      <c r="K69" s="283"/>
      <c r="L69" s="283"/>
      <c r="M69" s="285"/>
      <c r="N69" s="285"/>
      <c r="O69" s="283"/>
      <c r="P69" s="283"/>
      <c r="Q69" s="283">
        <v>46.04812834224598</v>
      </c>
      <c r="R69" s="283"/>
      <c r="S69" s="283">
        <v>1</v>
      </c>
      <c r="T69" s="286">
        <f>SUM(D69:S69)</f>
        <v>92.3519258106004</v>
      </c>
      <c r="U69" s="287">
        <f t="shared" si="13"/>
        <v>3</v>
      </c>
      <c r="V69" s="288">
        <f t="shared" si="14"/>
        <v>-1224.4178956890355</v>
      </c>
      <c r="W69" s="288">
        <f t="shared" si="15"/>
        <v>30.783975270200134</v>
      </c>
      <c r="X69" s="294">
        <f t="shared" si="16"/>
        <v>92.3519258106004</v>
      </c>
      <c r="Y69" s="7">
        <f t="shared" si="17"/>
        <v>-1005.8918462284836</v>
      </c>
    </row>
    <row r="70" spans="1:25" ht="12.75">
      <c r="A70" s="6" t="s">
        <v>439</v>
      </c>
      <c r="B70" s="119" t="s">
        <v>910</v>
      </c>
      <c r="C70" s="119" t="s">
        <v>911</v>
      </c>
      <c r="D70" s="97"/>
      <c r="E70" s="295"/>
      <c r="F70" s="97"/>
      <c r="G70" s="97"/>
      <c r="H70" s="97"/>
      <c r="I70" s="97"/>
      <c r="J70" s="97"/>
      <c r="K70" s="97"/>
      <c r="L70" s="97"/>
      <c r="M70" s="296"/>
      <c r="N70" s="97"/>
      <c r="O70" s="97"/>
      <c r="P70" s="97"/>
      <c r="Q70" s="97"/>
      <c r="R70" s="94">
        <v>41.72239747634069</v>
      </c>
      <c r="S70" s="94">
        <v>49.4472049689441</v>
      </c>
      <c r="T70" s="286">
        <f>SUM(D70:S70)</f>
        <v>91.1696024452848</v>
      </c>
      <c r="U70" s="287">
        <f>COUNTA(D70:S70)</f>
        <v>2</v>
      </c>
      <c r="V70" s="288">
        <f>T70-$T$5</f>
        <v>-1225.6002190543513</v>
      </c>
      <c r="W70" s="288">
        <f>AVERAGE(D70:S70)</f>
        <v>45.5848012226424</v>
      </c>
      <c r="X70" s="294">
        <f t="shared" si="16"/>
        <v>91.1696024452848</v>
      </c>
      <c r="Y70" s="7">
        <f t="shared" si="17"/>
        <v>-1007.0741695937992</v>
      </c>
    </row>
    <row r="71" spans="1:25" ht="12.75">
      <c r="A71" s="6" t="s">
        <v>440</v>
      </c>
      <c r="B71" s="119" t="s">
        <v>866</v>
      </c>
      <c r="C71" s="119" t="s">
        <v>867</v>
      </c>
      <c r="D71" s="94"/>
      <c r="E71" s="95"/>
      <c r="F71" s="94"/>
      <c r="G71" s="94"/>
      <c r="H71" s="94"/>
      <c r="I71" s="94"/>
      <c r="J71" s="94"/>
      <c r="K71" s="94"/>
      <c r="L71" s="94"/>
      <c r="M71" s="96"/>
      <c r="N71" s="96"/>
      <c r="O71" s="94"/>
      <c r="P71" s="94"/>
      <c r="Q71" s="94">
        <v>63.320855614973254</v>
      </c>
      <c r="R71" s="97"/>
      <c r="S71" s="94">
        <v>27.70807453416149</v>
      </c>
      <c r="T71" s="286">
        <f>SUM(D71:S71)</f>
        <v>91.02893014913474</v>
      </c>
      <c r="U71" s="287">
        <f>COUNTA(D71:S71)</f>
        <v>2</v>
      </c>
      <c r="V71" s="288">
        <f>T71-$T$5</f>
        <v>-1225.7408913505012</v>
      </c>
      <c r="W71" s="288">
        <f>AVERAGE(D71:S71)</f>
        <v>45.51446507456737</v>
      </c>
      <c r="X71" s="294">
        <f t="shared" si="16"/>
        <v>91.02893014913474</v>
      </c>
      <c r="Y71" s="7">
        <f t="shared" si="17"/>
        <v>-1007.2148418899492</v>
      </c>
    </row>
    <row r="72" spans="1:25" ht="12.75">
      <c r="A72" s="6" t="s">
        <v>441</v>
      </c>
      <c r="B72" s="119" t="s">
        <v>230</v>
      </c>
      <c r="C72" s="119" t="s">
        <v>371</v>
      </c>
      <c r="D72" s="94"/>
      <c r="E72" s="95"/>
      <c r="F72" s="94"/>
      <c r="G72" s="94"/>
      <c r="H72" s="94">
        <v>90.0295358649789</v>
      </c>
      <c r="I72" s="94"/>
      <c r="J72" s="94"/>
      <c r="K72" s="94"/>
      <c r="L72" s="94"/>
      <c r="M72" s="96"/>
      <c r="N72" s="96"/>
      <c r="O72" s="94"/>
      <c r="P72" s="94"/>
      <c r="Q72" s="94"/>
      <c r="R72" s="94"/>
      <c r="S72" s="94"/>
      <c r="T72" s="286">
        <f>SUM(D72:S72)</f>
        <v>90.0295358649789</v>
      </c>
      <c r="U72" s="287">
        <f>COUNTA(D72:S72)</f>
        <v>1</v>
      </c>
      <c r="V72" s="288">
        <f>T72-$T$5</f>
        <v>-1226.740285634657</v>
      </c>
      <c r="W72" s="288">
        <f>AVERAGE(D72:S72)</f>
        <v>90.0295358649789</v>
      </c>
      <c r="X72" s="294">
        <f t="shared" si="16"/>
        <v>90.0295358649789</v>
      </c>
      <c r="Y72" s="7">
        <f t="shared" si="17"/>
        <v>-1008.214236174105</v>
      </c>
    </row>
    <row r="73" spans="1:25" ht="12.75">
      <c r="A73" s="6" t="s">
        <v>442</v>
      </c>
      <c r="B73" s="119" t="s">
        <v>690</v>
      </c>
      <c r="C73" s="119" t="s">
        <v>141</v>
      </c>
      <c r="D73" s="94"/>
      <c r="E73" s="95"/>
      <c r="F73" s="94"/>
      <c r="G73" s="94"/>
      <c r="H73" s="94"/>
      <c r="I73" s="94"/>
      <c r="J73" s="94">
        <v>88.54973219909031</v>
      </c>
      <c r="K73" s="94"/>
      <c r="L73" s="94"/>
      <c r="M73" s="96"/>
      <c r="N73" s="96"/>
      <c r="O73" s="94"/>
      <c r="P73" s="94"/>
      <c r="Q73" s="94"/>
      <c r="R73" s="94"/>
      <c r="S73" s="94"/>
      <c r="T73" s="286">
        <f>SUM(D73:S73)</f>
        <v>88.54973219909031</v>
      </c>
      <c r="U73" s="287">
        <f>COUNTA(D73:S73)</f>
        <v>1</v>
      </c>
      <c r="V73" s="288">
        <f>T73-$T$5</f>
        <v>-1228.2200893005456</v>
      </c>
      <c r="W73" s="288">
        <f>AVERAGE(D73:S73)</f>
        <v>88.54973219909031</v>
      </c>
      <c r="X73" s="294">
        <f t="shared" si="16"/>
        <v>88.54973219909031</v>
      </c>
      <c r="Y73" s="7">
        <f t="shared" si="17"/>
        <v>-1009.6940398399937</v>
      </c>
    </row>
    <row r="74" spans="1:25" ht="12.75">
      <c r="A74" s="6" t="s">
        <v>443</v>
      </c>
      <c r="B74" s="119" t="s">
        <v>203</v>
      </c>
      <c r="C74" s="119" t="s">
        <v>618</v>
      </c>
      <c r="D74" s="94"/>
      <c r="E74" s="95"/>
      <c r="F74" s="94"/>
      <c r="G74" s="94"/>
      <c r="H74" s="94"/>
      <c r="I74" s="94"/>
      <c r="J74" s="94">
        <v>87.65440490271997</v>
      </c>
      <c r="K74" s="94"/>
      <c r="L74" s="94"/>
      <c r="M74" s="96"/>
      <c r="N74" s="96"/>
      <c r="O74" s="94"/>
      <c r="P74" s="94"/>
      <c r="Q74" s="283"/>
      <c r="R74" s="94"/>
      <c r="S74" s="94"/>
      <c r="T74" s="286">
        <f>SUM(D74:S74)</f>
        <v>87.65440490271997</v>
      </c>
      <c r="U74" s="287">
        <f>COUNTA(D74:S74)</f>
        <v>1</v>
      </c>
      <c r="V74" s="288">
        <f>T74-$T$5</f>
        <v>-1229.115416596916</v>
      </c>
      <c r="W74" s="288">
        <f>AVERAGE(D74:S74)</f>
        <v>87.65440490271997</v>
      </c>
      <c r="X74" s="294">
        <f t="shared" si="16"/>
        <v>87.65440490271997</v>
      </c>
      <c r="Y74" s="7">
        <f t="shared" si="17"/>
        <v>-1010.589367136364</v>
      </c>
    </row>
    <row r="75" spans="1:25" ht="12.75">
      <c r="A75" s="6" t="s">
        <v>444</v>
      </c>
      <c r="B75" s="119" t="s">
        <v>121</v>
      </c>
      <c r="C75" s="119" t="s">
        <v>335</v>
      </c>
      <c r="D75" s="94"/>
      <c r="E75" s="95">
        <v>87.27</v>
      </c>
      <c r="F75" s="94"/>
      <c r="G75" s="94"/>
      <c r="H75" s="94"/>
      <c r="I75" s="94"/>
      <c r="J75" s="94"/>
      <c r="K75" s="94"/>
      <c r="L75" s="94"/>
      <c r="M75" s="96"/>
      <c r="N75" s="96"/>
      <c r="O75" s="94"/>
      <c r="P75" s="94"/>
      <c r="Q75" s="94"/>
      <c r="R75" s="94"/>
      <c r="S75" s="94"/>
      <c r="T75" s="239">
        <f>SUM(D75:S75)</f>
        <v>87.27</v>
      </c>
      <c r="U75" s="287">
        <f aca="true" t="shared" si="18" ref="U75:U82">COUNTA(D75:S75)</f>
        <v>1</v>
      </c>
      <c r="V75" s="288">
        <f aca="true" t="shared" si="19" ref="V75:V82">T75-$T$5</f>
        <v>-1229.499821499636</v>
      </c>
      <c r="W75" s="288">
        <f aca="true" t="shared" si="20" ref="W75:W82">AVERAGE(D75:S75)</f>
        <v>87.27</v>
      </c>
      <c r="X75" s="294">
        <f aca="true" t="shared" si="21" ref="X75:X82">IF((COUNTA(D75:S75)&gt;12),LARGE(D75:S75,1)+LARGE(D75:S75,2)+LARGE(D75:S75,3)+LARGE(D75:S75,4)+LARGE(D75:S75,5)+LARGE(D75:S75,6)+LARGE(D75:S75,7)+LARGE(D75:S75,8)+LARGE(D75:S75,9)+LARGE(D75:S75,10)+LARGE(D75:S75,11)+LARGE(D75:S75,12),SUM(D75:S75))</f>
        <v>87.27</v>
      </c>
      <c r="Y75" s="7">
        <f t="shared" si="17"/>
        <v>-1010.973772039084</v>
      </c>
    </row>
    <row r="76" spans="1:25" ht="12.75">
      <c r="A76" s="6" t="s">
        <v>445</v>
      </c>
      <c r="B76" s="119" t="s">
        <v>44</v>
      </c>
      <c r="C76" s="119" t="s">
        <v>120</v>
      </c>
      <c r="D76" s="94"/>
      <c r="E76" s="95"/>
      <c r="F76" s="94"/>
      <c r="G76" s="94"/>
      <c r="H76" s="94">
        <v>85.38818565400844</v>
      </c>
      <c r="I76" s="94"/>
      <c r="J76" s="94"/>
      <c r="K76" s="94"/>
      <c r="L76" s="94"/>
      <c r="M76" s="96"/>
      <c r="N76" s="96"/>
      <c r="O76" s="94"/>
      <c r="P76" s="94"/>
      <c r="Q76" s="94"/>
      <c r="R76" s="94"/>
      <c r="S76" s="94"/>
      <c r="T76" s="239">
        <f>SUM(D76:S76)</f>
        <v>85.38818565400844</v>
      </c>
      <c r="U76" s="287">
        <f t="shared" si="18"/>
        <v>1</v>
      </c>
      <c r="V76" s="288">
        <f t="shared" si="19"/>
        <v>-1231.3816358456277</v>
      </c>
      <c r="W76" s="288">
        <f t="shared" si="20"/>
        <v>85.38818565400844</v>
      </c>
      <c r="X76" s="294">
        <f t="shared" si="21"/>
        <v>85.38818565400844</v>
      </c>
      <c r="Y76" s="7">
        <f t="shared" si="17"/>
        <v>-1012.8555863850755</v>
      </c>
    </row>
    <row r="77" spans="1:25" ht="12.75">
      <c r="A77" s="6" t="s">
        <v>446</v>
      </c>
      <c r="B77" s="119" t="s">
        <v>236</v>
      </c>
      <c r="C77" s="119" t="s">
        <v>234</v>
      </c>
      <c r="D77" s="94">
        <v>85.11414839291079</v>
      </c>
      <c r="E77" s="95"/>
      <c r="F77" s="94"/>
      <c r="G77" s="94"/>
      <c r="H77" s="94"/>
      <c r="I77" s="94"/>
      <c r="J77" s="94"/>
      <c r="K77" s="94"/>
      <c r="L77" s="94"/>
      <c r="M77" s="96"/>
      <c r="N77" s="96"/>
      <c r="O77" s="94"/>
      <c r="P77" s="94"/>
      <c r="Q77" s="94"/>
      <c r="R77" s="94"/>
      <c r="S77" s="94"/>
      <c r="T77" s="239">
        <f>SUM(D77:S77)</f>
        <v>85.11414839291079</v>
      </c>
      <c r="U77" s="287">
        <f t="shared" si="18"/>
        <v>1</v>
      </c>
      <c r="V77" s="288">
        <f t="shared" si="19"/>
        <v>-1231.6556731067253</v>
      </c>
      <c r="W77" s="288">
        <f t="shared" si="20"/>
        <v>85.11414839291079</v>
      </c>
      <c r="X77" s="294">
        <f t="shared" si="21"/>
        <v>85.11414839291079</v>
      </c>
      <c r="Y77" s="7">
        <f t="shared" si="17"/>
        <v>-1013.1296236461732</v>
      </c>
    </row>
    <row r="78" spans="1:25" ht="12.75">
      <c r="A78" s="6" t="s">
        <v>447</v>
      </c>
      <c r="B78" s="119" t="s">
        <v>878</v>
      </c>
      <c r="C78" s="119" t="s">
        <v>113</v>
      </c>
      <c r="D78" s="94"/>
      <c r="E78" s="95"/>
      <c r="F78" s="94"/>
      <c r="G78" s="94"/>
      <c r="H78" s="94"/>
      <c r="I78" s="94"/>
      <c r="J78" s="94"/>
      <c r="K78" s="94"/>
      <c r="L78" s="94"/>
      <c r="M78" s="96"/>
      <c r="N78" s="96"/>
      <c r="O78" s="94"/>
      <c r="P78" s="94"/>
      <c r="Q78" s="94">
        <v>84.80035650623886</v>
      </c>
      <c r="R78" s="94"/>
      <c r="S78" s="94"/>
      <c r="T78" s="239">
        <f>SUM(D78:S78)</f>
        <v>84.80035650623886</v>
      </c>
      <c r="U78" s="287">
        <f t="shared" si="18"/>
        <v>1</v>
      </c>
      <c r="V78" s="288">
        <f t="shared" si="19"/>
        <v>-1231.9694649933972</v>
      </c>
      <c r="W78" s="288">
        <f t="shared" si="20"/>
        <v>84.80035650623886</v>
      </c>
      <c r="X78" s="294">
        <f t="shared" si="21"/>
        <v>84.80035650623886</v>
      </c>
      <c r="Y78" s="7">
        <f t="shared" si="17"/>
        <v>-1013.4434155328452</v>
      </c>
    </row>
    <row r="79" spans="1:25" ht="12.75">
      <c r="A79" s="6" t="s">
        <v>448</v>
      </c>
      <c r="B79" s="119" t="s">
        <v>355</v>
      </c>
      <c r="C79" s="119" t="s">
        <v>324</v>
      </c>
      <c r="D79" s="94"/>
      <c r="E79" s="95"/>
      <c r="F79" s="94"/>
      <c r="G79" s="94">
        <v>83.93</v>
      </c>
      <c r="H79" s="94"/>
      <c r="I79" s="94"/>
      <c r="J79" s="94"/>
      <c r="K79" s="94"/>
      <c r="L79" s="94"/>
      <c r="M79" s="96"/>
      <c r="N79" s="96"/>
      <c r="O79" s="94"/>
      <c r="P79" s="94"/>
      <c r="Q79" s="94"/>
      <c r="R79" s="94"/>
      <c r="S79" s="94"/>
      <c r="T79" s="239">
        <f>SUM(D79:S79)</f>
        <v>83.93</v>
      </c>
      <c r="U79" s="287">
        <f t="shared" si="18"/>
        <v>1</v>
      </c>
      <c r="V79" s="288">
        <f t="shared" si="19"/>
        <v>-1232.839821499636</v>
      </c>
      <c r="W79" s="288">
        <f t="shared" si="20"/>
        <v>83.93</v>
      </c>
      <c r="X79" s="294">
        <f t="shared" si="21"/>
        <v>83.93</v>
      </c>
      <c r="Y79" s="7">
        <f t="shared" si="17"/>
        <v>-1014.3137720390839</v>
      </c>
    </row>
    <row r="80" spans="1:25" ht="12.75">
      <c r="A80" s="6" t="s">
        <v>449</v>
      </c>
      <c r="B80" s="119" t="s">
        <v>162</v>
      </c>
      <c r="C80" s="119" t="s">
        <v>214</v>
      </c>
      <c r="D80" s="94"/>
      <c r="E80" s="95"/>
      <c r="F80" s="94">
        <v>51.71</v>
      </c>
      <c r="G80" s="94"/>
      <c r="H80" s="94">
        <v>31.801687763713083</v>
      </c>
      <c r="I80" s="94"/>
      <c r="J80" s="94"/>
      <c r="K80" s="94"/>
      <c r="L80" s="94"/>
      <c r="M80" s="96"/>
      <c r="N80" s="96"/>
      <c r="O80" s="94"/>
      <c r="P80" s="94"/>
      <c r="Q80" s="94"/>
      <c r="R80" s="94"/>
      <c r="S80" s="94"/>
      <c r="T80" s="239">
        <f>SUM(D80:S80)</f>
        <v>83.51168776371308</v>
      </c>
      <c r="U80" s="287">
        <f t="shared" si="18"/>
        <v>2</v>
      </c>
      <c r="V80" s="288">
        <f t="shared" si="19"/>
        <v>-1233.258133735923</v>
      </c>
      <c r="W80" s="288">
        <f t="shared" si="20"/>
        <v>41.75584388185654</v>
      </c>
      <c r="X80" s="294">
        <f t="shared" si="21"/>
        <v>83.51168776371308</v>
      </c>
      <c r="Y80" s="7">
        <f t="shared" si="17"/>
        <v>-1014.7320842753709</v>
      </c>
    </row>
    <row r="81" spans="1:25" ht="12.75">
      <c r="A81" s="6" t="s">
        <v>450</v>
      </c>
      <c r="B81" s="119" t="s">
        <v>683</v>
      </c>
      <c r="C81" s="119" t="s">
        <v>684</v>
      </c>
      <c r="D81" s="94"/>
      <c r="E81" s="95"/>
      <c r="F81" s="94"/>
      <c r="G81" s="94"/>
      <c r="H81" s="94"/>
      <c r="I81" s="94"/>
      <c r="J81" s="94">
        <v>83.48819214693846</v>
      </c>
      <c r="K81" s="94"/>
      <c r="L81" s="94"/>
      <c r="M81" s="96"/>
      <c r="N81" s="96"/>
      <c r="O81" s="94"/>
      <c r="P81" s="94"/>
      <c r="Q81" s="94"/>
      <c r="R81" s="94"/>
      <c r="S81" s="94"/>
      <c r="T81" s="239">
        <f>SUM(D81:S81)</f>
        <v>83.48819214693846</v>
      </c>
      <c r="U81" s="287">
        <f t="shared" si="18"/>
        <v>1</v>
      </c>
      <c r="V81" s="288">
        <f t="shared" si="19"/>
        <v>-1233.2816293526976</v>
      </c>
      <c r="W81" s="288">
        <f t="shared" si="20"/>
        <v>83.48819214693846</v>
      </c>
      <c r="X81" s="294">
        <f t="shared" si="21"/>
        <v>83.48819214693846</v>
      </c>
      <c r="Y81" s="7">
        <f t="shared" si="17"/>
        <v>-1014.7555798921455</v>
      </c>
    </row>
    <row r="82" spans="1:25" ht="12.75">
      <c r="A82" s="6" t="s">
        <v>451</v>
      </c>
      <c r="B82" s="293" t="s">
        <v>620</v>
      </c>
      <c r="C82" s="293" t="s">
        <v>621</v>
      </c>
      <c r="D82" s="283"/>
      <c r="E82" s="284"/>
      <c r="F82" s="283"/>
      <c r="G82" s="283"/>
      <c r="H82" s="283"/>
      <c r="I82" s="283">
        <v>82.93880086983535</v>
      </c>
      <c r="J82" s="283"/>
      <c r="K82" s="283"/>
      <c r="L82" s="283"/>
      <c r="M82" s="285"/>
      <c r="N82" s="285"/>
      <c r="O82" s="283"/>
      <c r="P82" s="283"/>
      <c r="Q82" s="283"/>
      <c r="R82" s="283"/>
      <c r="S82" s="283"/>
      <c r="T82" s="306">
        <f>SUM(D82:S82)</f>
        <v>82.93880086983535</v>
      </c>
      <c r="U82" s="287">
        <f t="shared" si="18"/>
        <v>1</v>
      </c>
      <c r="V82" s="288">
        <f t="shared" si="19"/>
        <v>-1233.8310206298006</v>
      </c>
      <c r="W82" s="288">
        <f t="shared" si="20"/>
        <v>82.93880086983535</v>
      </c>
      <c r="X82" s="305">
        <f t="shared" si="21"/>
        <v>82.93880086983535</v>
      </c>
      <c r="Y82" s="307">
        <f t="shared" si="17"/>
        <v>-1015.3049711692486</v>
      </c>
    </row>
    <row r="83" spans="1:25" ht="12.75">
      <c r="A83" s="6" t="s">
        <v>452</v>
      </c>
      <c r="B83" s="119" t="s">
        <v>356</v>
      </c>
      <c r="C83" s="119" t="s">
        <v>82</v>
      </c>
      <c r="D83" s="94"/>
      <c r="E83" s="95"/>
      <c r="F83" s="94"/>
      <c r="G83" s="94">
        <v>82.8</v>
      </c>
      <c r="H83" s="94"/>
      <c r="I83" s="94"/>
      <c r="J83" s="94"/>
      <c r="K83" s="94"/>
      <c r="L83" s="94"/>
      <c r="M83" s="96"/>
      <c r="N83" s="96"/>
      <c r="O83" s="94"/>
      <c r="P83" s="94"/>
      <c r="Q83" s="94"/>
      <c r="R83" s="94"/>
      <c r="S83" s="94"/>
      <c r="T83" s="306">
        <f>SUM(D83:S83)</f>
        <v>82.8</v>
      </c>
      <c r="U83" s="287">
        <f aca="true" t="shared" si="22" ref="U83:U100">COUNTA(D83:S83)</f>
        <v>1</v>
      </c>
      <c r="V83" s="288">
        <f aca="true" t="shared" si="23" ref="V83:V100">T83-$T$5</f>
        <v>-1233.969821499636</v>
      </c>
      <c r="W83" s="288">
        <f aca="true" t="shared" si="24" ref="W83:W100">AVERAGE(D83:S83)</f>
        <v>82.8</v>
      </c>
      <c r="X83" s="305">
        <f aca="true" t="shared" si="25" ref="X83:X100">IF((COUNTA(D83:S83)&gt;12),LARGE(D83:S83,1)+LARGE(D83:S83,2)+LARGE(D83:S83,3)+LARGE(D83:S83,4)+LARGE(D83:S83,5)+LARGE(D83:S83,6)+LARGE(D83:S83,7)+LARGE(D83:S83,8)+LARGE(D83:S83,9)+LARGE(D83:S83,10)+LARGE(D83:S83,11)+LARGE(D83:S83,12),SUM(D83:S83))</f>
        <v>82.8</v>
      </c>
      <c r="Y83" s="307">
        <f t="shared" si="17"/>
        <v>-1015.443772039084</v>
      </c>
    </row>
    <row r="84" spans="1:25" ht="12.75">
      <c r="A84" s="6" t="s">
        <v>453</v>
      </c>
      <c r="B84" s="119" t="s">
        <v>622</v>
      </c>
      <c r="C84" s="119" t="s">
        <v>623</v>
      </c>
      <c r="D84" s="94"/>
      <c r="E84" s="95"/>
      <c r="F84" s="94"/>
      <c r="G84" s="94"/>
      <c r="H84" s="94"/>
      <c r="I84" s="94">
        <v>80.93233082706766</v>
      </c>
      <c r="J84" s="94"/>
      <c r="K84" s="94"/>
      <c r="L84" s="94"/>
      <c r="M84" s="96"/>
      <c r="N84" s="96"/>
      <c r="O84" s="94"/>
      <c r="P84" s="94"/>
      <c r="Q84" s="94"/>
      <c r="R84" s="94"/>
      <c r="S84" s="94"/>
      <c r="T84" s="306">
        <f>SUM(D84:S84)</f>
        <v>80.93233082706766</v>
      </c>
      <c r="U84" s="287">
        <f t="shared" si="22"/>
        <v>1</v>
      </c>
      <c r="V84" s="288">
        <f t="shared" si="23"/>
        <v>-1235.8374906725683</v>
      </c>
      <c r="W84" s="288">
        <f t="shared" si="24"/>
        <v>80.93233082706766</v>
      </c>
      <c r="X84" s="305">
        <f t="shared" si="25"/>
        <v>80.93233082706766</v>
      </c>
      <c r="Y84" s="307">
        <f t="shared" si="17"/>
        <v>-1017.3114412120163</v>
      </c>
    </row>
    <row r="85" spans="1:25" ht="12.75">
      <c r="A85" s="6" t="s">
        <v>454</v>
      </c>
      <c r="B85" s="119" t="s">
        <v>121</v>
      </c>
      <c r="C85" s="119" t="s">
        <v>93</v>
      </c>
      <c r="D85" s="94"/>
      <c r="E85" s="95">
        <v>80.44</v>
      </c>
      <c r="F85" s="94"/>
      <c r="G85" s="94"/>
      <c r="H85" s="94"/>
      <c r="I85" s="94"/>
      <c r="J85" s="94"/>
      <c r="K85" s="94"/>
      <c r="L85" s="94"/>
      <c r="M85" s="96"/>
      <c r="N85" s="96"/>
      <c r="O85" s="94"/>
      <c r="P85" s="94"/>
      <c r="Q85" s="94"/>
      <c r="R85" s="94"/>
      <c r="S85" s="94"/>
      <c r="T85" s="306">
        <f>SUM(D85:S85)</f>
        <v>80.44</v>
      </c>
      <c r="U85" s="287">
        <f t="shared" si="22"/>
        <v>1</v>
      </c>
      <c r="V85" s="288">
        <f t="shared" si="23"/>
        <v>-1236.329821499636</v>
      </c>
      <c r="W85" s="288">
        <f t="shared" si="24"/>
        <v>80.44</v>
      </c>
      <c r="X85" s="305">
        <f t="shared" si="25"/>
        <v>80.44</v>
      </c>
      <c r="Y85" s="307">
        <f t="shared" si="17"/>
        <v>-1017.8037720390839</v>
      </c>
    </row>
    <row r="86" spans="1:25" ht="12.75">
      <c r="A86" s="6" t="s">
        <v>455</v>
      </c>
      <c r="B86" s="119" t="s">
        <v>743</v>
      </c>
      <c r="C86" s="119" t="s">
        <v>234</v>
      </c>
      <c r="D86" s="94"/>
      <c r="E86" s="95"/>
      <c r="F86" s="94"/>
      <c r="G86" s="94"/>
      <c r="H86" s="94"/>
      <c r="I86" s="94"/>
      <c r="J86" s="94"/>
      <c r="K86" s="94"/>
      <c r="L86" s="94"/>
      <c r="M86" s="96"/>
      <c r="N86" s="96"/>
      <c r="O86" s="94"/>
      <c r="P86" s="94"/>
      <c r="Q86" s="94">
        <v>80.23707664884137</v>
      </c>
      <c r="R86" s="94"/>
      <c r="S86" s="94"/>
      <c r="T86" s="306">
        <f>SUM(D86:S86)</f>
        <v>80.23707664884137</v>
      </c>
      <c r="U86" s="287">
        <f t="shared" si="22"/>
        <v>1</v>
      </c>
      <c r="V86" s="288">
        <f t="shared" si="23"/>
        <v>-1236.5327448507946</v>
      </c>
      <c r="W86" s="288">
        <f t="shared" si="24"/>
        <v>80.23707664884137</v>
      </c>
      <c r="X86" s="305">
        <f t="shared" si="25"/>
        <v>80.23707664884137</v>
      </c>
      <c r="Y86" s="307">
        <f t="shared" si="17"/>
        <v>-1018.0066953902426</v>
      </c>
    </row>
    <row r="87" spans="1:25" ht="12.75">
      <c r="A87" s="6" t="s">
        <v>456</v>
      </c>
      <c r="B87" s="119" t="s">
        <v>235</v>
      </c>
      <c r="C87" s="119" t="s">
        <v>233</v>
      </c>
      <c r="D87" s="94"/>
      <c r="E87" s="95"/>
      <c r="F87" s="94"/>
      <c r="G87" s="94">
        <v>79.42</v>
      </c>
      <c r="H87" s="94"/>
      <c r="I87" s="94"/>
      <c r="J87" s="94"/>
      <c r="K87" s="94"/>
      <c r="L87" s="94"/>
      <c r="M87" s="96"/>
      <c r="N87" s="96"/>
      <c r="O87" s="94"/>
      <c r="P87" s="94"/>
      <c r="Q87" s="94"/>
      <c r="R87" s="94"/>
      <c r="S87" s="94"/>
      <c r="T87" s="306">
        <f>SUM(D87:S87)</f>
        <v>79.42</v>
      </c>
      <c r="U87" s="287">
        <f t="shared" si="22"/>
        <v>1</v>
      </c>
      <c r="V87" s="288">
        <f t="shared" si="23"/>
        <v>-1237.349821499636</v>
      </c>
      <c r="W87" s="288">
        <f t="shared" si="24"/>
        <v>79.42</v>
      </c>
      <c r="X87" s="305">
        <f t="shared" si="25"/>
        <v>79.42</v>
      </c>
      <c r="Y87" s="307">
        <f t="shared" si="17"/>
        <v>-1018.823772039084</v>
      </c>
    </row>
    <row r="88" spans="1:25" ht="12.75">
      <c r="A88" s="6" t="s">
        <v>457</v>
      </c>
      <c r="B88" s="119" t="s">
        <v>682</v>
      </c>
      <c r="C88" s="119" t="s">
        <v>201</v>
      </c>
      <c r="D88" s="94"/>
      <c r="E88" s="95"/>
      <c r="F88" s="94"/>
      <c r="G88" s="94"/>
      <c r="H88" s="94"/>
      <c r="I88" s="94"/>
      <c r="J88" s="94">
        <v>79.30677646066582</v>
      </c>
      <c r="K88" s="94"/>
      <c r="L88" s="94"/>
      <c r="M88" s="96"/>
      <c r="N88" s="96"/>
      <c r="O88" s="94"/>
      <c r="P88" s="94"/>
      <c r="Q88" s="94"/>
      <c r="R88" s="94"/>
      <c r="S88" s="94"/>
      <c r="T88" s="306">
        <f>SUM(D88:S88)</f>
        <v>79.30677646066582</v>
      </c>
      <c r="U88" s="287">
        <f t="shared" si="22"/>
        <v>1</v>
      </c>
      <c r="V88" s="288">
        <f t="shared" si="23"/>
        <v>-1237.4630450389702</v>
      </c>
      <c r="W88" s="288">
        <f t="shared" si="24"/>
        <v>79.30677646066582</v>
      </c>
      <c r="X88" s="305">
        <f t="shared" si="25"/>
        <v>79.30677646066582</v>
      </c>
      <c r="Y88" s="307">
        <f t="shared" si="17"/>
        <v>-1018.9369955784182</v>
      </c>
    </row>
    <row r="89" spans="1:25" ht="12.75">
      <c r="A89" s="6" t="s">
        <v>458</v>
      </c>
      <c r="B89" s="119" t="s">
        <v>357</v>
      </c>
      <c r="C89" s="119" t="s">
        <v>41</v>
      </c>
      <c r="D89" s="94"/>
      <c r="E89" s="95"/>
      <c r="F89" s="94"/>
      <c r="G89" s="94">
        <v>79.04</v>
      </c>
      <c r="H89" s="94"/>
      <c r="I89" s="94"/>
      <c r="J89" s="94"/>
      <c r="K89" s="94"/>
      <c r="L89" s="94"/>
      <c r="M89" s="96"/>
      <c r="N89" s="96"/>
      <c r="O89" s="94"/>
      <c r="P89" s="94"/>
      <c r="Q89" s="94"/>
      <c r="R89" s="94"/>
      <c r="S89" s="94"/>
      <c r="T89" s="306">
        <f>SUM(D89:S89)</f>
        <v>79.04</v>
      </c>
      <c r="U89" s="287">
        <f t="shared" si="22"/>
        <v>1</v>
      </c>
      <c r="V89" s="288">
        <f t="shared" si="23"/>
        <v>-1237.729821499636</v>
      </c>
      <c r="W89" s="288">
        <f t="shared" si="24"/>
        <v>79.04</v>
      </c>
      <c r="X89" s="305">
        <f t="shared" si="25"/>
        <v>79.04</v>
      </c>
      <c r="Y89" s="307">
        <f t="shared" si="17"/>
        <v>-1019.203772039084</v>
      </c>
    </row>
    <row r="90" spans="1:25" ht="12.75">
      <c r="A90" s="6" t="s">
        <v>459</v>
      </c>
      <c r="B90" s="119" t="s">
        <v>871</v>
      </c>
      <c r="C90" s="119" t="s">
        <v>79</v>
      </c>
      <c r="D90" s="94"/>
      <c r="E90" s="95"/>
      <c r="F90" s="94"/>
      <c r="G90" s="94"/>
      <c r="H90" s="94"/>
      <c r="I90" s="94"/>
      <c r="J90" s="94"/>
      <c r="K90" s="94"/>
      <c r="L90" s="94"/>
      <c r="M90" s="96"/>
      <c r="N90" s="96"/>
      <c r="O90" s="94"/>
      <c r="P90" s="94"/>
      <c r="Q90" s="94">
        <v>77.99108734402851</v>
      </c>
      <c r="R90" s="97"/>
      <c r="S90" s="97"/>
      <c r="T90" s="306">
        <f>SUM(D90:S90)</f>
        <v>77.99108734402851</v>
      </c>
      <c r="U90" s="287">
        <f t="shared" si="22"/>
        <v>1</v>
      </c>
      <c r="V90" s="288">
        <f t="shared" si="23"/>
        <v>-1238.7787341556075</v>
      </c>
      <c r="W90" s="288">
        <f t="shared" si="24"/>
        <v>77.99108734402851</v>
      </c>
      <c r="X90" s="305">
        <f t="shared" si="25"/>
        <v>77.99108734402851</v>
      </c>
      <c r="Y90" s="307">
        <f aca="true" t="shared" si="26" ref="Y90:Y100">X90-$X$5</f>
        <v>-1020.2526846950554</v>
      </c>
    </row>
    <row r="91" spans="1:25" ht="12.75">
      <c r="A91" s="6" t="s">
        <v>460</v>
      </c>
      <c r="B91" s="119" t="s">
        <v>204</v>
      </c>
      <c r="C91" s="119" t="s">
        <v>169</v>
      </c>
      <c r="D91" s="94"/>
      <c r="E91" s="95"/>
      <c r="F91" s="94">
        <v>24.65</v>
      </c>
      <c r="G91" s="94"/>
      <c r="H91" s="94">
        <v>51.63291139240506</v>
      </c>
      <c r="I91" s="94"/>
      <c r="J91" s="94"/>
      <c r="K91" s="94"/>
      <c r="L91" s="94"/>
      <c r="M91" s="96"/>
      <c r="N91" s="96"/>
      <c r="O91" s="94"/>
      <c r="P91" s="94"/>
      <c r="Q91" s="94"/>
      <c r="R91" s="94"/>
      <c r="S91" s="94"/>
      <c r="T91" s="306">
        <f>SUM(D91:S91)</f>
        <v>76.28291139240505</v>
      </c>
      <c r="U91" s="287">
        <f t="shared" si="22"/>
        <v>2</v>
      </c>
      <c r="V91" s="288">
        <f t="shared" si="23"/>
        <v>-1240.4869101072309</v>
      </c>
      <c r="W91" s="288">
        <f t="shared" si="24"/>
        <v>38.14145569620253</v>
      </c>
      <c r="X91" s="305">
        <f t="shared" si="25"/>
        <v>76.28291139240505</v>
      </c>
      <c r="Y91" s="307">
        <f t="shared" si="26"/>
        <v>-1021.960860646679</v>
      </c>
    </row>
    <row r="92" spans="1:25" ht="12.75">
      <c r="A92" s="6" t="s">
        <v>461</v>
      </c>
      <c r="B92" s="119" t="s">
        <v>275</v>
      </c>
      <c r="C92" s="119" t="s">
        <v>324</v>
      </c>
      <c r="D92" s="94">
        <v>75.03676470588236</v>
      </c>
      <c r="E92" s="95"/>
      <c r="F92" s="94"/>
      <c r="G92" s="94"/>
      <c r="H92" s="94"/>
      <c r="I92" s="94"/>
      <c r="J92" s="94"/>
      <c r="K92" s="94"/>
      <c r="L92" s="94"/>
      <c r="M92" s="96"/>
      <c r="N92" s="96"/>
      <c r="O92" s="94"/>
      <c r="P92" s="94"/>
      <c r="Q92" s="94"/>
      <c r="R92" s="94"/>
      <c r="S92" s="94"/>
      <c r="T92" s="306">
        <f>SUM(D92:S92)</f>
        <v>75.03676470588236</v>
      </c>
      <c r="U92" s="287">
        <f t="shared" si="22"/>
        <v>1</v>
      </c>
      <c r="V92" s="288">
        <f t="shared" si="23"/>
        <v>-1241.7330567937536</v>
      </c>
      <c r="W92" s="288">
        <f t="shared" si="24"/>
        <v>75.03676470588236</v>
      </c>
      <c r="X92" s="305">
        <f t="shared" si="25"/>
        <v>75.03676470588236</v>
      </c>
      <c r="Y92" s="307">
        <f t="shared" si="26"/>
        <v>-1023.2070073332017</v>
      </c>
    </row>
    <row r="93" spans="1:25" ht="12.75">
      <c r="A93" s="6" t="s">
        <v>462</v>
      </c>
      <c r="B93" s="119" t="s">
        <v>358</v>
      </c>
      <c r="C93" s="119" t="s">
        <v>359</v>
      </c>
      <c r="D93" s="94"/>
      <c r="E93" s="95"/>
      <c r="F93" s="94"/>
      <c r="G93" s="94">
        <v>74.24</v>
      </c>
      <c r="H93" s="94"/>
      <c r="I93" s="94"/>
      <c r="J93" s="94"/>
      <c r="K93" s="94"/>
      <c r="L93" s="94"/>
      <c r="M93" s="96"/>
      <c r="N93" s="96"/>
      <c r="O93" s="94"/>
      <c r="P93" s="94"/>
      <c r="Q93" s="94"/>
      <c r="R93" s="94"/>
      <c r="S93" s="94"/>
      <c r="T93" s="306">
        <f>SUM(D93:S93)</f>
        <v>74.24</v>
      </c>
      <c r="U93" s="287">
        <f t="shared" si="22"/>
        <v>1</v>
      </c>
      <c r="V93" s="288">
        <f t="shared" si="23"/>
        <v>-1242.529821499636</v>
      </c>
      <c r="W93" s="288">
        <f t="shared" si="24"/>
        <v>74.24</v>
      </c>
      <c r="X93" s="305">
        <f t="shared" si="25"/>
        <v>74.24</v>
      </c>
      <c r="Y93" s="307">
        <f t="shared" si="26"/>
        <v>-1024.003772039084</v>
      </c>
    </row>
    <row r="94" spans="1:25" ht="12.75">
      <c r="A94" s="6" t="s">
        <v>463</v>
      </c>
      <c r="B94" s="119" t="s">
        <v>92</v>
      </c>
      <c r="C94" s="119" t="s">
        <v>615</v>
      </c>
      <c r="D94" s="94"/>
      <c r="E94" s="95"/>
      <c r="F94" s="94"/>
      <c r="G94" s="94"/>
      <c r="H94" s="94"/>
      <c r="I94" s="94"/>
      <c r="J94" s="94">
        <v>74.0653277574353</v>
      </c>
      <c r="K94" s="94"/>
      <c r="L94" s="94"/>
      <c r="M94" s="96"/>
      <c r="N94" s="96"/>
      <c r="O94" s="94"/>
      <c r="P94" s="94"/>
      <c r="Q94" s="94"/>
      <c r="R94" s="94"/>
      <c r="S94" s="94"/>
      <c r="T94" s="306">
        <f>SUM(D94:S94)</f>
        <v>74.0653277574353</v>
      </c>
      <c r="U94" s="287">
        <f t="shared" si="22"/>
        <v>1</v>
      </c>
      <c r="V94" s="288">
        <f t="shared" si="23"/>
        <v>-1242.7044937422006</v>
      </c>
      <c r="W94" s="288">
        <f t="shared" si="24"/>
        <v>74.0653277574353</v>
      </c>
      <c r="X94" s="305">
        <f t="shared" si="25"/>
        <v>74.0653277574353</v>
      </c>
      <c r="Y94" s="307">
        <f t="shared" si="26"/>
        <v>-1024.1784442816486</v>
      </c>
    </row>
    <row r="95" spans="1:25" ht="12.75">
      <c r="A95" s="6" t="s">
        <v>464</v>
      </c>
      <c r="B95" s="119" t="s">
        <v>78</v>
      </c>
      <c r="C95" s="119" t="s">
        <v>674</v>
      </c>
      <c r="D95" s="94"/>
      <c r="E95" s="95"/>
      <c r="F95" s="94"/>
      <c r="G95" s="94"/>
      <c r="H95" s="94"/>
      <c r="I95" s="94"/>
      <c r="J95" s="94">
        <v>40.55665303629359</v>
      </c>
      <c r="K95" s="94">
        <v>33.417940160430945</v>
      </c>
      <c r="L95" s="94"/>
      <c r="M95" s="96"/>
      <c r="N95" s="96"/>
      <c r="O95" s="94"/>
      <c r="P95" s="94"/>
      <c r="Q95" s="94"/>
      <c r="R95" s="94"/>
      <c r="S95" s="94"/>
      <c r="T95" s="306">
        <f>SUM(D95:S95)</f>
        <v>73.97459319672453</v>
      </c>
      <c r="U95" s="287">
        <f t="shared" si="22"/>
        <v>2</v>
      </c>
      <c r="V95" s="288">
        <f t="shared" si="23"/>
        <v>-1242.7952283029115</v>
      </c>
      <c r="W95" s="288">
        <f t="shared" si="24"/>
        <v>36.98729659836226</v>
      </c>
      <c r="X95" s="305">
        <f t="shared" si="25"/>
        <v>73.97459319672453</v>
      </c>
      <c r="Y95" s="307">
        <f t="shared" si="26"/>
        <v>-1024.2691788423595</v>
      </c>
    </row>
    <row r="96" spans="1:25" ht="12.75">
      <c r="A96" s="6" t="s">
        <v>465</v>
      </c>
      <c r="B96" s="119" t="s">
        <v>360</v>
      </c>
      <c r="C96" s="119" t="s">
        <v>57</v>
      </c>
      <c r="D96" s="94"/>
      <c r="E96" s="95"/>
      <c r="F96" s="94"/>
      <c r="G96" s="94">
        <v>73.12</v>
      </c>
      <c r="H96" s="94"/>
      <c r="I96" s="94"/>
      <c r="J96" s="94"/>
      <c r="K96" s="94"/>
      <c r="L96" s="94"/>
      <c r="M96" s="96"/>
      <c r="N96" s="96"/>
      <c r="O96" s="94"/>
      <c r="P96" s="94"/>
      <c r="Q96" s="94"/>
      <c r="R96" s="94"/>
      <c r="S96" s="94"/>
      <c r="T96" s="306">
        <f>SUM(D96:S96)</f>
        <v>73.12</v>
      </c>
      <c r="U96" s="287">
        <f t="shared" si="22"/>
        <v>1</v>
      </c>
      <c r="V96" s="288">
        <f t="shared" si="23"/>
        <v>-1243.649821499636</v>
      </c>
      <c r="W96" s="288">
        <f t="shared" si="24"/>
        <v>73.12</v>
      </c>
      <c r="X96" s="305">
        <f t="shared" si="25"/>
        <v>73.12</v>
      </c>
      <c r="Y96" s="307">
        <f t="shared" si="26"/>
        <v>-1025.123772039084</v>
      </c>
    </row>
    <row r="97" spans="1:25" ht="12.75">
      <c r="A97" s="6" t="s">
        <v>466</v>
      </c>
      <c r="B97" s="119" t="s">
        <v>687</v>
      </c>
      <c r="C97" s="119" t="s">
        <v>324</v>
      </c>
      <c r="D97" s="94"/>
      <c r="E97" s="95"/>
      <c r="F97" s="94"/>
      <c r="G97" s="94"/>
      <c r="H97" s="94"/>
      <c r="I97" s="94"/>
      <c r="J97" s="94">
        <v>70.68821358822007</v>
      </c>
      <c r="K97" s="94"/>
      <c r="L97" s="94"/>
      <c r="M97" s="96"/>
      <c r="N97" s="96"/>
      <c r="O97" s="94"/>
      <c r="P97" s="94"/>
      <c r="Q97" s="94"/>
      <c r="R97" s="94"/>
      <c r="S97" s="94"/>
      <c r="T97" s="306">
        <f>SUM(D97:S97)</f>
        <v>70.68821358822007</v>
      </c>
      <c r="U97" s="287">
        <f t="shared" si="22"/>
        <v>1</v>
      </c>
      <c r="V97" s="288">
        <f t="shared" si="23"/>
        <v>-1246.0816079114159</v>
      </c>
      <c r="W97" s="288">
        <f t="shared" si="24"/>
        <v>70.68821358822007</v>
      </c>
      <c r="X97" s="305">
        <f t="shared" si="25"/>
        <v>70.68821358822007</v>
      </c>
      <c r="Y97" s="307">
        <f t="shared" si="26"/>
        <v>-1027.5555584508638</v>
      </c>
    </row>
    <row r="98" spans="1:25" ht="12.75">
      <c r="A98" s="6" t="s">
        <v>467</v>
      </c>
      <c r="B98" s="341" t="s">
        <v>688</v>
      </c>
      <c r="C98" s="341" t="s">
        <v>201</v>
      </c>
      <c r="D98" s="97"/>
      <c r="E98" s="295"/>
      <c r="F98" s="97"/>
      <c r="G98" s="97"/>
      <c r="H98" s="97"/>
      <c r="I98" s="97"/>
      <c r="J98" s="97"/>
      <c r="K98" s="97"/>
      <c r="L98" s="97"/>
      <c r="M98" s="296"/>
      <c r="N98" s="97"/>
      <c r="O98" s="97"/>
      <c r="P98" s="97"/>
      <c r="Q98" s="97"/>
      <c r="R98" s="97"/>
      <c r="S98" s="94">
        <v>69.94409937888199</v>
      </c>
      <c r="T98" s="306">
        <f>SUM(D98:S98)</f>
        <v>69.94409937888199</v>
      </c>
      <c r="U98" s="287">
        <f t="shared" si="22"/>
        <v>1</v>
      </c>
      <c r="V98" s="288">
        <f t="shared" si="23"/>
        <v>-1246.825722120754</v>
      </c>
      <c r="W98" s="288">
        <f t="shared" si="24"/>
        <v>69.94409937888199</v>
      </c>
      <c r="X98" s="305">
        <f t="shared" si="25"/>
        <v>69.94409937888199</v>
      </c>
      <c r="Y98" s="307">
        <f t="shared" si="26"/>
        <v>-1028.299672660202</v>
      </c>
    </row>
    <row r="99" spans="1:25" ht="12.75">
      <c r="A99" s="6" t="s">
        <v>468</v>
      </c>
      <c r="B99" s="119" t="s">
        <v>231</v>
      </c>
      <c r="C99" s="119" t="s">
        <v>313</v>
      </c>
      <c r="D99" s="94"/>
      <c r="E99" s="95"/>
      <c r="F99" s="94"/>
      <c r="G99" s="94"/>
      <c r="H99" s="94">
        <v>68.9324894514768</v>
      </c>
      <c r="I99" s="94"/>
      <c r="J99" s="94"/>
      <c r="K99" s="94"/>
      <c r="L99" s="94"/>
      <c r="M99" s="96"/>
      <c r="N99" s="96"/>
      <c r="O99" s="94"/>
      <c r="P99" s="94"/>
      <c r="Q99" s="94"/>
      <c r="R99" s="94"/>
      <c r="S99" s="94"/>
      <c r="T99" s="306">
        <f>SUM(D99:S99)</f>
        <v>68.9324894514768</v>
      </c>
      <c r="U99" s="287">
        <f t="shared" si="22"/>
        <v>1</v>
      </c>
      <c r="V99" s="288">
        <f t="shared" si="23"/>
        <v>-1247.8373320481592</v>
      </c>
      <c r="W99" s="288">
        <f t="shared" si="24"/>
        <v>68.9324894514768</v>
      </c>
      <c r="X99" s="305">
        <f t="shared" si="25"/>
        <v>68.9324894514768</v>
      </c>
      <c r="Y99" s="307">
        <f t="shared" si="26"/>
        <v>-1029.3112825876071</v>
      </c>
    </row>
    <row r="100" spans="1:25" ht="12.75">
      <c r="A100" s="6" t="s">
        <v>469</v>
      </c>
      <c r="B100" s="119" t="s">
        <v>869</v>
      </c>
      <c r="C100" s="119" t="s">
        <v>618</v>
      </c>
      <c r="D100" s="94"/>
      <c r="E100" s="95"/>
      <c r="F100" s="94"/>
      <c r="G100" s="94"/>
      <c r="H100" s="94"/>
      <c r="I100" s="94"/>
      <c r="J100" s="94"/>
      <c r="K100" s="94"/>
      <c r="L100" s="94"/>
      <c r="M100" s="96"/>
      <c r="N100" s="96"/>
      <c r="O100" s="94"/>
      <c r="P100" s="94"/>
      <c r="Q100" s="94">
        <v>68.7397504456328</v>
      </c>
      <c r="R100" s="97"/>
      <c r="S100" s="312"/>
      <c r="T100" s="306">
        <f>SUM(D100:S100)</f>
        <v>68.7397504456328</v>
      </c>
      <c r="U100" s="287">
        <f t="shared" si="22"/>
        <v>1</v>
      </c>
      <c r="V100" s="288">
        <f t="shared" si="23"/>
        <v>-1248.0300710540032</v>
      </c>
      <c r="W100" s="288">
        <f t="shared" si="24"/>
        <v>68.7397504456328</v>
      </c>
      <c r="X100" s="305">
        <f t="shared" si="25"/>
        <v>68.7397504456328</v>
      </c>
      <c r="Y100" s="307">
        <f t="shared" si="26"/>
        <v>-1029.5040215934512</v>
      </c>
    </row>
    <row r="101" spans="1:25" ht="12.75">
      <c r="A101" s="6" t="s">
        <v>470</v>
      </c>
      <c r="B101" s="293" t="s">
        <v>701</v>
      </c>
      <c r="C101" s="293" t="s">
        <v>93</v>
      </c>
      <c r="D101" s="283"/>
      <c r="E101" s="284"/>
      <c r="F101" s="283"/>
      <c r="G101" s="283"/>
      <c r="H101" s="283"/>
      <c r="I101" s="283"/>
      <c r="J101" s="283">
        <v>68.66056072283257</v>
      </c>
      <c r="K101" s="283"/>
      <c r="L101" s="283"/>
      <c r="M101" s="285"/>
      <c r="N101" s="285"/>
      <c r="O101" s="283"/>
      <c r="P101" s="283"/>
      <c r="Q101" s="283"/>
      <c r="R101" s="94"/>
      <c r="S101" s="283"/>
      <c r="T101" s="239">
        <f>SUM(D101:S101)</f>
        <v>68.66056072283257</v>
      </c>
      <c r="U101" s="97">
        <f>COUNTA(D101:S101)</f>
        <v>1</v>
      </c>
      <c r="V101" s="94">
        <f>T101-$T$5</f>
        <v>-1248.1092607768035</v>
      </c>
      <c r="W101" s="94">
        <f>AVERAGE(D101:S101)</f>
        <v>68.66056072283257</v>
      </c>
      <c r="X101" s="294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68.66056072283257</v>
      </c>
      <c r="Y101" s="94">
        <f>X101-$X$5</f>
        <v>-1029.5832113162514</v>
      </c>
    </row>
    <row r="102" spans="1:25" ht="12.75">
      <c r="A102" s="6" t="s">
        <v>471</v>
      </c>
      <c r="B102" s="119" t="s">
        <v>336</v>
      </c>
      <c r="C102" s="119" t="s">
        <v>337</v>
      </c>
      <c r="D102" s="94"/>
      <c r="E102" s="95">
        <v>67.85</v>
      </c>
      <c r="F102" s="94"/>
      <c r="G102" s="94"/>
      <c r="H102" s="94"/>
      <c r="I102" s="94"/>
      <c r="J102" s="94"/>
      <c r="K102" s="94"/>
      <c r="L102" s="94"/>
      <c r="M102" s="96"/>
      <c r="N102" s="96"/>
      <c r="O102" s="94"/>
      <c r="P102" s="94"/>
      <c r="Q102" s="94"/>
      <c r="R102" s="94"/>
      <c r="S102" s="94"/>
      <c r="T102" s="239">
        <f>SUM(D102:S102)</f>
        <v>67.85</v>
      </c>
      <c r="U102" s="97">
        <f aca="true" t="shared" si="27" ref="U102:U115">COUNTA(D102:S102)</f>
        <v>1</v>
      </c>
      <c r="V102" s="94">
        <f aca="true" t="shared" si="28" ref="V102:V115">T102-$T$5</f>
        <v>-1248.919821499636</v>
      </c>
      <c r="W102" s="94">
        <f aca="true" t="shared" si="29" ref="W102:W115">AVERAGE(D102:S102)</f>
        <v>67.85</v>
      </c>
      <c r="X102" s="294">
        <f aca="true" t="shared" si="30" ref="X102:X115"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67.85</v>
      </c>
      <c r="Y102" s="94">
        <f aca="true" t="shared" si="31" ref="Y102:Y140">X102-$X$5</f>
        <v>-1030.393772039084</v>
      </c>
    </row>
    <row r="103" spans="1:25" ht="12.75">
      <c r="A103" s="6" t="s">
        <v>472</v>
      </c>
      <c r="B103" s="119" t="s">
        <v>358</v>
      </c>
      <c r="C103" s="119" t="s">
        <v>85</v>
      </c>
      <c r="D103" s="94"/>
      <c r="E103" s="95"/>
      <c r="F103" s="94"/>
      <c r="G103" s="94">
        <v>66.18</v>
      </c>
      <c r="H103" s="94"/>
      <c r="I103" s="94"/>
      <c r="J103" s="94"/>
      <c r="K103" s="94"/>
      <c r="L103" s="94"/>
      <c r="M103" s="96"/>
      <c r="N103" s="96"/>
      <c r="O103" s="94"/>
      <c r="P103" s="94"/>
      <c r="Q103" s="94"/>
      <c r="R103" s="94"/>
      <c r="S103" s="94"/>
      <c r="T103" s="239">
        <f>SUM(D103:S103)</f>
        <v>66.18</v>
      </c>
      <c r="U103" s="97">
        <f t="shared" si="27"/>
        <v>1</v>
      </c>
      <c r="V103" s="94">
        <f t="shared" si="28"/>
        <v>-1250.589821499636</v>
      </c>
      <c r="W103" s="94">
        <f t="shared" si="29"/>
        <v>66.18</v>
      </c>
      <c r="X103" s="294">
        <f t="shared" si="30"/>
        <v>66.18</v>
      </c>
      <c r="Y103" s="94">
        <f t="shared" si="31"/>
        <v>-1032.063772039084</v>
      </c>
    </row>
    <row r="104" spans="1:25" ht="12.75">
      <c r="A104" s="6" t="s">
        <v>473</v>
      </c>
      <c r="B104" s="119" t="s">
        <v>624</v>
      </c>
      <c r="C104" s="119" t="s">
        <v>140</v>
      </c>
      <c r="D104" s="94"/>
      <c r="E104" s="95"/>
      <c r="F104" s="94"/>
      <c r="G104" s="94"/>
      <c r="H104" s="94"/>
      <c r="I104" s="94">
        <v>65.99318955732122</v>
      </c>
      <c r="J104" s="94"/>
      <c r="K104" s="94"/>
      <c r="L104" s="94"/>
      <c r="M104" s="96"/>
      <c r="N104" s="96"/>
      <c r="O104" s="94"/>
      <c r="P104" s="94"/>
      <c r="Q104" s="94"/>
      <c r="R104" s="94"/>
      <c r="S104" s="94"/>
      <c r="T104" s="239">
        <f>SUM(D104:S104)</f>
        <v>65.99318955732122</v>
      </c>
      <c r="U104" s="97">
        <f t="shared" si="27"/>
        <v>1</v>
      </c>
      <c r="V104" s="94">
        <f t="shared" si="28"/>
        <v>-1250.776631942315</v>
      </c>
      <c r="W104" s="94">
        <f t="shared" si="29"/>
        <v>65.99318955732122</v>
      </c>
      <c r="X104" s="294">
        <f t="shared" si="30"/>
        <v>65.99318955732122</v>
      </c>
      <c r="Y104" s="94">
        <f t="shared" si="31"/>
        <v>-1032.2505824817626</v>
      </c>
    </row>
    <row r="105" spans="1:25" ht="12.75">
      <c r="A105" s="6" t="s">
        <v>474</v>
      </c>
      <c r="B105" s="119" t="s">
        <v>225</v>
      </c>
      <c r="C105" s="119" t="s">
        <v>93</v>
      </c>
      <c r="D105" s="94"/>
      <c r="E105" s="95"/>
      <c r="F105" s="94"/>
      <c r="G105" s="94">
        <v>65.48</v>
      </c>
      <c r="H105" s="94"/>
      <c r="I105" s="94"/>
      <c r="J105" s="94"/>
      <c r="K105" s="94"/>
      <c r="L105" s="94"/>
      <c r="M105" s="96"/>
      <c r="N105" s="96"/>
      <c r="O105" s="94"/>
      <c r="P105" s="94"/>
      <c r="Q105" s="94"/>
      <c r="R105" s="94"/>
      <c r="S105" s="94"/>
      <c r="T105" s="239">
        <f>SUM(D105:S105)</f>
        <v>65.48</v>
      </c>
      <c r="U105" s="97">
        <f t="shared" si="27"/>
        <v>1</v>
      </c>
      <c r="V105" s="94">
        <f t="shared" si="28"/>
        <v>-1251.289821499636</v>
      </c>
      <c r="W105" s="94">
        <f t="shared" si="29"/>
        <v>65.48</v>
      </c>
      <c r="X105" s="294">
        <f t="shared" si="30"/>
        <v>65.48</v>
      </c>
      <c r="Y105" s="94">
        <f t="shared" si="31"/>
        <v>-1032.763772039084</v>
      </c>
    </row>
    <row r="106" spans="1:25" ht="12.75">
      <c r="A106" s="6" t="s">
        <v>475</v>
      </c>
      <c r="B106" s="119" t="s">
        <v>873</v>
      </c>
      <c r="C106" s="119" t="s">
        <v>141</v>
      </c>
      <c r="D106" s="94"/>
      <c r="E106" s="95"/>
      <c r="F106" s="94"/>
      <c r="G106" s="94"/>
      <c r="H106" s="94"/>
      <c r="I106" s="94"/>
      <c r="J106" s="94"/>
      <c r="K106" s="94"/>
      <c r="L106" s="94"/>
      <c r="M106" s="96"/>
      <c r="N106" s="96"/>
      <c r="O106" s="94"/>
      <c r="P106" s="94"/>
      <c r="Q106" s="94">
        <v>64.28342245989305</v>
      </c>
      <c r="R106" s="97"/>
      <c r="S106" s="97"/>
      <c r="T106" s="239">
        <f>SUM(D106:S106)</f>
        <v>64.28342245989305</v>
      </c>
      <c r="U106" s="97">
        <f t="shared" si="27"/>
        <v>1</v>
      </c>
      <c r="V106" s="94">
        <f t="shared" si="28"/>
        <v>-1252.486399039743</v>
      </c>
      <c r="W106" s="94">
        <f t="shared" si="29"/>
        <v>64.28342245989305</v>
      </c>
      <c r="X106" s="294">
        <f t="shared" si="30"/>
        <v>64.28342245989305</v>
      </c>
      <c r="Y106" s="94">
        <f t="shared" si="31"/>
        <v>-1033.960349579191</v>
      </c>
    </row>
    <row r="107" spans="1:25" ht="12.75">
      <c r="A107" s="6" t="s">
        <v>476</v>
      </c>
      <c r="B107" s="119" t="s">
        <v>275</v>
      </c>
      <c r="C107" s="119" t="s">
        <v>330</v>
      </c>
      <c r="D107" s="94">
        <v>63.05398345668264</v>
      </c>
      <c r="E107" s="95"/>
      <c r="F107" s="94"/>
      <c r="G107" s="94"/>
      <c r="H107" s="94"/>
      <c r="I107" s="94"/>
      <c r="J107" s="94"/>
      <c r="K107" s="94"/>
      <c r="L107" s="94"/>
      <c r="M107" s="96"/>
      <c r="N107" s="96"/>
      <c r="O107" s="94"/>
      <c r="P107" s="94"/>
      <c r="Q107" s="94"/>
      <c r="R107" s="94"/>
      <c r="S107" s="94"/>
      <c r="T107" s="239">
        <f>SUM(D107:S107)</f>
        <v>63.05398345668264</v>
      </c>
      <c r="U107" s="97">
        <f t="shared" si="27"/>
        <v>1</v>
      </c>
      <c r="V107" s="94">
        <f t="shared" si="28"/>
        <v>-1253.7158380429535</v>
      </c>
      <c r="W107" s="94">
        <f t="shared" si="29"/>
        <v>63.05398345668264</v>
      </c>
      <c r="X107" s="294">
        <f t="shared" si="30"/>
        <v>63.05398345668264</v>
      </c>
      <c r="Y107" s="94">
        <f t="shared" si="31"/>
        <v>-1035.1897885824014</v>
      </c>
    </row>
    <row r="108" spans="1:25" ht="12.75">
      <c r="A108" s="6" t="s">
        <v>477</v>
      </c>
      <c r="B108" s="119" t="s">
        <v>875</v>
      </c>
      <c r="C108" s="119" t="s">
        <v>168</v>
      </c>
      <c r="D108" s="94"/>
      <c r="E108" s="95"/>
      <c r="F108" s="94"/>
      <c r="G108" s="94"/>
      <c r="H108" s="94"/>
      <c r="I108" s="94"/>
      <c r="J108" s="94"/>
      <c r="K108" s="94"/>
      <c r="L108" s="94"/>
      <c r="M108" s="96"/>
      <c r="N108" s="96"/>
      <c r="O108" s="94"/>
      <c r="P108" s="94"/>
      <c r="Q108" s="94">
        <v>62.839572192513366</v>
      </c>
      <c r="R108" s="97"/>
      <c r="S108" s="97"/>
      <c r="T108" s="239">
        <f>SUM(D108:S108)</f>
        <v>62.839572192513366</v>
      </c>
      <c r="U108" s="97">
        <f t="shared" si="27"/>
        <v>1</v>
      </c>
      <c r="V108" s="94">
        <f t="shared" si="28"/>
        <v>-1253.9302493071227</v>
      </c>
      <c r="W108" s="94">
        <f t="shared" si="29"/>
        <v>62.839572192513366</v>
      </c>
      <c r="X108" s="294">
        <f t="shared" si="30"/>
        <v>62.839572192513366</v>
      </c>
      <c r="Y108" s="94">
        <f t="shared" si="31"/>
        <v>-1035.4041998465707</v>
      </c>
    </row>
    <row r="109" spans="1:25" ht="12.75">
      <c r="A109" s="6" t="s">
        <v>478</v>
      </c>
      <c r="B109" s="341" t="s">
        <v>919</v>
      </c>
      <c r="C109" s="341" t="s">
        <v>174</v>
      </c>
      <c r="D109" s="97"/>
      <c r="E109" s="295"/>
      <c r="F109" s="97"/>
      <c r="G109" s="97"/>
      <c r="H109" s="97"/>
      <c r="I109" s="97"/>
      <c r="J109" s="97"/>
      <c r="K109" s="97"/>
      <c r="L109" s="97"/>
      <c r="M109" s="296"/>
      <c r="N109" s="97"/>
      <c r="O109" s="97"/>
      <c r="P109" s="97"/>
      <c r="Q109" s="97"/>
      <c r="R109" s="97"/>
      <c r="S109" s="94">
        <v>62.49068322981367</v>
      </c>
      <c r="T109" s="239">
        <f>SUM(D109:S109)</f>
        <v>62.49068322981367</v>
      </c>
      <c r="U109" s="97">
        <f t="shared" si="27"/>
        <v>1</v>
      </c>
      <c r="V109" s="94">
        <f t="shared" si="28"/>
        <v>-1254.2791382698224</v>
      </c>
      <c r="W109" s="94">
        <f t="shared" si="29"/>
        <v>62.49068322981367</v>
      </c>
      <c r="X109" s="294">
        <f t="shared" si="30"/>
        <v>62.49068322981367</v>
      </c>
      <c r="Y109" s="94">
        <f t="shared" si="31"/>
        <v>-1035.7530888092704</v>
      </c>
    </row>
    <row r="110" spans="1:25" ht="12.75">
      <c r="A110" s="6" t="s">
        <v>479</v>
      </c>
      <c r="B110" s="119" t="s">
        <v>879</v>
      </c>
      <c r="C110" s="119" t="s">
        <v>192</v>
      </c>
      <c r="D110" s="94"/>
      <c r="E110" s="95"/>
      <c r="F110" s="94"/>
      <c r="G110" s="94"/>
      <c r="H110" s="94"/>
      <c r="I110" s="94"/>
      <c r="J110" s="94"/>
      <c r="K110" s="94"/>
      <c r="L110" s="94"/>
      <c r="M110" s="96"/>
      <c r="N110" s="96"/>
      <c r="O110" s="94"/>
      <c r="P110" s="94"/>
      <c r="Q110" s="94">
        <v>62.411764705882355</v>
      </c>
      <c r="R110" s="97"/>
      <c r="S110" s="97"/>
      <c r="T110" s="239">
        <f>SUM(D110:S110)</f>
        <v>62.411764705882355</v>
      </c>
      <c r="U110" s="97">
        <f t="shared" si="27"/>
        <v>1</v>
      </c>
      <c r="V110" s="94">
        <f t="shared" si="28"/>
        <v>-1254.3580567937536</v>
      </c>
      <c r="W110" s="94">
        <f t="shared" si="29"/>
        <v>62.411764705882355</v>
      </c>
      <c r="X110" s="294">
        <f t="shared" si="30"/>
        <v>62.411764705882355</v>
      </c>
      <c r="Y110" s="94">
        <f t="shared" si="31"/>
        <v>-1035.8320073332015</v>
      </c>
    </row>
    <row r="111" spans="1:25" ht="12.75">
      <c r="A111" s="6" t="s">
        <v>480</v>
      </c>
      <c r="B111" s="119" t="s">
        <v>880</v>
      </c>
      <c r="C111" s="119" t="s">
        <v>881</v>
      </c>
      <c r="D111" s="94"/>
      <c r="E111" s="95"/>
      <c r="F111" s="94"/>
      <c r="G111" s="94"/>
      <c r="H111" s="94"/>
      <c r="I111" s="94"/>
      <c r="J111" s="94"/>
      <c r="K111" s="94"/>
      <c r="L111" s="94"/>
      <c r="M111" s="96"/>
      <c r="N111" s="96"/>
      <c r="O111" s="94"/>
      <c r="P111" s="94"/>
      <c r="Q111" s="94">
        <v>61.85918003565062</v>
      </c>
      <c r="R111" s="97"/>
      <c r="S111" s="97"/>
      <c r="T111" s="239">
        <f>SUM(D111:S111)</f>
        <v>61.85918003565062</v>
      </c>
      <c r="U111" s="97">
        <f t="shared" si="27"/>
        <v>1</v>
      </c>
      <c r="V111" s="94">
        <f t="shared" si="28"/>
        <v>-1254.9106414639855</v>
      </c>
      <c r="W111" s="94">
        <f t="shared" si="29"/>
        <v>61.85918003565062</v>
      </c>
      <c r="X111" s="294">
        <f t="shared" si="30"/>
        <v>61.85918003565062</v>
      </c>
      <c r="Y111" s="94">
        <f t="shared" si="31"/>
        <v>-1036.3845920034335</v>
      </c>
    </row>
    <row r="112" spans="1:25" ht="12.75">
      <c r="A112" s="6" t="s">
        <v>481</v>
      </c>
      <c r="B112" s="119" t="s">
        <v>238</v>
      </c>
      <c r="C112" s="119" t="s">
        <v>876</v>
      </c>
      <c r="D112" s="94"/>
      <c r="E112" s="95"/>
      <c r="F112" s="94"/>
      <c r="G112" s="94"/>
      <c r="H112" s="94"/>
      <c r="I112" s="94"/>
      <c r="J112" s="94"/>
      <c r="K112" s="94"/>
      <c r="L112" s="94"/>
      <c r="M112" s="96"/>
      <c r="N112" s="96"/>
      <c r="O112" s="94"/>
      <c r="P112" s="94"/>
      <c r="Q112" s="94">
        <v>61.44919786096258</v>
      </c>
      <c r="R112" s="97"/>
      <c r="S112" s="97"/>
      <c r="T112" s="239">
        <f>SUM(D112:S112)</f>
        <v>61.44919786096258</v>
      </c>
      <c r="U112" s="97">
        <f t="shared" si="27"/>
        <v>1</v>
      </c>
      <c r="V112" s="94">
        <f t="shared" si="28"/>
        <v>-1255.3206236386734</v>
      </c>
      <c r="W112" s="94">
        <f t="shared" si="29"/>
        <v>61.44919786096258</v>
      </c>
      <c r="X112" s="294">
        <f t="shared" si="30"/>
        <v>61.44919786096258</v>
      </c>
      <c r="Y112" s="94">
        <f t="shared" si="31"/>
        <v>-1036.7945741781214</v>
      </c>
    </row>
    <row r="113" spans="1:25" ht="12.75">
      <c r="A113" s="6" t="s">
        <v>482</v>
      </c>
      <c r="B113" s="119" t="s">
        <v>877</v>
      </c>
      <c r="C113" s="119" t="s">
        <v>79</v>
      </c>
      <c r="D113" s="94"/>
      <c r="E113" s="95"/>
      <c r="F113" s="94"/>
      <c r="G113" s="94"/>
      <c r="H113" s="94"/>
      <c r="I113" s="94"/>
      <c r="J113" s="94"/>
      <c r="K113" s="94"/>
      <c r="L113" s="94"/>
      <c r="M113" s="96"/>
      <c r="N113" s="96"/>
      <c r="O113" s="94"/>
      <c r="P113" s="94"/>
      <c r="Q113" s="94">
        <v>60.93226381461676</v>
      </c>
      <c r="R113" s="97"/>
      <c r="S113" s="97"/>
      <c r="T113" s="239">
        <f>SUM(D113:S113)</f>
        <v>60.93226381461676</v>
      </c>
      <c r="U113" s="97">
        <f t="shared" si="27"/>
        <v>1</v>
      </c>
      <c r="V113" s="94">
        <f t="shared" si="28"/>
        <v>-1255.8375576850192</v>
      </c>
      <c r="W113" s="94">
        <f t="shared" si="29"/>
        <v>60.93226381461676</v>
      </c>
      <c r="X113" s="294">
        <f t="shared" si="30"/>
        <v>60.93226381461676</v>
      </c>
      <c r="Y113" s="94">
        <f t="shared" si="31"/>
        <v>-1037.3115082244672</v>
      </c>
    </row>
    <row r="114" spans="1:25" ht="12.75">
      <c r="A114" s="6" t="s">
        <v>483</v>
      </c>
      <c r="B114" s="119" t="s">
        <v>135</v>
      </c>
      <c r="C114" s="119" t="s">
        <v>136</v>
      </c>
      <c r="D114" s="94">
        <v>60.2860696517413</v>
      </c>
      <c r="E114" s="95"/>
      <c r="F114" s="94"/>
      <c r="G114" s="94"/>
      <c r="H114" s="94"/>
      <c r="I114" s="94"/>
      <c r="J114" s="94"/>
      <c r="K114" s="94"/>
      <c r="L114" s="94"/>
      <c r="M114" s="96"/>
      <c r="N114" s="96"/>
      <c r="O114" s="94"/>
      <c r="P114" s="94"/>
      <c r="Q114" s="94"/>
      <c r="R114" s="94"/>
      <c r="S114" s="94"/>
      <c r="T114" s="239">
        <f>SUM(D114:S114)</f>
        <v>60.2860696517413</v>
      </c>
      <c r="U114" s="97">
        <f t="shared" si="27"/>
        <v>1</v>
      </c>
      <c r="V114" s="94">
        <f t="shared" si="28"/>
        <v>-1256.4837518478946</v>
      </c>
      <c r="W114" s="94">
        <f t="shared" si="29"/>
        <v>60.2860696517413</v>
      </c>
      <c r="X114" s="294">
        <f t="shared" si="30"/>
        <v>60.2860696517413</v>
      </c>
      <c r="Y114" s="94">
        <f t="shared" si="31"/>
        <v>-1037.9577023873426</v>
      </c>
    </row>
    <row r="115" spans="1:25" ht="12.75">
      <c r="A115" s="6" t="s">
        <v>484</v>
      </c>
      <c r="B115" s="119" t="s">
        <v>164</v>
      </c>
      <c r="C115" s="119" t="s">
        <v>192</v>
      </c>
      <c r="D115" s="94"/>
      <c r="E115" s="95"/>
      <c r="F115" s="94">
        <v>59.97</v>
      </c>
      <c r="G115" s="94"/>
      <c r="H115" s="94"/>
      <c r="I115" s="94"/>
      <c r="J115" s="94"/>
      <c r="K115" s="94"/>
      <c r="L115" s="94"/>
      <c r="M115" s="96"/>
      <c r="N115" s="96"/>
      <c r="O115" s="94"/>
      <c r="P115" s="94"/>
      <c r="Q115" s="94"/>
      <c r="R115" s="94"/>
      <c r="S115" s="94"/>
      <c r="T115" s="239">
        <f>SUM(D115:S115)</f>
        <v>59.97</v>
      </c>
      <c r="U115" s="97">
        <f t="shared" si="27"/>
        <v>1</v>
      </c>
      <c r="V115" s="94">
        <f t="shared" si="28"/>
        <v>-1256.799821499636</v>
      </c>
      <c r="W115" s="94">
        <f t="shared" si="29"/>
        <v>59.97</v>
      </c>
      <c r="X115" s="294">
        <f t="shared" si="30"/>
        <v>59.97</v>
      </c>
      <c r="Y115" s="94">
        <f t="shared" si="31"/>
        <v>-1038.273772039084</v>
      </c>
    </row>
    <row r="116" spans="1:25" ht="12.75">
      <c r="A116" s="6" t="s">
        <v>485</v>
      </c>
      <c r="B116" s="119" t="s">
        <v>872</v>
      </c>
      <c r="C116" s="119" t="s">
        <v>201</v>
      </c>
      <c r="D116" s="94"/>
      <c r="E116" s="95"/>
      <c r="F116" s="94"/>
      <c r="G116" s="94"/>
      <c r="H116" s="94"/>
      <c r="I116" s="94"/>
      <c r="J116" s="94"/>
      <c r="K116" s="94"/>
      <c r="L116" s="94"/>
      <c r="M116" s="96"/>
      <c r="N116" s="96"/>
      <c r="O116" s="94"/>
      <c r="P116" s="94"/>
      <c r="Q116" s="94">
        <v>58.22281639928698</v>
      </c>
      <c r="R116" s="97"/>
      <c r="S116" s="97"/>
      <c r="T116" s="239">
        <f>SUM(D116:S116)</f>
        <v>58.22281639928698</v>
      </c>
      <c r="U116" s="97">
        <f aca="true" t="shared" si="32" ref="U116:U140">COUNTA(D116:S116)</f>
        <v>1</v>
      </c>
      <c r="V116" s="94">
        <f aca="true" t="shared" si="33" ref="V116:V140">T116-$T$5</f>
        <v>-1258.547005100349</v>
      </c>
      <c r="W116" s="94">
        <f aca="true" t="shared" si="34" ref="W116:W140">AVERAGE(D116:S116)</f>
        <v>58.22281639928698</v>
      </c>
      <c r="X116" s="294">
        <f aca="true" t="shared" si="35" ref="X116:X140"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58.22281639928698</v>
      </c>
      <c r="Y116" s="94">
        <f t="shared" si="31"/>
        <v>-1040.020955639797</v>
      </c>
    </row>
    <row r="117" spans="1:25" ht="12.75">
      <c r="A117" s="6" t="s">
        <v>486</v>
      </c>
      <c r="B117" s="119" t="s">
        <v>107</v>
      </c>
      <c r="C117" s="119" t="s">
        <v>57</v>
      </c>
      <c r="D117" s="94"/>
      <c r="E117" s="95"/>
      <c r="F117" s="94"/>
      <c r="G117" s="94">
        <v>58.02</v>
      </c>
      <c r="H117" s="94"/>
      <c r="I117" s="94"/>
      <c r="J117" s="94"/>
      <c r="K117" s="94"/>
      <c r="L117" s="94"/>
      <c r="M117" s="96"/>
      <c r="N117" s="96"/>
      <c r="O117" s="94"/>
      <c r="P117" s="94"/>
      <c r="Q117" s="94"/>
      <c r="R117" s="94"/>
      <c r="S117" s="94"/>
      <c r="T117" s="239">
        <f>SUM(D117:S117)</f>
        <v>58.02</v>
      </c>
      <c r="U117" s="97">
        <f t="shared" si="32"/>
        <v>1</v>
      </c>
      <c r="V117" s="94">
        <f t="shared" si="33"/>
        <v>-1258.749821499636</v>
      </c>
      <c r="W117" s="94">
        <f t="shared" si="34"/>
        <v>58.02</v>
      </c>
      <c r="X117" s="294">
        <f t="shared" si="35"/>
        <v>58.02</v>
      </c>
      <c r="Y117" s="94">
        <f t="shared" si="31"/>
        <v>-1040.223772039084</v>
      </c>
    </row>
    <row r="118" spans="1:25" ht="12.75">
      <c r="A118" s="6" t="s">
        <v>487</v>
      </c>
      <c r="B118" s="119" t="s">
        <v>688</v>
      </c>
      <c r="C118" s="119" t="s">
        <v>233</v>
      </c>
      <c r="D118" s="94"/>
      <c r="E118" s="95"/>
      <c r="F118" s="94"/>
      <c r="G118" s="94"/>
      <c r="H118" s="94"/>
      <c r="I118" s="94"/>
      <c r="J118" s="94">
        <v>57.84735222806298</v>
      </c>
      <c r="K118" s="94"/>
      <c r="L118" s="94"/>
      <c r="M118" s="96"/>
      <c r="N118" s="96"/>
      <c r="O118" s="94"/>
      <c r="P118" s="94"/>
      <c r="Q118" s="94"/>
      <c r="R118" s="94"/>
      <c r="S118" s="94"/>
      <c r="T118" s="239">
        <f>SUM(D118:S118)</f>
        <v>57.84735222806298</v>
      </c>
      <c r="U118" s="97">
        <f t="shared" si="32"/>
        <v>1</v>
      </c>
      <c r="V118" s="94">
        <f t="shared" si="33"/>
        <v>-1258.922469271573</v>
      </c>
      <c r="W118" s="94">
        <f t="shared" si="34"/>
        <v>57.84735222806298</v>
      </c>
      <c r="X118" s="294">
        <f t="shared" si="35"/>
        <v>57.84735222806298</v>
      </c>
      <c r="Y118" s="94">
        <f t="shared" si="31"/>
        <v>-1040.396419811021</v>
      </c>
    </row>
    <row r="119" spans="1:25" ht="12.75">
      <c r="A119" s="6" t="s">
        <v>488</v>
      </c>
      <c r="B119" s="119" t="s">
        <v>135</v>
      </c>
      <c r="C119" s="119" t="s">
        <v>169</v>
      </c>
      <c r="D119" s="94"/>
      <c r="E119" s="95"/>
      <c r="F119" s="94"/>
      <c r="G119" s="94"/>
      <c r="H119" s="94"/>
      <c r="I119" s="94"/>
      <c r="J119" s="94">
        <v>57.79265374603764</v>
      </c>
      <c r="K119" s="94"/>
      <c r="L119" s="94"/>
      <c r="M119" s="96"/>
      <c r="N119" s="96"/>
      <c r="O119" s="94"/>
      <c r="P119" s="94"/>
      <c r="Q119" s="94"/>
      <c r="R119" s="94"/>
      <c r="S119" s="94"/>
      <c r="T119" s="239">
        <f>SUM(D119:S119)</f>
        <v>57.79265374603764</v>
      </c>
      <c r="U119" s="97">
        <f t="shared" si="32"/>
        <v>1</v>
      </c>
      <c r="V119" s="94">
        <f t="shared" si="33"/>
        <v>-1258.9771677535985</v>
      </c>
      <c r="W119" s="94">
        <f t="shared" si="34"/>
        <v>57.79265374603764</v>
      </c>
      <c r="X119" s="294">
        <f t="shared" si="35"/>
        <v>57.79265374603764</v>
      </c>
      <c r="Y119" s="94">
        <f t="shared" si="31"/>
        <v>-1040.4511182930464</v>
      </c>
    </row>
    <row r="120" spans="1:25" ht="12.75">
      <c r="A120" s="6" t="s">
        <v>489</v>
      </c>
      <c r="B120" s="119" t="s">
        <v>338</v>
      </c>
      <c r="C120" s="119" t="s">
        <v>136</v>
      </c>
      <c r="D120" s="94"/>
      <c r="E120" s="95">
        <v>56.44</v>
      </c>
      <c r="F120" s="94"/>
      <c r="G120" s="94"/>
      <c r="H120" s="94"/>
      <c r="I120" s="94"/>
      <c r="J120" s="94"/>
      <c r="K120" s="94"/>
      <c r="L120" s="94"/>
      <c r="M120" s="96"/>
      <c r="N120" s="96"/>
      <c r="O120" s="94"/>
      <c r="P120" s="94"/>
      <c r="Q120" s="94"/>
      <c r="R120" s="94"/>
      <c r="S120" s="94"/>
      <c r="T120" s="239">
        <f>SUM(D120:S120)</f>
        <v>56.44</v>
      </c>
      <c r="U120" s="97">
        <f t="shared" si="32"/>
        <v>1</v>
      </c>
      <c r="V120" s="94">
        <f t="shared" si="33"/>
        <v>-1260.329821499636</v>
      </c>
      <c r="W120" s="94">
        <f t="shared" si="34"/>
        <v>56.44</v>
      </c>
      <c r="X120" s="294">
        <f t="shared" si="35"/>
        <v>56.44</v>
      </c>
      <c r="Y120" s="94">
        <f t="shared" si="31"/>
        <v>-1041.803772039084</v>
      </c>
    </row>
    <row r="121" spans="1:25" ht="12.75">
      <c r="A121" s="6" t="s">
        <v>490</v>
      </c>
      <c r="B121" s="119" t="s">
        <v>344</v>
      </c>
      <c r="C121" s="119" t="s">
        <v>141</v>
      </c>
      <c r="D121" s="94"/>
      <c r="E121" s="95"/>
      <c r="F121" s="94">
        <v>54.56</v>
      </c>
      <c r="G121" s="94"/>
      <c r="H121" s="94"/>
      <c r="I121" s="94"/>
      <c r="J121" s="94"/>
      <c r="K121" s="94"/>
      <c r="L121" s="94"/>
      <c r="M121" s="96"/>
      <c r="N121" s="96"/>
      <c r="O121" s="94"/>
      <c r="P121" s="94"/>
      <c r="Q121" s="94"/>
      <c r="R121" s="94"/>
      <c r="S121" s="94"/>
      <c r="T121" s="239">
        <f>SUM(D121:S121)</f>
        <v>54.56</v>
      </c>
      <c r="U121" s="97">
        <f t="shared" si="32"/>
        <v>1</v>
      </c>
      <c r="V121" s="94">
        <f t="shared" si="33"/>
        <v>-1262.209821499636</v>
      </c>
      <c r="W121" s="94">
        <f t="shared" si="34"/>
        <v>54.56</v>
      </c>
      <c r="X121" s="294">
        <f t="shared" si="35"/>
        <v>54.56</v>
      </c>
      <c r="Y121" s="94">
        <f t="shared" si="31"/>
        <v>-1043.683772039084</v>
      </c>
    </row>
    <row r="122" spans="1:25" ht="12.75">
      <c r="A122" s="6" t="s">
        <v>491</v>
      </c>
      <c r="B122" s="119" t="s">
        <v>345</v>
      </c>
      <c r="C122" s="119" t="s">
        <v>168</v>
      </c>
      <c r="D122" s="94"/>
      <c r="E122" s="95"/>
      <c r="F122" s="94">
        <v>54.28</v>
      </c>
      <c r="G122" s="94"/>
      <c r="H122" s="94"/>
      <c r="I122" s="94"/>
      <c r="J122" s="94"/>
      <c r="K122" s="94"/>
      <c r="L122" s="94"/>
      <c r="M122" s="96"/>
      <c r="N122" s="96"/>
      <c r="O122" s="94"/>
      <c r="P122" s="94"/>
      <c r="Q122" s="94"/>
      <c r="R122" s="94"/>
      <c r="S122" s="94"/>
      <c r="T122" s="239">
        <f>SUM(D122:S122)</f>
        <v>54.28</v>
      </c>
      <c r="U122" s="97">
        <f t="shared" si="32"/>
        <v>1</v>
      </c>
      <c r="V122" s="94">
        <f t="shared" si="33"/>
        <v>-1262.489821499636</v>
      </c>
      <c r="W122" s="94">
        <f t="shared" si="34"/>
        <v>54.28</v>
      </c>
      <c r="X122" s="294">
        <f t="shared" si="35"/>
        <v>54.28</v>
      </c>
      <c r="Y122" s="94">
        <f t="shared" si="31"/>
        <v>-1043.963772039084</v>
      </c>
    </row>
    <row r="123" spans="1:25" ht="12.75">
      <c r="A123" s="6" t="s">
        <v>492</v>
      </c>
      <c r="B123" s="119" t="s">
        <v>874</v>
      </c>
      <c r="C123" s="119" t="s">
        <v>79</v>
      </c>
      <c r="D123" s="94"/>
      <c r="E123" s="95"/>
      <c r="F123" s="94"/>
      <c r="G123" s="94"/>
      <c r="H123" s="94"/>
      <c r="I123" s="94"/>
      <c r="J123" s="94"/>
      <c r="K123" s="94"/>
      <c r="L123" s="94"/>
      <c r="M123" s="96"/>
      <c r="N123" s="96"/>
      <c r="O123" s="94"/>
      <c r="P123" s="94"/>
      <c r="Q123" s="94">
        <v>54.0873440285205</v>
      </c>
      <c r="R123" s="97"/>
      <c r="S123" s="97"/>
      <c r="T123" s="239">
        <f>SUM(D123:S123)</f>
        <v>54.0873440285205</v>
      </c>
      <c r="U123" s="97">
        <f t="shared" si="32"/>
        <v>1</v>
      </c>
      <c r="V123" s="94">
        <f t="shared" si="33"/>
        <v>-1262.6824774711156</v>
      </c>
      <c r="W123" s="94">
        <f t="shared" si="34"/>
        <v>54.0873440285205</v>
      </c>
      <c r="X123" s="294">
        <f t="shared" si="35"/>
        <v>54.0873440285205</v>
      </c>
      <c r="Y123" s="94">
        <f t="shared" si="31"/>
        <v>-1044.1564280105636</v>
      </c>
    </row>
    <row r="124" spans="1:25" ht="12.75">
      <c r="A124" s="6" t="s">
        <v>493</v>
      </c>
      <c r="B124" s="119" t="s">
        <v>110</v>
      </c>
      <c r="C124" s="119" t="s">
        <v>111</v>
      </c>
      <c r="D124" s="94"/>
      <c r="E124" s="95"/>
      <c r="F124" s="94">
        <v>53.99</v>
      </c>
      <c r="G124" s="94"/>
      <c r="H124" s="94"/>
      <c r="I124" s="94"/>
      <c r="J124" s="94"/>
      <c r="K124" s="94"/>
      <c r="L124" s="94"/>
      <c r="M124" s="96"/>
      <c r="N124" s="96"/>
      <c r="O124" s="94"/>
      <c r="P124" s="94"/>
      <c r="Q124" s="94"/>
      <c r="R124" s="94"/>
      <c r="S124" s="94"/>
      <c r="T124" s="239">
        <f>SUM(D124:S124)</f>
        <v>53.99</v>
      </c>
      <c r="U124" s="97">
        <f t="shared" si="32"/>
        <v>1</v>
      </c>
      <c r="V124" s="94">
        <f t="shared" si="33"/>
        <v>-1262.779821499636</v>
      </c>
      <c r="W124" s="94">
        <f t="shared" si="34"/>
        <v>53.99</v>
      </c>
      <c r="X124" s="294">
        <f t="shared" si="35"/>
        <v>53.99</v>
      </c>
      <c r="Y124" s="94">
        <f t="shared" si="31"/>
        <v>-1044.253772039084</v>
      </c>
    </row>
    <row r="125" spans="1:25" ht="12.75">
      <c r="A125" s="6" t="s">
        <v>494</v>
      </c>
      <c r="B125" s="119" t="s">
        <v>259</v>
      </c>
      <c r="C125" s="119" t="s">
        <v>136</v>
      </c>
      <c r="D125" s="94"/>
      <c r="E125" s="95"/>
      <c r="F125" s="94"/>
      <c r="G125" s="94"/>
      <c r="H125" s="94">
        <v>44.037974683544306</v>
      </c>
      <c r="I125" s="94"/>
      <c r="J125" s="94"/>
      <c r="K125" s="94"/>
      <c r="L125" s="94"/>
      <c r="M125" s="96"/>
      <c r="N125" s="96"/>
      <c r="O125" s="94"/>
      <c r="P125" s="94"/>
      <c r="Q125" s="94"/>
      <c r="R125" s="94"/>
      <c r="S125" s="94">
        <v>8.453416149068323</v>
      </c>
      <c r="T125" s="239">
        <f>SUM(D125:S125)</f>
        <v>52.49139083261263</v>
      </c>
      <c r="U125" s="97">
        <f t="shared" si="32"/>
        <v>2</v>
      </c>
      <c r="V125" s="94">
        <f t="shared" si="33"/>
        <v>-1264.2784306670235</v>
      </c>
      <c r="W125" s="94">
        <f t="shared" si="34"/>
        <v>26.245695416306315</v>
      </c>
      <c r="X125" s="294">
        <f t="shared" si="35"/>
        <v>52.49139083261263</v>
      </c>
      <c r="Y125" s="94">
        <f t="shared" si="31"/>
        <v>-1045.7523812064715</v>
      </c>
    </row>
    <row r="126" spans="1:25" ht="12.75">
      <c r="A126" s="6" t="s">
        <v>666</v>
      </c>
      <c r="B126" s="119" t="s">
        <v>212</v>
      </c>
      <c r="C126" s="119" t="s">
        <v>156</v>
      </c>
      <c r="D126" s="94"/>
      <c r="E126" s="95"/>
      <c r="F126" s="94">
        <v>49.15</v>
      </c>
      <c r="G126" s="94"/>
      <c r="H126" s="94"/>
      <c r="I126" s="94"/>
      <c r="J126" s="94"/>
      <c r="K126" s="94"/>
      <c r="L126" s="94"/>
      <c r="M126" s="96"/>
      <c r="N126" s="96"/>
      <c r="O126" s="94"/>
      <c r="P126" s="94"/>
      <c r="Q126" s="94"/>
      <c r="R126" s="94"/>
      <c r="S126" s="94"/>
      <c r="T126" s="239">
        <f>SUM(D126:S126)</f>
        <v>49.15</v>
      </c>
      <c r="U126" s="97">
        <f t="shared" si="32"/>
        <v>1</v>
      </c>
      <c r="V126" s="94">
        <f t="shared" si="33"/>
        <v>-1267.619821499636</v>
      </c>
      <c r="W126" s="94">
        <f t="shared" si="34"/>
        <v>49.15</v>
      </c>
      <c r="X126" s="294">
        <f t="shared" si="35"/>
        <v>49.15</v>
      </c>
      <c r="Y126" s="94">
        <f t="shared" si="31"/>
        <v>-1049.093772039084</v>
      </c>
    </row>
    <row r="127" spans="1:25" ht="12.75">
      <c r="A127" s="6" t="s">
        <v>495</v>
      </c>
      <c r="B127" s="119" t="s">
        <v>181</v>
      </c>
      <c r="C127" s="119" t="s">
        <v>168</v>
      </c>
      <c r="D127" s="94"/>
      <c r="E127" s="95"/>
      <c r="F127" s="94"/>
      <c r="G127" s="94"/>
      <c r="H127" s="94">
        <v>47.41350210970464</v>
      </c>
      <c r="I127" s="94"/>
      <c r="J127" s="94"/>
      <c r="K127" s="94"/>
      <c r="L127" s="94"/>
      <c r="M127" s="96"/>
      <c r="N127" s="96"/>
      <c r="O127" s="94"/>
      <c r="P127" s="94"/>
      <c r="Q127" s="94"/>
      <c r="R127" s="94"/>
      <c r="S127" s="94"/>
      <c r="T127" s="239">
        <f>SUM(D127:S127)</f>
        <v>47.41350210970464</v>
      </c>
      <c r="U127" s="97">
        <f t="shared" si="32"/>
        <v>1</v>
      </c>
      <c r="V127" s="94">
        <f t="shared" si="33"/>
        <v>-1269.3563193899313</v>
      </c>
      <c r="W127" s="94">
        <f t="shared" si="34"/>
        <v>47.41350210970464</v>
      </c>
      <c r="X127" s="294">
        <f t="shared" si="35"/>
        <v>47.41350210970464</v>
      </c>
      <c r="Y127" s="94">
        <f t="shared" si="31"/>
        <v>-1050.8302699293793</v>
      </c>
    </row>
    <row r="128" spans="1:25" ht="12.75">
      <c r="A128" s="6" t="s">
        <v>496</v>
      </c>
      <c r="B128" s="119" t="s">
        <v>368</v>
      </c>
      <c r="C128" s="119" t="s">
        <v>161</v>
      </c>
      <c r="D128" s="94"/>
      <c r="E128" s="95"/>
      <c r="F128" s="94"/>
      <c r="G128" s="94"/>
      <c r="H128" s="94">
        <v>47.41350210970464</v>
      </c>
      <c r="I128" s="94"/>
      <c r="J128" s="94"/>
      <c r="K128" s="94"/>
      <c r="L128" s="94"/>
      <c r="M128" s="96"/>
      <c r="N128" s="96"/>
      <c r="O128" s="94"/>
      <c r="P128" s="94"/>
      <c r="Q128" s="94"/>
      <c r="R128" s="94"/>
      <c r="S128" s="94"/>
      <c r="T128" s="239">
        <f>SUM(D128:S128)</f>
        <v>47.41350210970464</v>
      </c>
      <c r="U128" s="97">
        <f t="shared" si="32"/>
        <v>1</v>
      </c>
      <c r="V128" s="94">
        <f t="shared" si="33"/>
        <v>-1269.3563193899313</v>
      </c>
      <c r="W128" s="94">
        <f t="shared" si="34"/>
        <v>47.41350210970464</v>
      </c>
      <c r="X128" s="294">
        <f t="shared" si="35"/>
        <v>47.41350210970464</v>
      </c>
      <c r="Y128" s="94">
        <f t="shared" si="31"/>
        <v>-1050.8302699293793</v>
      </c>
    </row>
    <row r="129" spans="1:25" ht="12.75">
      <c r="A129" s="6" t="s">
        <v>497</v>
      </c>
      <c r="B129" s="119" t="s">
        <v>348</v>
      </c>
      <c r="C129" s="119" t="s">
        <v>136</v>
      </c>
      <c r="D129" s="94"/>
      <c r="E129" s="95"/>
      <c r="F129" s="94">
        <v>47.15</v>
      </c>
      <c r="G129" s="94"/>
      <c r="H129" s="94"/>
      <c r="I129" s="94"/>
      <c r="J129" s="94"/>
      <c r="K129" s="94"/>
      <c r="L129" s="94"/>
      <c r="M129" s="96"/>
      <c r="N129" s="96"/>
      <c r="O129" s="94"/>
      <c r="P129" s="94"/>
      <c r="Q129" s="94"/>
      <c r="R129" s="94"/>
      <c r="S129" s="94"/>
      <c r="T129" s="239">
        <f>SUM(D129:S129)</f>
        <v>47.15</v>
      </c>
      <c r="U129" s="97">
        <f t="shared" si="32"/>
        <v>1</v>
      </c>
      <c r="V129" s="94">
        <f t="shared" si="33"/>
        <v>-1269.619821499636</v>
      </c>
      <c r="W129" s="94">
        <f t="shared" si="34"/>
        <v>47.15</v>
      </c>
      <c r="X129" s="294">
        <f t="shared" si="35"/>
        <v>47.15</v>
      </c>
      <c r="Y129" s="94">
        <f t="shared" si="31"/>
        <v>-1051.093772039084</v>
      </c>
    </row>
    <row r="130" spans="1:25" ht="12.75">
      <c r="A130" s="6" t="s">
        <v>498</v>
      </c>
      <c r="B130" s="119" t="s">
        <v>349</v>
      </c>
      <c r="C130" s="119" t="s">
        <v>234</v>
      </c>
      <c r="D130" s="94"/>
      <c r="E130" s="95"/>
      <c r="F130" s="94">
        <v>46.3</v>
      </c>
      <c r="G130" s="94"/>
      <c r="H130" s="94"/>
      <c r="I130" s="94"/>
      <c r="J130" s="94"/>
      <c r="K130" s="94"/>
      <c r="L130" s="94"/>
      <c r="M130" s="96"/>
      <c r="N130" s="96"/>
      <c r="O130" s="94"/>
      <c r="P130" s="94"/>
      <c r="Q130" s="94"/>
      <c r="R130" s="94"/>
      <c r="S130" s="94"/>
      <c r="T130" s="239">
        <f>SUM(D130:S130)</f>
        <v>46.3</v>
      </c>
      <c r="U130" s="97">
        <f t="shared" si="32"/>
        <v>1</v>
      </c>
      <c r="V130" s="94">
        <f t="shared" si="33"/>
        <v>-1270.469821499636</v>
      </c>
      <c r="W130" s="94">
        <f t="shared" si="34"/>
        <v>46.3</v>
      </c>
      <c r="X130" s="294">
        <f t="shared" si="35"/>
        <v>46.3</v>
      </c>
      <c r="Y130" s="94">
        <f t="shared" si="31"/>
        <v>-1051.943772039084</v>
      </c>
    </row>
    <row r="131" spans="1:25" ht="12.75">
      <c r="A131" s="6" t="s">
        <v>499</v>
      </c>
      <c r="B131" s="119" t="s">
        <v>350</v>
      </c>
      <c r="C131" s="119" t="s">
        <v>351</v>
      </c>
      <c r="D131" s="94"/>
      <c r="E131" s="95"/>
      <c r="F131" s="94">
        <v>44.87</v>
      </c>
      <c r="G131" s="94"/>
      <c r="H131" s="94"/>
      <c r="I131" s="94"/>
      <c r="J131" s="94"/>
      <c r="K131" s="94"/>
      <c r="L131" s="94"/>
      <c r="M131" s="96"/>
      <c r="N131" s="96"/>
      <c r="O131" s="94"/>
      <c r="P131" s="94"/>
      <c r="Q131" s="94"/>
      <c r="R131" s="94"/>
      <c r="S131" s="94"/>
      <c r="T131" s="239">
        <f>SUM(D131:S131)</f>
        <v>44.87</v>
      </c>
      <c r="U131" s="97">
        <f t="shared" si="32"/>
        <v>1</v>
      </c>
      <c r="V131" s="94">
        <f t="shared" si="33"/>
        <v>-1271.8998214996361</v>
      </c>
      <c r="W131" s="94">
        <f t="shared" si="34"/>
        <v>44.87</v>
      </c>
      <c r="X131" s="294">
        <f t="shared" si="35"/>
        <v>44.87</v>
      </c>
      <c r="Y131" s="94">
        <f t="shared" si="31"/>
        <v>-1053.373772039084</v>
      </c>
    </row>
    <row r="132" spans="1:25" ht="12.75">
      <c r="A132" s="6" t="s">
        <v>500</v>
      </c>
      <c r="B132" s="119" t="s">
        <v>44</v>
      </c>
      <c r="C132" s="119" t="s">
        <v>174</v>
      </c>
      <c r="D132" s="94"/>
      <c r="E132" s="95"/>
      <c r="F132" s="94">
        <v>43.45</v>
      </c>
      <c r="G132" s="94"/>
      <c r="H132" s="94"/>
      <c r="I132" s="94"/>
      <c r="J132" s="94"/>
      <c r="K132" s="94"/>
      <c r="L132" s="94"/>
      <c r="M132" s="96"/>
      <c r="N132" s="96"/>
      <c r="O132" s="94"/>
      <c r="P132" s="94"/>
      <c r="Q132" s="94"/>
      <c r="R132" s="94"/>
      <c r="S132" s="94"/>
      <c r="T132" s="239">
        <f>SUM(D132:S132)</f>
        <v>43.45</v>
      </c>
      <c r="U132" s="97">
        <f t="shared" si="32"/>
        <v>1</v>
      </c>
      <c r="V132" s="94">
        <f t="shared" si="33"/>
        <v>-1273.319821499636</v>
      </c>
      <c r="W132" s="94">
        <f t="shared" si="34"/>
        <v>43.45</v>
      </c>
      <c r="X132" s="294">
        <f t="shared" si="35"/>
        <v>43.45</v>
      </c>
      <c r="Y132" s="94">
        <f t="shared" si="31"/>
        <v>-1054.793772039084</v>
      </c>
    </row>
    <row r="133" spans="1:25" ht="12.75">
      <c r="A133" s="6" t="s">
        <v>501</v>
      </c>
      <c r="B133" s="119" t="s">
        <v>352</v>
      </c>
      <c r="C133" s="119" t="s">
        <v>85</v>
      </c>
      <c r="D133" s="94"/>
      <c r="E133" s="95"/>
      <c r="F133" s="94">
        <v>43.35</v>
      </c>
      <c r="G133" s="94"/>
      <c r="H133" s="94"/>
      <c r="I133" s="94"/>
      <c r="J133" s="94"/>
      <c r="K133" s="94"/>
      <c r="L133" s="94"/>
      <c r="M133" s="96"/>
      <c r="N133" s="96"/>
      <c r="O133" s="94"/>
      <c r="P133" s="94"/>
      <c r="Q133" s="94"/>
      <c r="R133" s="94"/>
      <c r="S133" s="94"/>
      <c r="T133" s="239">
        <f>SUM(D133:S133)</f>
        <v>43.35</v>
      </c>
      <c r="U133" s="97">
        <f t="shared" si="32"/>
        <v>1</v>
      </c>
      <c r="V133" s="94">
        <f t="shared" si="33"/>
        <v>-1273.419821499636</v>
      </c>
      <c r="W133" s="94">
        <f t="shared" si="34"/>
        <v>43.35</v>
      </c>
      <c r="X133" s="294">
        <f t="shared" si="35"/>
        <v>43.35</v>
      </c>
      <c r="Y133" s="94">
        <f t="shared" si="31"/>
        <v>-1054.893772039084</v>
      </c>
    </row>
    <row r="134" spans="1:25" ht="12.75">
      <c r="A134" s="6" t="s">
        <v>502</v>
      </c>
      <c r="B134" s="341" t="s">
        <v>38</v>
      </c>
      <c r="C134" s="341" t="s">
        <v>57</v>
      </c>
      <c r="D134" s="97"/>
      <c r="E134" s="295"/>
      <c r="F134" s="97"/>
      <c r="G134" s="97"/>
      <c r="H134" s="97"/>
      <c r="I134" s="97"/>
      <c r="J134" s="97"/>
      <c r="K134" s="97"/>
      <c r="L134" s="97"/>
      <c r="M134" s="296"/>
      <c r="N134" s="97"/>
      <c r="O134" s="97"/>
      <c r="P134" s="97"/>
      <c r="Q134" s="97"/>
      <c r="R134" s="97"/>
      <c r="S134" s="94">
        <v>41.37267080745342</v>
      </c>
      <c r="T134" s="239">
        <f>SUM(D134:S134)</f>
        <v>41.37267080745342</v>
      </c>
      <c r="U134" s="97">
        <f t="shared" si="32"/>
        <v>1</v>
      </c>
      <c r="V134" s="94">
        <f t="shared" si="33"/>
        <v>-1275.3971506921825</v>
      </c>
      <c r="W134" s="94">
        <f t="shared" si="34"/>
        <v>41.37267080745342</v>
      </c>
      <c r="X134" s="294">
        <f t="shared" si="35"/>
        <v>41.37267080745342</v>
      </c>
      <c r="Y134" s="94">
        <f t="shared" si="31"/>
        <v>-1056.8711012316305</v>
      </c>
    </row>
    <row r="135" spans="1:25" ht="12.75">
      <c r="A135" s="6" t="s">
        <v>503</v>
      </c>
      <c r="B135" s="119" t="s">
        <v>314</v>
      </c>
      <c r="C135" s="119" t="s">
        <v>79</v>
      </c>
      <c r="D135" s="94"/>
      <c r="E135" s="95"/>
      <c r="F135" s="94">
        <v>40.32</v>
      </c>
      <c r="G135" s="94"/>
      <c r="H135" s="94"/>
      <c r="I135" s="94"/>
      <c r="J135" s="94"/>
      <c r="K135" s="94"/>
      <c r="L135" s="94"/>
      <c r="M135" s="96"/>
      <c r="N135" s="96"/>
      <c r="O135" s="94"/>
      <c r="P135" s="94"/>
      <c r="Q135" s="94"/>
      <c r="R135" s="94"/>
      <c r="S135" s="94"/>
      <c r="T135" s="239">
        <f>SUM(D135:S135)</f>
        <v>40.32</v>
      </c>
      <c r="U135" s="97">
        <f t="shared" si="32"/>
        <v>1</v>
      </c>
      <c r="V135" s="94">
        <f t="shared" si="33"/>
        <v>-1276.449821499636</v>
      </c>
      <c r="W135" s="94">
        <f t="shared" si="34"/>
        <v>40.32</v>
      </c>
      <c r="X135" s="294">
        <f t="shared" si="35"/>
        <v>40.32</v>
      </c>
      <c r="Y135" s="94">
        <f t="shared" si="31"/>
        <v>-1057.923772039084</v>
      </c>
    </row>
    <row r="136" spans="1:25" ht="12.75">
      <c r="A136" s="6" t="s">
        <v>504</v>
      </c>
      <c r="B136" s="119" t="s">
        <v>149</v>
      </c>
      <c r="C136" s="119" t="s">
        <v>667</v>
      </c>
      <c r="D136" s="94"/>
      <c r="E136" s="95"/>
      <c r="F136" s="94"/>
      <c r="G136" s="94"/>
      <c r="H136" s="94"/>
      <c r="I136" s="94"/>
      <c r="J136" s="94">
        <v>36.717847765306345</v>
      </c>
      <c r="K136" s="94"/>
      <c r="L136" s="94"/>
      <c r="M136" s="96"/>
      <c r="N136" s="96"/>
      <c r="O136" s="94"/>
      <c r="P136" s="94"/>
      <c r="Q136" s="94"/>
      <c r="R136" s="94"/>
      <c r="S136" s="94"/>
      <c r="T136" s="239">
        <f>SUM(D136:S136)</f>
        <v>36.717847765306345</v>
      </c>
      <c r="U136" s="97">
        <f t="shared" si="32"/>
        <v>1</v>
      </c>
      <c r="V136" s="94">
        <f t="shared" si="33"/>
        <v>-1280.0519737343297</v>
      </c>
      <c r="W136" s="94">
        <f t="shared" si="34"/>
        <v>36.717847765306345</v>
      </c>
      <c r="X136" s="294">
        <f t="shared" si="35"/>
        <v>36.717847765306345</v>
      </c>
      <c r="Y136" s="94">
        <f t="shared" si="31"/>
        <v>-1061.5259242737777</v>
      </c>
    </row>
    <row r="137" spans="1:25" ht="12.75">
      <c r="A137" s="6" t="s">
        <v>505</v>
      </c>
      <c r="B137" s="119" t="s">
        <v>135</v>
      </c>
      <c r="C137" s="119" t="s">
        <v>85</v>
      </c>
      <c r="D137" s="94"/>
      <c r="E137" s="95"/>
      <c r="F137" s="94"/>
      <c r="G137" s="94"/>
      <c r="H137" s="94"/>
      <c r="I137" s="94"/>
      <c r="J137" s="94"/>
      <c r="K137" s="94">
        <v>33.48381701341002</v>
      </c>
      <c r="L137" s="94"/>
      <c r="M137" s="96"/>
      <c r="N137" s="96"/>
      <c r="O137" s="94"/>
      <c r="P137" s="94"/>
      <c r="Q137" s="94"/>
      <c r="R137" s="94"/>
      <c r="S137" s="94"/>
      <c r="T137" s="239">
        <f>SUM(D137:S137)</f>
        <v>33.48381701341002</v>
      </c>
      <c r="U137" s="97">
        <f t="shared" si="32"/>
        <v>1</v>
      </c>
      <c r="V137" s="94">
        <f t="shared" si="33"/>
        <v>-1283.286004486226</v>
      </c>
      <c r="W137" s="94">
        <f t="shared" si="34"/>
        <v>33.48381701341002</v>
      </c>
      <c r="X137" s="294">
        <f t="shared" si="35"/>
        <v>33.48381701341002</v>
      </c>
      <c r="Y137" s="94">
        <f t="shared" si="31"/>
        <v>-1064.759955025674</v>
      </c>
    </row>
    <row r="138" spans="1:25" ht="12.75">
      <c r="A138" s="6" t="s">
        <v>506</v>
      </c>
      <c r="B138" s="119" t="s">
        <v>135</v>
      </c>
      <c r="C138" s="119" t="s">
        <v>201</v>
      </c>
      <c r="D138" s="94"/>
      <c r="E138" s="95"/>
      <c r="F138" s="94"/>
      <c r="G138" s="94"/>
      <c r="H138" s="94"/>
      <c r="I138" s="94"/>
      <c r="J138" s="94"/>
      <c r="K138" s="94">
        <v>33.46627565982405</v>
      </c>
      <c r="L138" s="94"/>
      <c r="M138" s="96"/>
      <c r="N138" s="96"/>
      <c r="O138" s="94"/>
      <c r="P138" s="94"/>
      <c r="Q138" s="94"/>
      <c r="R138" s="94"/>
      <c r="S138" s="94"/>
      <c r="T138" s="239">
        <f>SUM(D138:S138)</f>
        <v>33.46627565982405</v>
      </c>
      <c r="U138" s="97">
        <f t="shared" si="32"/>
        <v>1</v>
      </c>
      <c r="V138" s="94">
        <f t="shared" si="33"/>
        <v>-1283.303545839812</v>
      </c>
      <c r="W138" s="94">
        <f t="shared" si="34"/>
        <v>33.46627565982405</v>
      </c>
      <c r="X138" s="294">
        <f t="shared" si="35"/>
        <v>33.46627565982405</v>
      </c>
      <c r="Y138" s="94">
        <f t="shared" si="31"/>
        <v>-1064.77749637926</v>
      </c>
    </row>
    <row r="139" spans="1:25" ht="12.75">
      <c r="A139" s="6" t="s">
        <v>507</v>
      </c>
      <c r="B139" s="119" t="s">
        <v>220</v>
      </c>
      <c r="C139" s="119" t="s">
        <v>168</v>
      </c>
      <c r="D139" s="94"/>
      <c r="E139" s="95"/>
      <c r="F139" s="94"/>
      <c r="G139" s="94"/>
      <c r="H139" s="94">
        <v>31.801687763713083</v>
      </c>
      <c r="I139" s="94"/>
      <c r="J139" s="94"/>
      <c r="K139" s="94"/>
      <c r="L139" s="94"/>
      <c r="M139" s="96"/>
      <c r="N139" s="96"/>
      <c r="O139" s="94"/>
      <c r="P139" s="94"/>
      <c r="Q139" s="94"/>
      <c r="R139" s="94"/>
      <c r="S139" s="94"/>
      <c r="T139" s="239">
        <f>SUM(D139:S139)</f>
        <v>31.801687763713083</v>
      </c>
      <c r="U139" s="97">
        <f t="shared" si="32"/>
        <v>1</v>
      </c>
      <c r="V139" s="94">
        <f t="shared" si="33"/>
        <v>-1284.968133735923</v>
      </c>
      <c r="W139" s="94">
        <f t="shared" si="34"/>
        <v>31.801687763713083</v>
      </c>
      <c r="X139" s="294">
        <f t="shared" si="35"/>
        <v>31.801687763713083</v>
      </c>
      <c r="Y139" s="94">
        <f t="shared" si="31"/>
        <v>-1066.442084275371</v>
      </c>
    </row>
    <row r="140" spans="1:25" ht="12.75">
      <c r="A140" s="6" t="s">
        <v>508</v>
      </c>
      <c r="B140" s="119" t="s">
        <v>135</v>
      </c>
      <c r="C140" s="119" t="s">
        <v>737</v>
      </c>
      <c r="D140" s="94"/>
      <c r="E140" s="95"/>
      <c r="F140" s="94"/>
      <c r="G140" s="94"/>
      <c r="H140" s="94"/>
      <c r="I140" s="94"/>
      <c r="J140" s="94">
        <v>29.754776540089658</v>
      </c>
      <c r="K140" s="94"/>
      <c r="L140" s="94"/>
      <c r="M140" s="96"/>
      <c r="N140" s="96"/>
      <c r="O140" s="94"/>
      <c r="P140" s="94"/>
      <c r="Q140" s="94"/>
      <c r="R140" s="94"/>
      <c r="S140" s="94"/>
      <c r="T140" s="239">
        <f>SUM(D140:S140)</f>
        <v>29.754776540089658</v>
      </c>
      <c r="U140" s="97">
        <f t="shared" si="32"/>
        <v>1</v>
      </c>
      <c r="V140" s="94">
        <f t="shared" si="33"/>
        <v>-1287.0150449595465</v>
      </c>
      <c r="W140" s="94">
        <f t="shared" si="34"/>
        <v>29.754776540089658</v>
      </c>
      <c r="X140" s="294">
        <f t="shared" si="35"/>
        <v>29.754776540089658</v>
      </c>
      <c r="Y140" s="94">
        <f t="shared" si="31"/>
        <v>-1068.4889954989944</v>
      </c>
    </row>
  </sheetData>
  <sheetProtection selectLockedCells="1" selectUnlockedCells="1"/>
  <mergeCells count="9">
    <mergeCell ref="Y2:Y4"/>
    <mergeCell ref="A1:Y1"/>
    <mergeCell ref="X2:X4"/>
    <mergeCell ref="A2:B2"/>
    <mergeCell ref="W2:W4"/>
    <mergeCell ref="A3:C4"/>
    <mergeCell ref="T2:T4"/>
    <mergeCell ref="U2:U4"/>
    <mergeCell ref="V2:V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P2 R2:S2" formulaRange="1"/>
    <ignoredError sqref="Q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bestFit="1" customWidth="1"/>
    <col min="2" max="2" width="10.375" style="0" bestFit="1" customWidth="1"/>
    <col min="3" max="3" width="10.875" style="0" bestFit="1" customWidth="1"/>
    <col min="4" max="4" width="6.625" style="0" customWidth="1"/>
    <col min="5" max="5" width="7.75390625" style="0" bestFit="1" customWidth="1"/>
    <col min="6" max="6" width="14.25390625" style="0" bestFit="1" customWidth="1"/>
    <col min="7" max="7" width="6.375" style="0" customWidth="1"/>
  </cols>
  <sheetData>
    <row r="1" spans="1:7" ht="27">
      <c r="A1" s="328" t="s">
        <v>239</v>
      </c>
      <c r="B1" s="328"/>
      <c r="C1" s="328"/>
      <c r="D1" s="328"/>
      <c r="E1" s="328"/>
      <c r="F1" s="328"/>
      <c r="G1" s="328"/>
    </row>
    <row r="2" ht="12.75" customHeight="1"/>
    <row r="3" spans="1:5" ht="12.75" customHeight="1">
      <c r="A3" s="160"/>
      <c r="B3" s="160"/>
      <c r="C3" s="18"/>
      <c r="E3" s="19" t="s">
        <v>240</v>
      </c>
    </row>
    <row r="4" spans="1:5" ht="12.75" customHeight="1">
      <c r="A4" s="327" t="s">
        <v>241</v>
      </c>
      <c r="B4" s="327"/>
      <c r="C4" s="20" t="s">
        <v>242</v>
      </c>
      <c r="E4" s="19">
        <v>5</v>
      </c>
    </row>
    <row r="5" spans="1:3" ht="12.75" customHeight="1">
      <c r="A5" s="327" t="s">
        <v>243</v>
      </c>
      <c r="B5" s="327"/>
      <c r="C5" s="21">
        <v>41287</v>
      </c>
    </row>
    <row r="6" spans="1:7" ht="12.75" customHeight="1">
      <c r="A6" s="327" t="s">
        <v>244</v>
      </c>
      <c r="B6" s="327"/>
      <c r="C6" s="329" t="s">
        <v>245</v>
      </c>
      <c r="D6" s="329"/>
      <c r="E6" s="329"/>
      <c r="F6" s="329"/>
      <c r="G6" s="329"/>
    </row>
    <row r="7" spans="1:3" ht="12.75" customHeight="1" thickBot="1">
      <c r="A7" s="327" t="s">
        <v>246</v>
      </c>
      <c r="B7" s="327"/>
      <c r="C7" s="23">
        <f>COUNTA(B9:B83)</f>
        <v>65</v>
      </c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7" ht="12.75">
      <c r="A9" s="107" t="s">
        <v>374</v>
      </c>
      <c r="B9" s="108" t="s">
        <v>205</v>
      </c>
      <c r="C9" s="108" t="s">
        <v>53</v>
      </c>
      <c r="D9" s="141">
        <v>26.67</v>
      </c>
      <c r="E9" s="110">
        <f aca="true" t="shared" si="0" ref="E9:E40">(D$9/D9)*100</f>
        <v>100</v>
      </c>
      <c r="F9" s="111">
        <f aca="true" t="shared" si="1" ref="F9:F40">E9+E$4</f>
        <v>105</v>
      </c>
      <c r="G9" s="93">
        <f aca="true" t="shared" si="2" ref="G9:G40">D9-D$9</f>
        <v>0</v>
      </c>
    </row>
    <row r="10" spans="1:7" ht="12.75">
      <c r="A10" s="107" t="s">
        <v>375</v>
      </c>
      <c r="B10" s="103" t="s">
        <v>51</v>
      </c>
      <c r="C10" s="103" t="s">
        <v>50</v>
      </c>
      <c r="D10" s="140">
        <v>27.35</v>
      </c>
      <c r="E10" s="104">
        <f t="shared" si="0"/>
        <v>97.51371115173674</v>
      </c>
      <c r="F10" s="105">
        <f t="shared" si="1"/>
        <v>102.51371115173674</v>
      </c>
      <c r="G10" s="92">
        <f t="shared" si="2"/>
        <v>0.6799999999999997</v>
      </c>
    </row>
    <row r="11" spans="1:7" ht="12.75">
      <c r="A11" s="107" t="s">
        <v>376</v>
      </c>
      <c r="B11" s="103" t="s">
        <v>28</v>
      </c>
      <c r="C11" s="103" t="s">
        <v>29</v>
      </c>
      <c r="D11" s="140">
        <v>28.64</v>
      </c>
      <c r="E11" s="104">
        <f t="shared" si="0"/>
        <v>93.12150837988827</v>
      </c>
      <c r="F11" s="105">
        <f t="shared" si="1"/>
        <v>98.12150837988827</v>
      </c>
      <c r="G11" s="92">
        <f t="shared" si="2"/>
        <v>1.9699999999999989</v>
      </c>
    </row>
    <row r="12" spans="1:7" ht="12.75">
      <c r="A12" s="107" t="s">
        <v>377</v>
      </c>
      <c r="B12" s="103" t="s">
        <v>318</v>
      </c>
      <c r="C12" s="103" t="s">
        <v>35</v>
      </c>
      <c r="D12" s="140">
        <v>29.93</v>
      </c>
      <c r="E12" s="104">
        <f t="shared" si="0"/>
        <v>89.10791847644505</v>
      </c>
      <c r="F12" s="105">
        <f t="shared" si="1"/>
        <v>94.10791847644505</v>
      </c>
      <c r="G12" s="92">
        <f t="shared" si="2"/>
        <v>3.259999999999998</v>
      </c>
    </row>
    <row r="13" spans="1:7" ht="12.75">
      <c r="A13" s="107" t="s">
        <v>378</v>
      </c>
      <c r="B13" s="103" t="s">
        <v>94</v>
      </c>
      <c r="C13" s="103" t="s">
        <v>319</v>
      </c>
      <c r="D13" s="140">
        <v>30.02</v>
      </c>
      <c r="E13" s="104">
        <f t="shared" si="0"/>
        <v>88.84077281812127</v>
      </c>
      <c r="F13" s="105">
        <f t="shared" si="1"/>
        <v>93.84077281812127</v>
      </c>
      <c r="G13" s="92">
        <f t="shared" si="2"/>
        <v>3.349999999999998</v>
      </c>
    </row>
    <row r="14" spans="1:7" ht="12.75">
      <c r="A14" s="107" t="s">
        <v>379</v>
      </c>
      <c r="B14" s="103" t="s">
        <v>320</v>
      </c>
      <c r="C14" s="103" t="s">
        <v>321</v>
      </c>
      <c r="D14" s="140">
        <v>30.31</v>
      </c>
      <c r="E14" s="104">
        <f t="shared" si="0"/>
        <v>87.99076212471132</v>
      </c>
      <c r="F14" s="105">
        <f t="shared" si="1"/>
        <v>92.99076212471132</v>
      </c>
      <c r="G14" s="92">
        <f t="shared" si="2"/>
        <v>3.639999999999997</v>
      </c>
    </row>
    <row r="15" spans="1:7" ht="12.75">
      <c r="A15" s="107" t="s">
        <v>380</v>
      </c>
      <c r="B15" s="103" t="s">
        <v>318</v>
      </c>
      <c r="C15" s="103" t="s">
        <v>63</v>
      </c>
      <c r="D15" s="140">
        <v>30.33</v>
      </c>
      <c r="E15" s="104">
        <f t="shared" si="0"/>
        <v>87.93273986152326</v>
      </c>
      <c r="F15" s="105">
        <f t="shared" si="1"/>
        <v>92.93273986152326</v>
      </c>
      <c r="G15" s="92">
        <f t="shared" si="2"/>
        <v>3.6599999999999966</v>
      </c>
    </row>
    <row r="16" spans="1:7" ht="12.75">
      <c r="A16" s="107" t="s">
        <v>381</v>
      </c>
      <c r="B16" s="103" t="s">
        <v>151</v>
      </c>
      <c r="C16" s="103" t="s">
        <v>152</v>
      </c>
      <c r="D16" s="140">
        <v>31.15</v>
      </c>
      <c r="E16" s="104">
        <f t="shared" si="0"/>
        <v>85.6179775280899</v>
      </c>
      <c r="F16" s="105">
        <f t="shared" si="1"/>
        <v>90.6179775280899</v>
      </c>
      <c r="G16" s="92">
        <f t="shared" si="2"/>
        <v>4.479999999999997</v>
      </c>
    </row>
    <row r="17" spans="1:7" ht="12.75">
      <c r="A17" s="107" t="s">
        <v>382</v>
      </c>
      <c r="B17" s="103" t="s">
        <v>20</v>
      </c>
      <c r="C17" s="103" t="s">
        <v>21</v>
      </c>
      <c r="D17" s="140">
        <v>31.27</v>
      </c>
      <c r="E17" s="104">
        <f t="shared" si="0"/>
        <v>85.2894147745443</v>
      </c>
      <c r="F17" s="105">
        <f t="shared" si="1"/>
        <v>90.2894147745443</v>
      </c>
      <c r="G17" s="92">
        <f t="shared" si="2"/>
        <v>4.599999999999998</v>
      </c>
    </row>
    <row r="18" spans="1:7" ht="12.75">
      <c r="A18" s="107" t="s">
        <v>383</v>
      </c>
      <c r="B18" s="103" t="s">
        <v>89</v>
      </c>
      <c r="C18" s="103" t="s">
        <v>60</v>
      </c>
      <c r="D18" s="140">
        <v>32.27</v>
      </c>
      <c r="E18" s="104">
        <f t="shared" si="0"/>
        <v>82.646420824295</v>
      </c>
      <c r="F18" s="105">
        <f t="shared" si="1"/>
        <v>87.646420824295</v>
      </c>
      <c r="G18" s="92">
        <f t="shared" si="2"/>
        <v>5.600000000000001</v>
      </c>
    </row>
    <row r="19" spans="1:7" ht="12.75">
      <c r="A19" s="107" t="s">
        <v>384</v>
      </c>
      <c r="B19" s="103" t="s">
        <v>74</v>
      </c>
      <c r="C19" s="103" t="s">
        <v>63</v>
      </c>
      <c r="D19" s="140">
        <v>32.33</v>
      </c>
      <c r="E19" s="104">
        <f t="shared" si="0"/>
        <v>82.49304051964121</v>
      </c>
      <c r="F19" s="105">
        <f t="shared" si="1"/>
        <v>87.49304051964121</v>
      </c>
      <c r="G19" s="92">
        <f t="shared" si="2"/>
        <v>5.659999999999997</v>
      </c>
    </row>
    <row r="20" spans="1:7" ht="12.75">
      <c r="A20" s="102" t="s">
        <v>385</v>
      </c>
      <c r="B20" s="103" t="s">
        <v>18</v>
      </c>
      <c r="C20" s="103" t="s">
        <v>19</v>
      </c>
      <c r="D20" s="140">
        <v>32.69</v>
      </c>
      <c r="E20" s="104">
        <f t="shared" si="0"/>
        <v>81.58458244111351</v>
      </c>
      <c r="F20" s="105">
        <f t="shared" si="1"/>
        <v>86.58458244111351</v>
      </c>
      <c r="G20" s="92">
        <f t="shared" si="2"/>
        <v>6.019999999999996</v>
      </c>
    </row>
    <row r="21" spans="1:7" ht="12.75">
      <c r="A21" s="107" t="s">
        <v>386</v>
      </c>
      <c r="B21" s="142" t="s">
        <v>217</v>
      </c>
      <c r="C21" s="142" t="s">
        <v>60</v>
      </c>
      <c r="D21" s="141">
        <v>32.85</v>
      </c>
      <c r="E21" s="110">
        <f t="shared" si="0"/>
        <v>81.18721461187215</v>
      </c>
      <c r="F21" s="111">
        <f t="shared" si="1"/>
        <v>86.18721461187215</v>
      </c>
      <c r="G21" s="93">
        <f t="shared" si="2"/>
        <v>6.18</v>
      </c>
    </row>
    <row r="22" spans="1:7" ht="12.75">
      <c r="A22" s="107" t="s">
        <v>387</v>
      </c>
      <c r="B22" s="106" t="s">
        <v>183</v>
      </c>
      <c r="C22" s="106" t="s">
        <v>50</v>
      </c>
      <c r="D22" s="140">
        <v>32.9</v>
      </c>
      <c r="E22" s="104">
        <f t="shared" si="0"/>
        <v>81.06382978723406</v>
      </c>
      <c r="F22" s="105">
        <f t="shared" si="1"/>
        <v>86.06382978723406</v>
      </c>
      <c r="G22" s="92">
        <f t="shared" si="2"/>
        <v>6.229999999999997</v>
      </c>
    </row>
    <row r="23" spans="1:7" ht="12.75">
      <c r="A23" s="107" t="s">
        <v>388</v>
      </c>
      <c r="B23" s="106" t="s">
        <v>236</v>
      </c>
      <c r="C23" s="106" t="s">
        <v>234</v>
      </c>
      <c r="D23" s="140">
        <v>33.29</v>
      </c>
      <c r="E23" s="104">
        <f t="shared" si="0"/>
        <v>80.11414839291079</v>
      </c>
      <c r="F23" s="105">
        <f t="shared" si="1"/>
        <v>85.11414839291079</v>
      </c>
      <c r="G23" s="92">
        <f t="shared" si="2"/>
        <v>6.619999999999997</v>
      </c>
    </row>
    <row r="24" spans="1:7" ht="12.75">
      <c r="A24" s="107" t="s">
        <v>389</v>
      </c>
      <c r="B24" s="106" t="s">
        <v>322</v>
      </c>
      <c r="C24" s="106" t="s">
        <v>35</v>
      </c>
      <c r="D24" s="140">
        <v>33.4</v>
      </c>
      <c r="E24" s="104">
        <f t="shared" si="0"/>
        <v>79.85029940119762</v>
      </c>
      <c r="F24" s="105">
        <f t="shared" si="1"/>
        <v>84.85029940119762</v>
      </c>
      <c r="G24" s="92">
        <f t="shared" si="2"/>
        <v>6.729999999999997</v>
      </c>
    </row>
    <row r="25" spans="1:7" ht="12.75">
      <c r="A25" s="107" t="s">
        <v>390</v>
      </c>
      <c r="B25" s="106" t="s">
        <v>179</v>
      </c>
      <c r="C25" s="106" t="s">
        <v>306</v>
      </c>
      <c r="D25" s="140">
        <v>33.43</v>
      </c>
      <c r="E25" s="104">
        <f t="shared" si="0"/>
        <v>79.7786419383787</v>
      </c>
      <c r="F25" s="105">
        <f t="shared" si="1"/>
        <v>84.7786419383787</v>
      </c>
      <c r="G25" s="92">
        <f t="shared" si="2"/>
        <v>6.759999999999998</v>
      </c>
    </row>
    <row r="26" spans="1:7" ht="12.75">
      <c r="A26" s="107" t="s">
        <v>391</v>
      </c>
      <c r="B26" s="106" t="s">
        <v>74</v>
      </c>
      <c r="C26" s="106" t="s">
        <v>30</v>
      </c>
      <c r="D26" s="140">
        <v>33.72</v>
      </c>
      <c r="E26" s="104">
        <f t="shared" si="0"/>
        <v>79.09252669039147</v>
      </c>
      <c r="F26" s="105">
        <f t="shared" si="1"/>
        <v>84.09252669039147</v>
      </c>
      <c r="G26" s="92">
        <f t="shared" si="2"/>
        <v>7.049999999999997</v>
      </c>
    </row>
    <row r="27" spans="1:7" ht="12.75">
      <c r="A27" s="107" t="s">
        <v>392</v>
      </c>
      <c r="B27" s="106" t="s">
        <v>20</v>
      </c>
      <c r="C27" s="106" t="s">
        <v>30</v>
      </c>
      <c r="D27" s="140">
        <v>33.82</v>
      </c>
      <c r="E27" s="104">
        <f t="shared" si="0"/>
        <v>78.85866351271437</v>
      </c>
      <c r="F27" s="105">
        <f t="shared" si="1"/>
        <v>83.85866351271437</v>
      </c>
      <c r="G27" s="92">
        <f t="shared" si="2"/>
        <v>7.149999999999999</v>
      </c>
    </row>
    <row r="28" spans="1:7" ht="12.75">
      <c r="A28" s="107" t="s">
        <v>393</v>
      </c>
      <c r="B28" s="106" t="s">
        <v>31</v>
      </c>
      <c r="C28" s="106" t="s">
        <v>32</v>
      </c>
      <c r="D28" s="140">
        <v>33.88</v>
      </c>
      <c r="E28" s="104">
        <f t="shared" si="0"/>
        <v>78.71900826446281</v>
      </c>
      <c r="F28" s="105">
        <f t="shared" si="1"/>
        <v>83.71900826446281</v>
      </c>
      <c r="G28" s="92">
        <f t="shared" si="2"/>
        <v>7.210000000000001</v>
      </c>
    </row>
    <row r="29" spans="1:7" ht="12.75">
      <c r="A29" s="107" t="s">
        <v>394</v>
      </c>
      <c r="B29" s="106" t="s">
        <v>119</v>
      </c>
      <c r="C29" s="106" t="s">
        <v>30</v>
      </c>
      <c r="D29" s="140">
        <v>33.97</v>
      </c>
      <c r="E29" s="104">
        <f t="shared" si="0"/>
        <v>78.51045039740949</v>
      </c>
      <c r="F29" s="105">
        <f t="shared" si="1"/>
        <v>83.51045039740949</v>
      </c>
      <c r="G29" s="92">
        <f t="shared" si="2"/>
        <v>7.299999999999997</v>
      </c>
    </row>
    <row r="30" spans="1:7" ht="12.75">
      <c r="A30" s="107" t="s">
        <v>395</v>
      </c>
      <c r="B30" s="106" t="s">
        <v>205</v>
      </c>
      <c r="C30" s="106" t="s">
        <v>206</v>
      </c>
      <c r="D30" s="140">
        <v>34.08</v>
      </c>
      <c r="E30" s="104">
        <f t="shared" si="0"/>
        <v>78.25704225352113</v>
      </c>
      <c r="F30" s="105">
        <f t="shared" si="1"/>
        <v>83.25704225352113</v>
      </c>
      <c r="G30" s="92">
        <f t="shared" si="2"/>
        <v>7.409999999999997</v>
      </c>
    </row>
    <row r="31" spans="1:7" ht="12.75">
      <c r="A31" s="107" t="s">
        <v>396</v>
      </c>
      <c r="B31" s="106" t="s">
        <v>34</v>
      </c>
      <c r="C31" s="106" t="s">
        <v>35</v>
      </c>
      <c r="D31" s="140">
        <v>34.16</v>
      </c>
      <c r="E31" s="104">
        <f t="shared" si="0"/>
        <v>78.0737704918033</v>
      </c>
      <c r="F31" s="105">
        <f t="shared" si="1"/>
        <v>83.0737704918033</v>
      </c>
      <c r="G31" s="92">
        <f t="shared" si="2"/>
        <v>7.489999999999995</v>
      </c>
    </row>
    <row r="32" spans="1:7" ht="12.75">
      <c r="A32" s="107" t="s">
        <v>397</v>
      </c>
      <c r="B32" s="106" t="s">
        <v>223</v>
      </c>
      <c r="C32" s="106" t="s">
        <v>60</v>
      </c>
      <c r="D32" s="140">
        <v>34.5</v>
      </c>
      <c r="E32" s="104">
        <f t="shared" si="0"/>
        <v>77.30434782608697</v>
      </c>
      <c r="F32" s="105">
        <f t="shared" si="1"/>
        <v>82.30434782608697</v>
      </c>
      <c r="G32" s="92">
        <f t="shared" si="2"/>
        <v>7.829999999999998</v>
      </c>
    </row>
    <row r="33" spans="1:7" ht="12.75">
      <c r="A33" s="107" t="s">
        <v>398</v>
      </c>
      <c r="B33" s="106" t="s">
        <v>94</v>
      </c>
      <c r="C33" s="106" t="s">
        <v>69</v>
      </c>
      <c r="D33" s="140">
        <v>34.95</v>
      </c>
      <c r="E33" s="104">
        <f t="shared" si="0"/>
        <v>76.30901287553648</v>
      </c>
      <c r="F33" s="105">
        <f t="shared" si="1"/>
        <v>81.30901287553648</v>
      </c>
      <c r="G33" s="92">
        <f t="shared" si="2"/>
        <v>8.280000000000001</v>
      </c>
    </row>
    <row r="34" spans="1:7" ht="12.75">
      <c r="A34" s="107" t="s">
        <v>399</v>
      </c>
      <c r="B34" s="106" t="s">
        <v>58</v>
      </c>
      <c r="C34" s="106" t="s">
        <v>59</v>
      </c>
      <c r="D34" s="140">
        <v>35.47</v>
      </c>
      <c r="E34" s="104">
        <f t="shared" si="0"/>
        <v>75.19030166337751</v>
      </c>
      <c r="F34" s="105">
        <f t="shared" si="1"/>
        <v>80.19030166337751</v>
      </c>
      <c r="G34" s="92">
        <f t="shared" si="2"/>
        <v>8.799999999999997</v>
      </c>
    </row>
    <row r="35" spans="1:7" ht="12.75">
      <c r="A35" s="107" t="s">
        <v>400</v>
      </c>
      <c r="B35" s="106" t="s">
        <v>26</v>
      </c>
      <c r="C35" s="106" t="s">
        <v>27</v>
      </c>
      <c r="D35" s="140">
        <v>35.48</v>
      </c>
      <c r="E35" s="104">
        <f t="shared" si="0"/>
        <v>75.16910935738446</v>
      </c>
      <c r="F35" s="105">
        <f t="shared" si="1"/>
        <v>80.16910935738446</v>
      </c>
      <c r="G35" s="92">
        <f t="shared" si="2"/>
        <v>8.809999999999995</v>
      </c>
    </row>
    <row r="36" spans="1:7" ht="12.75">
      <c r="A36" s="107" t="s">
        <v>401</v>
      </c>
      <c r="B36" s="106" t="s">
        <v>40</v>
      </c>
      <c r="C36" s="106" t="s">
        <v>41</v>
      </c>
      <c r="D36" s="140">
        <v>35.61</v>
      </c>
      <c r="E36" s="104">
        <f t="shared" si="0"/>
        <v>74.89469250210615</v>
      </c>
      <c r="F36" s="105">
        <f t="shared" si="1"/>
        <v>79.89469250210615</v>
      </c>
      <c r="G36" s="92">
        <f t="shared" si="2"/>
        <v>8.939999999999998</v>
      </c>
    </row>
    <row r="37" spans="1:7" ht="12.75">
      <c r="A37" s="107" t="s">
        <v>402</v>
      </c>
      <c r="B37" s="106" t="s">
        <v>198</v>
      </c>
      <c r="C37" s="106" t="s">
        <v>69</v>
      </c>
      <c r="D37" s="140">
        <v>35.9</v>
      </c>
      <c r="E37" s="104">
        <f t="shared" si="0"/>
        <v>74.28969359331478</v>
      </c>
      <c r="F37" s="105">
        <f t="shared" si="1"/>
        <v>79.28969359331478</v>
      </c>
      <c r="G37" s="92">
        <f t="shared" si="2"/>
        <v>9.229999999999997</v>
      </c>
    </row>
    <row r="38" spans="1:7" ht="12.75">
      <c r="A38" s="107" t="s">
        <v>403</v>
      </c>
      <c r="B38" s="106" t="s">
        <v>323</v>
      </c>
      <c r="C38" s="106" t="s">
        <v>35</v>
      </c>
      <c r="D38" s="140">
        <v>36.55</v>
      </c>
      <c r="E38" s="104">
        <f t="shared" si="0"/>
        <v>72.96853625170999</v>
      </c>
      <c r="F38" s="105">
        <f t="shared" si="1"/>
        <v>77.96853625170999</v>
      </c>
      <c r="G38" s="92">
        <f t="shared" si="2"/>
        <v>9.879999999999995</v>
      </c>
    </row>
    <row r="39" spans="1:7" ht="12.75">
      <c r="A39" s="107" t="s">
        <v>404</v>
      </c>
      <c r="B39" s="106" t="s">
        <v>22</v>
      </c>
      <c r="C39" s="106" t="s">
        <v>83</v>
      </c>
      <c r="D39" s="140">
        <v>36.55</v>
      </c>
      <c r="E39" s="104">
        <f t="shared" si="0"/>
        <v>72.96853625170999</v>
      </c>
      <c r="F39" s="105">
        <f t="shared" si="1"/>
        <v>77.96853625170999</v>
      </c>
      <c r="G39" s="92">
        <f t="shared" si="2"/>
        <v>9.879999999999995</v>
      </c>
    </row>
    <row r="40" spans="1:7" ht="12.75">
      <c r="A40" s="107" t="s">
        <v>405</v>
      </c>
      <c r="B40" s="106" t="s">
        <v>183</v>
      </c>
      <c r="C40" s="106" t="s">
        <v>35</v>
      </c>
      <c r="D40" s="140">
        <v>36.61</v>
      </c>
      <c r="E40" s="104">
        <f t="shared" si="0"/>
        <v>72.84894837476101</v>
      </c>
      <c r="F40" s="105">
        <f t="shared" si="1"/>
        <v>77.84894837476101</v>
      </c>
      <c r="G40" s="92">
        <f t="shared" si="2"/>
        <v>9.939999999999998</v>
      </c>
    </row>
    <row r="41" spans="1:7" ht="12.75">
      <c r="A41" s="107" t="s">
        <v>406</v>
      </c>
      <c r="B41" s="106" t="s">
        <v>196</v>
      </c>
      <c r="C41" s="106" t="s">
        <v>101</v>
      </c>
      <c r="D41" s="140">
        <v>36.87</v>
      </c>
      <c r="E41" s="104">
        <f aca="true" t="shared" si="3" ref="E41:E72">(D$9/D41)*100</f>
        <v>72.3352318958503</v>
      </c>
      <c r="F41" s="105">
        <f aca="true" t="shared" si="4" ref="F41:F72">E41+E$4</f>
        <v>77.3352318958503</v>
      </c>
      <c r="G41" s="92">
        <f aca="true" t="shared" si="5" ref="G41:G72">D41-D$9</f>
        <v>10.199999999999996</v>
      </c>
    </row>
    <row r="42" spans="1:7" ht="12.75">
      <c r="A42" s="107" t="s">
        <v>407</v>
      </c>
      <c r="B42" s="106" t="s">
        <v>38</v>
      </c>
      <c r="C42" s="106" t="s">
        <v>39</v>
      </c>
      <c r="D42" s="140">
        <v>37.06</v>
      </c>
      <c r="E42" s="104">
        <f t="shared" si="3"/>
        <v>71.96438208310848</v>
      </c>
      <c r="F42" s="105">
        <f t="shared" si="4"/>
        <v>76.96438208310848</v>
      </c>
      <c r="G42" s="92">
        <f t="shared" si="5"/>
        <v>10.39</v>
      </c>
    </row>
    <row r="43" spans="1:7" ht="12.75">
      <c r="A43" s="107" t="s">
        <v>408</v>
      </c>
      <c r="B43" s="106" t="s">
        <v>33</v>
      </c>
      <c r="C43" s="106" t="s">
        <v>19</v>
      </c>
      <c r="D43" s="140">
        <v>37.21</v>
      </c>
      <c r="E43" s="104">
        <f t="shared" si="3"/>
        <v>71.67428110722925</v>
      </c>
      <c r="F43" s="105">
        <f t="shared" si="4"/>
        <v>76.67428110722925</v>
      </c>
      <c r="G43" s="92">
        <f t="shared" si="5"/>
        <v>10.54</v>
      </c>
    </row>
    <row r="44" spans="1:7" ht="12.75">
      <c r="A44" s="107" t="s">
        <v>409</v>
      </c>
      <c r="B44" s="106" t="s">
        <v>208</v>
      </c>
      <c r="C44" s="106" t="s">
        <v>138</v>
      </c>
      <c r="D44" s="140">
        <v>37.35</v>
      </c>
      <c r="E44" s="104">
        <f t="shared" si="3"/>
        <v>71.40562248995984</v>
      </c>
      <c r="F44" s="105">
        <f t="shared" si="4"/>
        <v>76.40562248995984</v>
      </c>
      <c r="G44" s="92">
        <f t="shared" si="5"/>
        <v>10.68</v>
      </c>
    </row>
    <row r="45" spans="1:7" ht="12.75">
      <c r="A45" s="107" t="s">
        <v>410</v>
      </c>
      <c r="B45" s="106" t="s">
        <v>103</v>
      </c>
      <c r="C45" s="106" t="s">
        <v>101</v>
      </c>
      <c r="D45" s="140">
        <v>37.63</v>
      </c>
      <c r="E45" s="104">
        <f t="shared" si="3"/>
        <v>70.87430241828329</v>
      </c>
      <c r="F45" s="105">
        <f t="shared" si="4"/>
        <v>75.87430241828329</v>
      </c>
      <c r="G45" s="92">
        <f t="shared" si="5"/>
        <v>10.96</v>
      </c>
    </row>
    <row r="46" spans="1:7" ht="12.75">
      <c r="A46" s="107" t="s">
        <v>411</v>
      </c>
      <c r="B46" s="106" t="s">
        <v>275</v>
      </c>
      <c r="C46" s="106" t="s">
        <v>324</v>
      </c>
      <c r="D46" s="140">
        <v>38.08</v>
      </c>
      <c r="E46" s="104">
        <f t="shared" si="3"/>
        <v>70.03676470588236</v>
      </c>
      <c r="F46" s="105">
        <f t="shared" si="4"/>
        <v>75.03676470588236</v>
      </c>
      <c r="G46" s="92">
        <f t="shared" si="5"/>
        <v>11.409999999999997</v>
      </c>
    </row>
    <row r="47" spans="1:7" ht="12.75">
      <c r="A47" s="107" t="s">
        <v>412</v>
      </c>
      <c r="B47" s="106" t="s">
        <v>200</v>
      </c>
      <c r="C47" s="106" t="s">
        <v>35</v>
      </c>
      <c r="D47" s="140">
        <v>38.26</v>
      </c>
      <c r="E47" s="104">
        <f t="shared" si="3"/>
        <v>69.70726607422897</v>
      </c>
      <c r="F47" s="105">
        <f t="shared" si="4"/>
        <v>74.70726607422897</v>
      </c>
      <c r="G47" s="92">
        <f t="shared" si="5"/>
        <v>11.589999999999996</v>
      </c>
    </row>
    <row r="48" spans="1:7" ht="12.75">
      <c r="A48" s="107" t="s">
        <v>413</v>
      </c>
      <c r="B48" s="106" t="s">
        <v>325</v>
      </c>
      <c r="C48" s="106" t="s">
        <v>326</v>
      </c>
      <c r="D48" s="140">
        <v>38.27</v>
      </c>
      <c r="E48" s="104">
        <f t="shared" si="3"/>
        <v>69.68905147635223</v>
      </c>
      <c r="F48" s="105">
        <f t="shared" si="4"/>
        <v>74.68905147635223</v>
      </c>
      <c r="G48" s="92">
        <f t="shared" si="5"/>
        <v>11.600000000000001</v>
      </c>
    </row>
    <row r="49" spans="1:7" ht="12.75">
      <c r="A49" s="107" t="s">
        <v>414</v>
      </c>
      <c r="B49" s="106" t="s">
        <v>327</v>
      </c>
      <c r="C49" s="106" t="s">
        <v>328</v>
      </c>
      <c r="D49" s="140">
        <v>38.39</v>
      </c>
      <c r="E49" s="104">
        <f t="shared" si="3"/>
        <v>69.47121646262048</v>
      </c>
      <c r="F49" s="105">
        <f t="shared" si="4"/>
        <v>74.47121646262048</v>
      </c>
      <c r="G49" s="92">
        <f t="shared" si="5"/>
        <v>11.719999999999999</v>
      </c>
    </row>
    <row r="50" spans="1:7" ht="12.75">
      <c r="A50" s="107" t="s">
        <v>415</v>
      </c>
      <c r="B50" s="106" t="s">
        <v>279</v>
      </c>
      <c r="C50" s="106" t="s">
        <v>138</v>
      </c>
      <c r="D50" s="140">
        <v>38.57</v>
      </c>
      <c r="E50" s="104">
        <f t="shared" si="3"/>
        <v>69.1470054446461</v>
      </c>
      <c r="F50" s="105">
        <f t="shared" si="4"/>
        <v>74.1470054446461</v>
      </c>
      <c r="G50" s="92">
        <f t="shared" si="5"/>
        <v>11.899999999999999</v>
      </c>
    </row>
    <row r="51" spans="1:7" ht="12.75">
      <c r="A51" s="107" t="s">
        <v>416</v>
      </c>
      <c r="B51" s="106" t="s">
        <v>143</v>
      </c>
      <c r="C51" s="106" t="s">
        <v>109</v>
      </c>
      <c r="D51" s="140">
        <v>38.62</v>
      </c>
      <c r="E51" s="104">
        <f t="shared" si="3"/>
        <v>69.05748316934232</v>
      </c>
      <c r="F51" s="105">
        <f t="shared" si="4"/>
        <v>74.05748316934232</v>
      </c>
      <c r="G51" s="92">
        <f t="shared" si="5"/>
        <v>11.949999999999996</v>
      </c>
    </row>
    <row r="52" spans="1:7" ht="12.75">
      <c r="A52" s="107" t="s">
        <v>417</v>
      </c>
      <c r="B52" s="106" t="s">
        <v>31</v>
      </c>
      <c r="C52" s="106" t="s">
        <v>222</v>
      </c>
      <c r="D52" s="140">
        <v>38.7</v>
      </c>
      <c r="E52" s="104">
        <f t="shared" si="3"/>
        <v>68.91472868217055</v>
      </c>
      <c r="F52" s="105">
        <f t="shared" si="4"/>
        <v>73.91472868217055</v>
      </c>
      <c r="G52" s="92">
        <f t="shared" si="5"/>
        <v>12.030000000000001</v>
      </c>
    </row>
    <row r="53" spans="1:7" ht="12.75">
      <c r="A53" s="107" t="s">
        <v>418</v>
      </c>
      <c r="B53" s="106" t="s">
        <v>143</v>
      </c>
      <c r="C53" s="106" t="s">
        <v>27</v>
      </c>
      <c r="D53" s="140">
        <v>38.84</v>
      </c>
      <c r="E53" s="104">
        <f t="shared" si="3"/>
        <v>68.66632337796086</v>
      </c>
      <c r="F53" s="105">
        <f t="shared" si="4"/>
        <v>73.66632337796086</v>
      </c>
      <c r="G53" s="92">
        <f t="shared" si="5"/>
        <v>12.170000000000002</v>
      </c>
    </row>
    <row r="54" spans="1:7" ht="12.75">
      <c r="A54" s="107" t="s">
        <v>419</v>
      </c>
      <c r="B54" s="106" t="s">
        <v>44</v>
      </c>
      <c r="C54" s="106" t="s">
        <v>45</v>
      </c>
      <c r="D54" s="140">
        <v>39.35</v>
      </c>
      <c r="E54" s="104">
        <f t="shared" si="3"/>
        <v>67.7763659466328</v>
      </c>
      <c r="F54" s="105">
        <f t="shared" si="4"/>
        <v>72.7763659466328</v>
      </c>
      <c r="G54" s="92">
        <f t="shared" si="5"/>
        <v>12.68</v>
      </c>
    </row>
    <row r="55" spans="1:7" ht="12.75">
      <c r="A55" s="107" t="s">
        <v>420</v>
      </c>
      <c r="B55" s="106" t="s">
        <v>87</v>
      </c>
      <c r="C55" s="106" t="s">
        <v>88</v>
      </c>
      <c r="D55" s="140">
        <v>40.06</v>
      </c>
      <c r="E55" s="104">
        <f t="shared" si="3"/>
        <v>66.57513729405892</v>
      </c>
      <c r="F55" s="105">
        <f t="shared" si="4"/>
        <v>71.57513729405892</v>
      </c>
      <c r="G55" s="92">
        <f t="shared" si="5"/>
        <v>13.39</v>
      </c>
    </row>
    <row r="56" spans="1:7" ht="12.75">
      <c r="A56" s="107" t="s">
        <v>421</v>
      </c>
      <c r="B56" s="106" t="s">
        <v>182</v>
      </c>
      <c r="C56" s="106" t="s">
        <v>60</v>
      </c>
      <c r="D56" s="140">
        <v>40.54</v>
      </c>
      <c r="E56" s="104">
        <f t="shared" si="3"/>
        <v>65.78687715836212</v>
      </c>
      <c r="F56" s="105">
        <f t="shared" si="4"/>
        <v>70.78687715836212</v>
      </c>
      <c r="G56" s="92">
        <f t="shared" si="5"/>
        <v>13.869999999999997</v>
      </c>
    </row>
    <row r="57" spans="1:7" ht="12.75">
      <c r="A57" s="107" t="s">
        <v>422</v>
      </c>
      <c r="B57" s="106" t="s">
        <v>117</v>
      </c>
      <c r="C57" s="106" t="s">
        <v>69</v>
      </c>
      <c r="D57" s="140">
        <v>40.7</v>
      </c>
      <c r="E57" s="104">
        <f t="shared" si="3"/>
        <v>65.52825552825553</v>
      </c>
      <c r="F57" s="105">
        <f t="shared" si="4"/>
        <v>70.52825552825553</v>
      </c>
      <c r="G57" s="92">
        <f t="shared" si="5"/>
        <v>14.030000000000001</v>
      </c>
    </row>
    <row r="58" spans="1:7" ht="12.75">
      <c r="A58" s="107" t="s">
        <v>423</v>
      </c>
      <c r="B58" s="106" t="s">
        <v>43</v>
      </c>
      <c r="C58" s="106" t="s">
        <v>30</v>
      </c>
      <c r="D58" s="140">
        <v>41.02</v>
      </c>
      <c r="E58" s="104">
        <f t="shared" si="3"/>
        <v>65.01706484641639</v>
      </c>
      <c r="F58" s="105">
        <f t="shared" si="4"/>
        <v>70.01706484641639</v>
      </c>
      <c r="G58" s="92">
        <f t="shared" si="5"/>
        <v>14.350000000000001</v>
      </c>
    </row>
    <row r="59" spans="1:7" ht="12.75">
      <c r="A59" s="107" t="s">
        <v>424</v>
      </c>
      <c r="B59" s="106" t="s">
        <v>148</v>
      </c>
      <c r="C59" s="106" t="s">
        <v>138</v>
      </c>
      <c r="D59" s="140">
        <v>42.22</v>
      </c>
      <c r="E59" s="104">
        <f t="shared" si="3"/>
        <v>63.16911416390337</v>
      </c>
      <c r="F59" s="105">
        <f t="shared" si="4"/>
        <v>68.16911416390337</v>
      </c>
      <c r="G59" s="92">
        <f t="shared" si="5"/>
        <v>15.549999999999997</v>
      </c>
    </row>
    <row r="60" spans="1:7" ht="12.75">
      <c r="A60" s="107" t="s">
        <v>425</v>
      </c>
      <c r="B60" s="106" t="s">
        <v>36</v>
      </c>
      <c r="C60" s="106" t="s">
        <v>73</v>
      </c>
      <c r="D60" s="140">
        <v>42.87</v>
      </c>
      <c r="E60" s="104">
        <f t="shared" si="3"/>
        <v>62.211336599020306</v>
      </c>
      <c r="F60" s="105">
        <f t="shared" si="4"/>
        <v>67.21133659902031</v>
      </c>
      <c r="G60" s="92">
        <f t="shared" si="5"/>
        <v>16.199999999999996</v>
      </c>
    </row>
    <row r="61" spans="1:7" ht="12.75">
      <c r="A61" s="107" t="s">
        <v>426</v>
      </c>
      <c r="B61" s="106" t="s">
        <v>54</v>
      </c>
      <c r="C61" s="106" t="s">
        <v>55</v>
      </c>
      <c r="D61" s="140">
        <v>43.03</v>
      </c>
      <c r="E61" s="104">
        <f t="shared" si="3"/>
        <v>61.98001394376017</v>
      </c>
      <c r="F61" s="105">
        <f t="shared" si="4"/>
        <v>66.98001394376017</v>
      </c>
      <c r="G61" s="92">
        <f t="shared" si="5"/>
        <v>16.36</v>
      </c>
    </row>
    <row r="62" spans="1:7" ht="12.75">
      <c r="A62" s="107" t="s">
        <v>427</v>
      </c>
      <c r="B62" s="106" t="s">
        <v>46</v>
      </c>
      <c r="C62" s="106" t="s">
        <v>47</v>
      </c>
      <c r="D62" s="140">
        <v>44.38</v>
      </c>
      <c r="E62" s="104">
        <f t="shared" si="3"/>
        <v>60.094637223974765</v>
      </c>
      <c r="F62" s="105">
        <f t="shared" si="4"/>
        <v>65.09463722397476</v>
      </c>
      <c r="G62" s="92">
        <f t="shared" si="5"/>
        <v>17.71</v>
      </c>
    </row>
    <row r="63" spans="1:7" ht="12.75">
      <c r="A63" s="107" t="s">
        <v>428</v>
      </c>
      <c r="B63" s="106" t="s">
        <v>78</v>
      </c>
      <c r="C63" s="106" t="s">
        <v>85</v>
      </c>
      <c r="D63" s="140">
        <v>44.42</v>
      </c>
      <c r="E63" s="104">
        <f t="shared" si="3"/>
        <v>60.04052228725799</v>
      </c>
      <c r="F63" s="105">
        <f t="shared" si="4"/>
        <v>65.040522287258</v>
      </c>
      <c r="G63" s="92">
        <f t="shared" si="5"/>
        <v>17.75</v>
      </c>
    </row>
    <row r="64" spans="1:7" ht="12.75">
      <c r="A64" s="107" t="s">
        <v>429</v>
      </c>
      <c r="B64" s="106" t="s">
        <v>75</v>
      </c>
      <c r="C64" s="106" t="s">
        <v>76</v>
      </c>
      <c r="D64" s="140">
        <v>44.53</v>
      </c>
      <c r="E64" s="104">
        <f t="shared" si="3"/>
        <v>59.892207500561426</v>
      </c>
      <c r="F64" s="105">
        <f t="shared" si="4"/>
        <v>64.89220750056143</v>
      </c>
      <c r="G64" s="92">
        <f t="shared" si="5"/>
        <v>17.86</v>
      </c>
    </row>
    <row r="65" spans="1:7" ht="12.75">
      <c r="A65" s="107" t="s">
        <v>430</v>
      </c>
      <c r="B65" s="106" t="s">
        <v>129</v>
      </c>
      <c r="C65" s="106" t="s">
        <v>130</v>
      </c>
      <c r="D65" s="140">
        <v>44.81</v>
      </c>
      <c r="E65" s="104">
        <f t="shared" si="3"/>
        <v>59.5179647400134</v>
      </c>
      <c r="F65" s="105">
        <f t="shared" si="4"/>
        <v>64.5179647400134</v>
      </c>
      <c r="G65" s="92">
        <f t="shared" si="5"/>
        <v>18.14</v>
      </c>
    </row>
    <row r="66" spans="1:7" ht="12.75">
      <c r="A66" s="107" t="s">
        <v>431</v>
      </c>
      <c r="B66" s="106" t="s">
        <v>329</v>
      </c>
      <c r="C66" s="106" t="s">
        <v>79</v>
      </c>
      <c r="D66" s="140">
        <v>45.56</v>
      </c>
      <c r="E66" s="104">
        <f t="shared" si="3"/>
        <v>58.53819139596137</v>
      </c>
      <c r="F66" s="105">
        <f t="shared" si="4"/>
        <v>63.53819139596137</v>
      </c>
      <c r="G66" s="92">
        <f t="shared" si="5"/>
        <v>18.89</v>
      </c>
    </row>
    <row r="67" spans="1:7" ht="12.75">
      <c r="A67" s="107" t="s">
        <v>432</v>
      </c>
      <c r="B67" s="106" t="s">
        <v>275</v>
      </c>
      <c r="C67" s="106" t="s">
        <v>330</v>
      </c>
      <c r="D67" s="140">
        <v>45.94</v>
      </c>
      <c r="E67" s="104">
        <f t="shared" si="3"/>
        <v>58.05398345668264</v>
      </c>
      <c r="F67" s="105">
        <f t="shared" si="4"/>
        <v>63.05398345668264</v>
      </c>
      <c r="G67" s="92">
        <f t="shared" si="5"/>
        <v>19.269999999999996</v>
      </c>
    </row>
    <row r="68" spans="1:7" ht="12.75">
      <c r="A68" s="107" t="s">
        <v>433</v>
      </c>
      <c r="B68" s="106" t="s">
        <v>78</v>
      </c>
      <c r="C68" s="106" t="s">
        <v>79</v>
      </c>
      <c r="D68" s="140">
        <v>46.77</v>
      </c>
      <c r="E68" s="104">
        <f t="shared" si="3"/>
        <v>57.02373316228352</v>
      </c>
      <c r="F68" s="105">
        <f t="shared" si="4"/>
        <v>62.02373316228352</v>
      </c>
      <c r="G68" s="92">
        <f t="shared" si="5"/>
        <v>20.1</v>
      </c>
    </row>
    <row r="69" spans="1:7" ht="12.75">
      <c r="A69" s="107" t="s">
        <v>434</v>
      </c>
      <c r="B69" s="106" t="s">
        <v>135</v>
      </c>
      <c r="C69" s="106" t="s">
        <v>136</v>
      </c>
      <c r="D69" s="140">
        <v>48.24</v>
      </c>
      <c r="E69" s="104">
        <f t="shared" si="3"/>
        <v>55.2860696517413</v>
      </c>
      <c r="F69" s="105">
        <f t="shared" si="4"/>
        <v>60.2860696517413</v>
      </c>
      <c r="G69" s="92">
        <f t="shared" si="5"/>
        <v>21.57</v>
      </c>
    </row>
    <row r="70" spans="1:7" ht="12.75">
      <c r="A70" s="107" t="s">
        <v>435</v>
      </c>
      <c r="B70" s="106" t="s">
        <v>275</v>
      </c>
      <c r="C70" s="106" t="s">
        <v>161</v>
      </c>
      <c r="D70" s="140">
        <v>48.32</v>
      </c>
      <c r="E70" s="104">
        <f t="shared" si="3"/>
        <v>55.194536423841065</v>
      </c>
      <c r="F70" s="105">
        <f t="shared" si="4"/>
        <v>60.194536423841065</v>
      </c>
      <c r="G70" s="92">
        <f t="shared" si="5"/>
        <v>21.65</v>
      </c>
    </row>
    <row r="71" spans="1:7" ht="12.75">
      <c r="A71" s="107" t="s">
        <v>436</v>
      </c>
      <c r="B71" s="106" t="s">
        <v>331</v>
      </c>
      <c r="C71" s="106" t="s">
        <v>29</v>
      </c>
      <c r="D71" s="140">
        <v>50.11</v>
      </c>
      <c r="E71" s="104">
        <f t="shared" si="3"/>
        <v>53.22290959888246</v>
      </c>
      <c r="F71" s="105">
        <f t="shared" si="4"/>
        <v>58.22290959888246</v>
      </c>
      <c r="G71" s="92">
        <f t="shared" si="5"/>
        <v>23.439999999999998</v>
      </c>
    </row>
    <row r="72" spans="1:7" ht="12.75">
      <c r="A72" s="107" t="s">
        <v>437</v>
      </c>
      <c r="B72" s="106" t="s">
        <v>31</v>
      </c>
      <c r="C72" s="106" t="s">
        <v>29</v>
      </c>
      <c r="D72" s="140">
        <v>50.83</v>
      </c>
      <c r="E72" s="104">
        <f t="shared" si="3"/>
        <v>52.46901436159749</v>
      </c>
      <c r="F72" s="105">
        <f t="shared" si="4"/>
        <v>57.46901436159749</v>
      </c>
      <c r="G72" s="92">
        <f t="shared" si="5"/>
        <v>24.159999999999997</v>
      </c>
    </row>
    <row r="73" spans="1:7" ht="12.75">
      <c r="A73" s="107" t="s">
        <v>438</v>
      </c>
      <c r="B73" s="106" t="s">
        <v>80</v>
      </c>
      <c r="C73" s="106" t="s">
        <v>332</v>
      </c>
      <c r="D73" s="140">
        <v>58.22</v>
      </c>
      <c r="E73" s="104">
        <f>(D$9/D73)*100</f>
        <v>45.809000343524566</v>
      </c>
      <c r="F73" s="105">
        <f>E73+E$4</f>
        <v>50.809000343524566</v>
      </c>
      <c r="G73" s="92">
        <f>D73-D$9</f>
        <v>31.549999999999997</v>
      </c>
    </row>
  </sheetData>
  <sheetProtection selectLockedCells="1" selectUnlockedCells="1"/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bestFit="1" customWidth="1"/>
    <col min="2" max="2" width="10.375" style="0" bestFit="1" customWidth="1"/>
    <col min="3" max="3" width="10.75390625" style="0" bestFit="1" customWidth="1"/>
    <col min="4" max="4" width="8.25390625" style="35" customWidth="1"/>
    <col min="5" max="5" width="7.75390625" style="0" customWidth="1"/>
    <col min="6" max="6" width="14.25390625" style="0" bestFit="1" customWidth="1"/>
    <col min="7" max="7" width="6.75390625" style="0" customWidth="1"/>
  </cols>
  <sheetData>
    <row r="1" spans="1:7" ht="27">
      <c r="A1" s="328" t="s">
        <v>253</v>
      </c>
      <c r="B1" s="328"/>
      <c r="C1" s="328"/>
      <c r="D1" s="328"/>
      <c r="E1" s="328"/>
      <c r="F1" s="328"/>
      <c r="G1" s="328"/>
    </row>
    <row r="2" ht="12.75" customHeight="1"/>
    <row r="3" spans="1:5" ht="12.75" customHeight="1">
      <c r="A3" s="160"/>
      <c r="B3" s="160"/>
      <c r="C3" s="18"/>
      <c r="E3" s="19" t="s">
        <v>240</v>
      </c>
    </row>
    <row r="4" spans="1:5" ht="12.75" customHeight="1">
      <c r="A4" s="327" t="s">
        <v>241</v>
      </c>
      <c r="B4" s="327"/>
      <c r="C4" s="20" t="s">
        <v>242</v>
      </c>
      <c r="E4" s="19">
        <v>15</v>
      </c>
    </row>
    <row r="5" spans="1:3" ht="12.75" customHeight="1">
      <c r="A5" s="327" t="s">
        <v>243</v>
      </c>
      <c r="B5" s="327"/>
      <c r="C5" s="21">
        <v>41329</v>
      </c>
    </row>
    <row r="6" spans="1:7" ht="12.75" customHeight="1">
      <c r="A6" s="327" t="s">
        <v>244</v>
      </c>
      <c r="B6" s="327"/>
      <c r="C6" s="329" t="s">
        <v>254</v>
      </c>
      <c r="D6" s="329"/>
      <c r="E6" s="329"/>
      <c r="F6" s="329"/>
      <c r="G6" s="329"/>
    </row>
    <row r="7" spans="1:3" ht="12.75" customHeight="1" thickBot="1">
      <c r="A7" s="327" t="s">
        <v>246</v>
      </c>
      <c r="B7" s="327"/>
      <c r="C7" s="23">
        <f>COUNTA(B9:B178)</f>
        <v>82</v>
      </c>
    </row>
    <row r="8" spans="1:7" ht="15" customHeight="1" thickBot="1">
      <c r="A8" s="165" t="s">
        <v>247</v>
      </c>
      <c r="B8" s="166" t="s">
        <v>248</v>
      </c>
      <c r="C8" s="166" t="s">
        <v>249</v>
      </c>
      <c r="D8" s="129" t="s">
        <v>250</v>
      </c>
      <c r="E8" s="167" t="s">
        <v>251</v>
      </c>
      <c r="F8" s="129" t="s">
        <v>252</v>
      </c>
      <c r="G8" s="178" t="s">
        <v>4</v>
      </c>
    </row>
    <row r="9" spans="1:7" ht="12.75">
      <c r="A9" s="107" t="s">
        <v>374</v>
      </c>
      <c r="B9" s="89" t="s">
        <v>333</v>
      </c>
      <c r="C9" s="89" t="s">
        <v>30</v>
      </c>
      <c r="D9" s="136">
        <v>0.02116909722222222</v>
      </c>
      <c r="E9" s="134">
        <f>(D$9/D9)*100</f>
        <v>100</v>
      </c>
      <c r="F9" s="135">
        <f>E9+$E$4</f>
        <v>115</v>
      </c>
      <c r="G9" s="100">
        <f>D9-D$9</f>
        <v>0</v>
      </c>
    </row>
    <row r="10" spans="1:9" ht="12.75">
      <c r="A10" s="107" t="s">
        <v>375</v>
      </c>
      <c r="B10" s="90" t="s">
        <v>18</v>
      </c>
      <c r="C10" s="90" t="s">
        <v>19</v>
      </c>
      <c r="D10" s="137">
        <v>0.021626851851851852</v>
      </c>
      <c r="E10" s="131">
        <f>(D$9/D10)*100</f>
        <v>97.88339684034764</v>
      </c>
      <c r="F10" s="132">
        <f>E10+$E$4</f>
        <v>112.88339684034764</v>
      </c>
      <c r="G10" s="99">
        <f>D10-D$9</f>
        <v>0.00045775462962963087</v>
      </c>
      <c r="I10" s="32"/>
    </row>
    <row r="11" spans="1:7" ht="12.75">
      <c r="A11" s="107" t="s">
        <v>376</v>
      </c>
      <c r="B11" s="90" t="s">
        <v>228</v>
      </c>
      <c r="C11" s="90" t="s">
        <v>177</v>
      </c>
      <c r="D11" s="137">
        <v>0.02231342592592592</v>
      </c>
      <c r="E11" s="131">
        <f aca="true" t="shared" si="0" ref="E11:E74">(D$9/D11)*100</f>
        <v>94.87156876984047</v>
      </c>
      <c r="F11" s="132">
        <f aca="true" t="shared" si="1" ref="F11:F74">E11+$E$4</f>
        <v>109.87156876984047</v>
      </c>
      <c r="G11" s="99">
        <f aca="true" t="shared" si="2" ref="G11:G74">D11-D$9</f>
        <v>0.0011443287037036995</v>
      </c>
    </row>
    <row r="12" spans="1:7" ht="12.75">
      <c r="A12" s="107" t="s">
        <v>377</v>
      </c>
      <c r="B12" s="90" t="s">
        <v>303</v>
      </c>
      <c r="C12" s="90" t="s">
        <v>73</v>
      </c>
      <c r="D12" s="137">
        <v>0.02289189814814815</v>
      </c>
      <c r="E12" s="131">
        <f t="shared" si="0"/>
        <v>92.47418927527731</v>
      </c>
      <c r="F12" s="132">
        <f t="shared" si="1"/>
        <v>107.47418927527731</v>
      </c>
      <c r="G12" s="99">
        <f t="shared" si="2"/>
        <v>0.0017228009259259297</v>
      </c>
    </row>
    <row r="13" spans="1:7" ht="12.75">
      <c r="A13" s="107" t="s">
        <v>378</v>
      </c>
      <c r="B13" s="90" t="s">
        <v>179</v>
      </c>
      <c r="C13" s="90" t="s">
        <v>306</v>
      </c>
      <c r="D13" s="137">
        <v>0.02319733796296296</v>
      </c>
      <c r="E13" s="131">
        <f t="shared" si="0"/>
        <v>91.25657976799302</v>
      </c>
      <c r="F13" s="132">
        <f t="shared" si="1"/>
        <v>106.25657976799302</v>
      </c>
      <c r="G13" s="99">
        <f t="shared" si="2"/>
        <v>0.00202824074074074</v>
      </c>
    </row>
    <row r="14" spans="1:7" ht="12.75">
      <c r="A14" s="107" t="s">
        <v>379</v>
      </c>
      <c r="B14" s="90" t="s">
        <v>223</v>
      </c>
      <c r="C14" s="90" t="s">
        <v>60</v>
      </c>
      <c r="D14" s="137">
        <v>0.023703703703703703</v>
      </c>
      <c r="E14" s="131">
        <f t="shared" si="0"/>
        <v>89.30712890625</v>
      </c>
      <c r="F14" s="132">
        <f t="shared" si="1"/>
        <v>104.30712890625</v>
      </c>
      <c r="G14" s="99">
        <f t="shared" si="2"/>
        <v>0.0025346064814814814</v>
      </c>
    </row>
    <row r="15" spans="1:7" ht="12.75">
      <c r="A15" s="107" t="s">
        <v>380</v>
      </c>
      <c r="B15" s="90" t="s">
        <v>62</v>
      </c>
      <c r="C15" s="90" t="s">
        <v>63</v>
      </c>
      <c r="D15" s="137">
        <v>0.023751388888888888</v>
      </c>
      <c r="E15" s="131">
        <f t="shared" si="0"/>
        <v>89.12782878194257</v>
      </c>
      <c r="F15" s="132">
        <f t="shared" si="1"/>
        <v>104.12782878194257</v>
      </c>
      <c r="G15" s="99">
        <f t="shared" si="2"/>
        <v>0.0025822916666666668</v>
      </c>
    </row>
    <row r="16" spans="1:7" ht="12.75">
      <c r="A16" s="107" t="s">
        <v>381</v>
      </c>
      <c r="B16" s="90" t="s">
        <v>72</v>
      </c>
      <c r="C16" s="90" t="s">
        <v>73</v>
      </c>
      <c r="D16" s="137">
        <v>0.023816550925925925</v>
      </c>
      <c r="E16" s="131">
        <f t="shared" si="0"/>
        <v>88.88397521564816</v>
      </c>
      <c r="F16" s="132">
        <f t="shared" si="1"/>
        <v>103.88397521564816</v>
      </c>
      <c r="G16" s="99">
        <f t="shared" si="2"/>
        <v>0.002647453703703704</v>
      </c>
    </row>
    <row r="17" spans="1:7" ht="12.75">
      <c r="A17" s="107" t="s">
        <v>382</v>
      </c>
      <c r="B17" s="90" t="s">
        <v>74</v>
      </c>
      <c r="C17" s="90" t="s">
        <v>63</v>
      </c>
      <c r="D17" s="137">
        <v>0.024014583333333336</v>
      </c>
      <c r="E17" s="131">
        <f t="shared" si="0"/>
        <v>88.15100777883808</v>
      </c>
      <c r="F17" s="132">
        <f t="shared" si="1"/>
        <v>103.15100777883808</v>
      </c>
      <c r="G17" s="99">
        <f t="shared" si="2"/>
        <v>0.0028454861111111146</v>
      </c>
    </row>
    <row r="18" spans="1:7" ht="12.75">
      <c r="A18" s="107" t="s">
        <v>383</v>
      </c>
      <c r="B18" s="90" t="s">
        <v>183</v>
      </c>
      <c r="C18" s="90" t="s">
        <v>50</v>
      </c>
      <c r="D18" s="137">
        <v>0.024269328703703703</v>
      </c>
      <c r="E18" s="131">
        <f t="shared" si="0"/>
        <v>87.22572214777263</v>
      </c>
      <c r="F18" s="132">
        <f t="shared" si="1"/>
        <v>102.22572214777263</v>
      </c>
      <c r="G18" s="99">
        <f t="shared" si="2"/>
        <v>0.0031002314814814816</v>
      </c>
    </row>
    <row r="19" spans="1:7" ht="12.75">
      <c r="A19" s="107" t="s">
        <v>384</v>
      </c>
      <c r="B19" s="90" t="s">
        <v>22</v>
      </c>
      <c r="C19" s="90" t="s">
        <v>23</v>
      </c>
      <c r="D19" s="137">
        <v>0.024427199074074077</v>
      </c>
      <c r="E19" s="131">
        <f t="shared" si="0"/>
        <v>86.66199165130702</v>
      </c>
      <c r="F19" s="132">
        <f t="shared" si="1"/>
        <v>101.66199165130702</v>
      </c>
      <c r="G19" s="99">
        <f t="shared" si="2"/>
        <v>0.0032581018518518558</v>
      </c>
    </row>
    <row r="20" spans="1:7" ht="12.75">
      <c r="A20" s="107" t="s">
        <v>385</v>
      </c>
      <c r="B20" s="90" t="s">
        <v>16</v>
      </c>
      <c r="C20" s="90" t="s">
        <v>17</v>
      </c>
      <c r="D20" s="137">
        <v>0.02477453703703704</v>
      </c>
      <c r="E20" s="131">
        <f t="shared" si="0"/>
        <v>85.44699418832806</v>
      </c>
      <c r="F20" s="132">
        <f t="shared" si="1"/>
        <v>100.44699418832806</v>
      </c>
      <c r="G20" s="99">
        <f t="shared" si="2"/>
        <v>0.0036054398148148183</v>
      </c>
    </row>
    <row r="21" spans="1:7" ht="12.75">
      <c r="A21" s="107" t="s">
        <v>386</v>
      </c>
      <c r="B21" s="142" t="s">
        <v>43</v>
      </c>
      <c r="C21" s="142" t="s">
        <v>30</v>
      </c>
      <c r="D21" s="136">
        <v>0.025219328703703702</v>
      </c>
      <c r="E21" s="134">
        <f t="shared" si="0"/>
        <v>83.93997108699143</v>
      </c>
      <c r="F21" s="135">
        <f t="shared" si="1"/>
        <v>98.93997108699143</v>
      </c>
      <c r="G21" s="130">
        <f t="shared" si="2"/>
        <v>0.004050231481481481</v>
      </c>
    </row>
    <row r="22" spans="1:7" ht="12.75">
      <c r="A22" s="107" t="s">
        <v>387</v>
      </c>
      <c r="B22" s="85" t="s">
        <v>26</v>
      </c>
      <c r="C22" s="85" t="s">
        <v>27</v>
      </c>
      <c r="D22" s="137">
        <v>0.025350925925925926</v>
      </c>
      <c r="E22" s="131">
        <f t="shared" si="0"/>
        <v>83.50423682384309</v>
      </c>
      <c r="F22" s="132">
        <f t="shared" si="1"/>
        <v>98.50423682384309</v>
      </c>
      <c r="G22" s="99">
        <f t="shared" si="2"/>
        <v>0.004181828703703705</v>
      </c>
    </row>
    <row r="23" spans="1:7" ht="12.75">
      <c r="A23" s="107" t="s">
        <v>388</v>
      </c>
      <c r="B23" s="85" t="s">
        <v>40</v>
      </c>
      <c r="C23" s="85" t="s">
        <v>41</v>
      </c>
      <c r="D23" s="137">
        <v>0.025460300925925924</v>
      </c>
      <c r="E23" s="131">
        <f t="shared" si="0"/>
        <v>83.14551066702428</v>
      </c>
      <c r="F23" s="132">
        <f t="shared" si="1"/>
        <v>98.14551066702428</v>
      </c>
      <c r="G23" s="99">
        <f t="shared" si="2"/>
        <v>0.004291203703703703</v>
      </c>
    </row>
    <row r="24" spans="1:7" ht="12.75">
      <c r="A24" s="107" t="s">
        <v>389</v>
      </c>
      <c r="B24" s="85" t="s">
        <v>34</v>
      </c>
      <c r="C24" s="85" t="s">
        <v>35</v>
      </c>
      <c r="D24" s="137">
        <v>0.025574189814814813</v>
      </c>
      <c r="E24" s="131">
        <f t="shared" si="0"/>
        <v>82.77524087961224</v>
      </c>
      <c r="F24" s="132">
        <f t="shared" si="1"/>
        <v>97.77524087961224</v>
      </c>
      <c r="G24" s="99">
        <f t="shared" si="2"/>
        <v>0.004405092592592592</v>
      </c>
    </row>
    <row r="25" spans="1:7" ht="12.75">
      <c r="A25" s="107" t="s">
        <v>390</v>
      </c>
      <c r="B25" s="85" t="s">
        <v>182</v>
      </c>
      <c r="C25" s="85" t="s">
        <v>60</v>
      </c>
      <c r="D25" s="137">
        <v>0.025642013888888888</v>
      </c>
      <c r="E25" s="131">
        <f t="shared" si="0"/>
        <v>82.55629730937454</v>
      </c>
      <c r="F25" s="132">
        <f t="shared" si="1"/>
        <v>97.55629730937454</v>
      </c>
      <c r="G25" s="99">
        <f t="shared" si="2"/>
        <v>0.004472916666666667</v>
      </c>
    </row>
    <row r="26" spans="1:7" ht="12.75">
      <c r="A26" s="107" t="s">
        <v>391</v>
      </c>
      <c r="B26" s="85" t="s">
        <v>33</v>
      </c>
      <c r="C26" s="85" t="s">
        <v>19</v>
      </c>
      <c r="D26" s="137">
        <v>0.025763425925925926</v>
      </c>
      <c r="E26" s="131">
        <f t="shared" si="0"/>
        <v>82.16724469442399</v>
      </c>
      <c r="F26" s="132">
        <f t="shared" si="1"/>
        <v>97.16724469442399</v>
      </c>
      <c r="G26" s="99">
        <f t="shared" si="2"/>
        <v>0.004594328703703705</v>
      </c>
    </row>
    <row r="27" spans="1:7" ht="12.75">
      <c r="A27" s="107" t="s">
        <v>392</v>
      </c>
      <c r="B27" s="85" t="s">
        <v>115</v>
      </c>
      <c r="C27" s="85" t="s">
        <v>116</v>
      </c>
      <c r="D27" s="137">
        <v>0.02611203703703704</v>
      </c>
      <c r="E27" s="131">
        <f t="shared" si="0"/>
        <v>81.07026346583453</v>
      </c>
      <c r="F27" s="132">
        <f t="shared" si="1"/>
        <v>96.07026346583453</v>
      </c>
      <c r="G27" s="99">
        <f t="shared" si="2"/>
        <v>0.00494293981481482</v>
      </c>
    </row>
    <row r="28" spans="1:7" ht="12.75">
      <c r="A28" s="107" t="s">
        <v>393</v>
      </c>
      <c r="B28" s="85" t="s">
        <v>20</v>
      </c>
      <c r="C28" s="85" t="s">
        <v>21</v>
      </c>
      <c r="D28" s="137">
        <v>0.02614837962962963</v>
      </c>
      <c r="E28" s="131">
        <f t="shared" si="0"/>
        <v>80.95758713184196</v>
      </c>
      <c r="F28" s="132">
        <f t="shared" si="1"/>
        <v>95.95758713184196</v>
      </c>
      <c r="G28" s="99">
        <f t="shared" si="2"/>
        <v>0.004979282407407408</v>
      </c>
    </row>
    <row r="29" spans="1:7" ht="12.75">
      <c r="A29" s="107" t="s">
        <v>394</v>
      </c>
      <c r="B29" s="85" t="s">
        <v>75</v>
      </c>
      <c r="C29" s="85" t="s">
        <v>76</v>
      </c>
      <c r="D29" s="137">
        <v>0.026159953703703703</v>
      </c>
      <c r="E29" s="131">
        <f t="shared" si="0"/>
        <v>80.92176867738539</v>
      </c>
      <c r="F29" s="132">
        <f t="shared" si="1"/>
        <v>95.92176867738539</v>
      </c>
      <c r="G29" s="99">
        <f t="shared" si="2"/>
        <v>0.0049908564814814815</v>
      </c>
    </row>
    <row r="30" spans="1:7" ht="12.75">
      <c r="A30" s="107" t="s">
        <v>395</v>
      </c>
      <c r="B30" s="85" t="s">
        <v>62</v>
      </c>
      <c r="C30" s="85" t="s">
        <v>90</v>
      </c>
      <c r="D30" s="137">
        <v>0.026359143518518518</v>
      </c>
      <c r="E30" s="131">
        <f t="shared" si="0"/>
        <v>80.31026200585748</v>
      </c>
      <c r="F30" s="132">
        <f t="shared" si="1"/>
        <v>95.31026200585748</v>
      </c>
      <c r="G30" s="99">
        <f t="shared" si="2"/>
        <v>0.005190046296296297</v>
      </c>
    </row>
    <row r="31" spans="1:7" ht="12.75">
      <c r="A31" s="107" t="s">
        <v>396</v>
      </c>
      <c r="B31" s="85" t="s">
        <v>279</v>
      </c>
      <c r="C31" s="85" t="s">
        <v>138</v>
      </c>
      <c r="D31" s="137">
        <v>0.026628587962962958</v>
      </c>
      <c r="E31" s="131">
        <f t="shared" si="0"/>
        <v>79.49763333927355</v>
      </c>
      <c r="F31" s="132">
        <f t="shared" si="1"/>
        <v>94.49763333927355</v>
      </c>
      <c r="G31" s="99">
        <f t="shared" si="2"/>
        <v>0.005459490740740737</v>
      </c>
    </row>
    <row r="32" spans="1:7" ht="12.75">
      <c r="A32" s="107" t="s">
        <v>397</v>
      </c>
      <c r="B32" s="85" t="s">
        <v>24</v>
      </c>
      <c r="C32" s="85" t="s">
        <v>25</v>
      </c>
      <c r="D32" s="137">
        <v>0.026910995370370366</v>
      </c>
      <c r="E32" s="131">
        <f t="shared" si="0"/>
        <v>78.66337506612591</v>
      </c>
      <c r="F32" s="132">
        <f t="shared" si="1"/>
        <v>93.66337506612591</v>
      </c>
      <c r="G32" s="99">
        <f t="shared" si="2"/>
        <v>0.005741898148148145</v>
      </c>
    </row>
    <row r="33" spans="1:7" ht="12.75">
      <c r="A33" s="107" t="s">
        <v>398</v>
      </c>
      <c r="B33" s="85" t="s">
        <v>103</v>
      </c>
      <c r="C33" s="85" t="s">
        <v>101</v>
      </c>
      <c r="D33" s="137">
        <v>0.027002662037037037</v>
      </c>
      <c r="E33" s="131">
        <f t="shared" si="0"/>
        <v>78.39633438061233</v>
      </c>
      <c r="F33" s="132">
        <f t="shared" si="1"/>
        <v>93.39633438061233</v>
      </c>
      <c r="G33" s="99">
        <f t="shared" si="2"/>
        <v>0.005833564814814816</v>
      </c>
    </row>
    <row r="34" spans="1:7" ht="12.75">
      <c r="A34" s="107" t="s">
        <v>399</v>
      </c>
      <c r="B34" s="85" t="s">
        <v>61</v>
      </c>
      <c r="C34" s="85" t="s">
        <v>35</v>
      </c>
      <c r="D34" s="137">
        <v>0.02709826388888889</v>
      </c>
      <c r="E34" s="131">
        <f t="shared" si="0"/>
        <v>78.11975449431723</v>
      </c>
      <c r="F34" s="132">
        <f t="shared" si="1"/>
        <v>93.11975449431723</v>
      </c>
      <c r="G34" s="99">
        <f t="shared" si="2"/>
        <v>0.005929166666666669</v>
      </c>
    </row>
    <row r="35" spans="1:7" ht="12.75">
      <c r="A35" s="107" t="s">
        <v>400</v>
      </c>
      <c r="B35" s="85" t="s">
        <v>334</v>
      </c>
      <c r="C35" s="85" t="s">
        <v>35</v>
      </c>
      <c r="D35" s="137">
        <v>0.02738888888888889</v>
      </c>
      <c r="E35" s="131">
        <f t="shared" si="0"/>
        <v>77.2908215010142</v>
      </c>
      <c r="F35" s="132">
        <f t="shared" si="1"/>
        <v>92.2908215010142</v>
      </c>
      <c r="G35" s="99">
        <f t="shared" si="2"/>
        <v>0.006219791666666669</v>
      </c>
    </row>
    <row r="36" spans="1:7" ht="12.75">
      <c r="A36" s="107" t="s">
        <v>401</v>
      </c>
      <c r="B36" s="85" t="s">
        <v>334</v>
      </c>
      <c r="C36" s="85" t="s">
        <v>124</v>
      </c>
      <c r="D36" s="137">
        <v>0.02746493055555556</v>
      </c>
      <c r="E36" s="131">
        <f t="shared" si="0"/>
        <v>77.07682777279105</v>
      </c>
      <c r="F36" s="132">
        <f t="shared" si="1"/>
        <v>92.07682777279105</v>
      </c>
      <c r="G36" s="99">
        <f t="shared" si="2"/>
        <v>0.006295833333333337</v>
      </c>
    </row>
    <row r="37" spans="1:7" ht="12.75">
      <c r="A37" s="107" t="s">
        <v>402</v>
      </c>
      <c r="B37" s="85" t="s">
        <v>36</v>
      </c>
      <c r="C37" s="85" t="s">
        <v>37</v>
      </c>
      <c r="D37" s="137">
        <v>0.0274931712962963</v>
      </c>
      <c r="E37" s="131">
        <f t="shared" si="0"/>
        <v>76.99765514163869</v>
      </c>
      <c r="F37" s="132">
        <f t="shared" si="1"/>
        <v>91.99765514163869</v>
      </c>
      <c r="G37" s="99">
        <f t="shared" si="2"/>
        <v>0.006324074074074079</v>
      </c>
    </row>
    <row r="38" spans="1:7" ht="12.75">
      <c r="A38" s="107" t="s">
        <v>403</v>
      </c>
      <c r="B38" s="85" t="s">
        <v>20</v>
      </c>
      <c r="C38" s="85" t="s">
        <v>30</v>
      </c>
      <c r="D38" s="137">
        <v>0.02751539351851852</v>
      </c>
      <c r="E38" s="131">
        <f t="shared" si="0"/>
        <v>76.93546962348516</v>
      </c>
      <c r="F38" s="132">
        <f t="shared" si="1"/>
        <v>91.93546962348516</v>
      </c>
      <c r="G38" s="99">
        <f t="shared" si="2"/>
        <v>0.006346296296296298</v>
      </c>
    </row>
    <row r="39" spans="1:7" ht="12.75">
      <c r="A39" s="107" t="s">
        <v>404</v>
      </c>
      <c r="B39" s="85" t="s">
        <v>89</v>
      </c>
      <c r="C39" s="85" t="s">
        <v>60</v>
      </c>
      <c r="D39" s="137">
        <v>0.027576157407407403</v>
      </c>
      <c r="E39" s="131">
        <f t="shared" si="0"/>
        <v>76.7659428015009</v>
      </c>
      <c r="F39" s="132">
        <f t="shared" si="1"/>
        <v>91.7659428015009</v>
      </c>
      <c r="G39" s="99">
        <f t="shared" si="2"/>
        <v>0.006407060185185182</v>
      </c>
    </row>
    <row r="40" spans="1:7" ht="12.75">
      <c r="A40" s="107" t="s">
        <v>405</v>
      </c>
      <c r="B40" s="85" t="s">
        <v>26</v>
      </c>
      <c r="C40" s="85" t="s">
        <v>48</v>
      </c>
      <c r="D40" s="137">
        <v>0.02774016203703704</v>
      </c>
      <c r="E40" s="131">
        <f t="shared" si="0"/>
        <v>76.31208928757692</v>
      </c>
      <c r="F40" s="132">
        <f t="shared" si="1"/>
        <v>91.31208928757692</v>
      </c>
      <c r="G40" s="99">
        <f t="shared" si="2"/>
        <v>0.006571064814814818</v>
      </c>
    </row>
    <row r="41" spans="1:7" ht="12.75">
      <c r="A41" s="107" t="s">
        <v>406</v>
      </c>
      <c r="B41" s="85" t="s">
        <v>54</v>
      </c>
      <c r="C41" s="85" t="s">
        <v>55</v>
      </c>
      <c r="D41" s="137">
        <v>0.027817361111111116</v>
      </c>
      <c r="E41" s="131">
        <f t="shared" si="0"/>
        <v>76.10030706243602</v>
      </c>
      <c r="F41" s="132">
        <f t="shared" si="1"/>
        <v>91.10030706243602</v>
      </c>
      <c r="G41" s="99">
        <f t="shared" si="2"/>
        <v>0.0066482638888888945</v>
      </c>
    </row>
    <row r="42" spans="1:7" ht="12.75">
      <c r="A42" s="107" t="s">
        <v>407</v>
      </c>
      <c r="B42" s="85" t="s">
        <v>117</v>
      </c>
      <c r="C42" s="85" t="s">
        <v>118</v>
      </c>
      <c r="D42" s="137">
        <v>0.027872916666666667</v>
      </c>
      <c r="E42" s="131">
        <f t="shared" si="0"/>
        <v>75.94862595610034</v>
      </c>
      <c r="F42" s="132">
        <f t="shared" si="1"/>
        <v>90.94862595610034</v>
      </c>
      <c r="G42" s="99">
        <f t="shared" si="2"/>
        <v>0.006703819444444446</v>
      </c>
    </row>
    <row r="43" spans="1:7" ht="12.75">
      <c r="A43" s="107" t="s">
        <v>408</v>
      </c>
      <c r="B43" s="85" t="s">
        <v>196</v>
      </c>
      <c r="C43" s="85" t="s">
        <v>101</v>
      </c>
      <c r="D43" s="137">
        <v>0.027883912037037037</v>
      </c>
      <c r="E43" s="131">
        <f t="shared" si="0"/>
        <v>75.91867738681786</v>
      </c>
      <c r="F43" s="132">
        <f t="shared" si="1"/>
        <v>90.91867738681786</v>
      </c>
      <c r="G43" s="99">
        <f t="shared" si="2"/>
        <v>0.006714814814814816</v>
      </c>
    </row>
    <row r="44" spans="1:7" ht="12.75">
      <c r="A44" s="107" t="s">
        <v>409</v>
      </c>
      <c r="B44" s="85" t="s">
        <v>58</v>
      </c>
      <c r="C44" s="85" t="s">
        <v>59</v>
      </c>
      <c r="D44" s="137">
        <v>0.02852013888888889</v>
      </c>
      <c r="E44" s="131">
        <f t="shared" si="0"/>
        <v>74.22508461369888</v>
      </c>
      <c r="F44" s="132">
        <f t="shared" si="1"/>
        <v>89.22508461369888</v>
      </c>
      <c r="G44" s="99">
        <f t="shared" si="2"/>
        <v>0.007351041666666669</v>
      </c>
    </row>
    <row r="45" spans="1:7" ht="12.75">
      <c r="A45" s="107" t="s">
        <v>410</v>
      </c>
      <c r="B45" s="85" t="s">
        <v>24</v>
      </c>
      <c r="C45" s="85" t="s">
        <v>83</v>
      </c>
      <c r="D45" s="137">
        <v>0.028691666666666667</v>
      </c>
      <c r="E45" s="131">
        <f t="shared" si="0"/>
        <v>73.781343789331</v>
      </c>
      <c r="F45" s="132">
        <f t="shared" si="1"/>
        <v>88.781343789331</v>
      </c>
      <c r="G45" s="99">
        <f t="shared" si="2"/>
        <v>0.007522569444444446</v>
      </c>
    </row>
    <row r="46" spans="1:7" ht="12.75">
      <c r="A46" s="107" t="s">
        <v>411</v>
      </c>
      <c r="B46" s="85" t="s">
        <v>36</v>
      </c>
      <c r="C46" s="85" t="s">
        <v>53</v>
      </c>
      <c r="D46" s="137">
        <v>0.028888078703703704</v>
      </c>
      <c r="E46" s="131">
        <f t="shared" si="0"/>
        <v>73.27969935054269</v>
      </c>
      <c r="F46" s="132">
        <f t="shared" si="1"/>
        <v>88.27969935054269</v>
      </c>
      <c r="G46" s="99">
        <f t="shared" si="2"/>
        <v>0.007718981481481483</v>
      </c>
    </row>
    <row r="47" spans="1:7" ht="12.75">
      <c r="A47" s="107" t="s">
        <v>412</v>
      </c>
      <c r="B47" s="85" t="s">
        <v>205</v>
      </c>
      <c r="C47" s="85" t="s">
        <v>206</v>
      </c>
      <c r="D47" s="137">
        <v>0.028991435185185186</v>
      </c>
      <c r="E47" s="131">
        <f t="shared" si="0"/>
        <v>73.01845212906109</v>
      </c>
      <c r="F47" s="132">
        <f t="shared" si="1"/>
        <v>88.01845212906109</v>
      </c>
      <c r="G47" s="99">
        <f t="shared" si="2"/>
        <v>0.007822337962962965</v>
      </c>
    </row>
    <row r="48" spans="1:7" ht="12.75">
      <c r="A48" s="107" t="s">
        <v>413</v>
      </c>
      <c r="B48" s="85" t="s">
        <v>183</v>
      </c>
      <c r="C48" s="85" t="s">
        <v>35</v>
      </c>
      <c r="D48" s="137">
        <v>0.02923715277777778</v>
      </c>
      <c r="E48" s="131">
        <f t="shared" si="0"/>
        <v>72.40478367754118</v>
      </c>
      <c r="F48" s="132">
        <f t="shared" si="1"/>
        <v>87.40478367754118</v>
      </c>
      <c r="G48" s="99">
        <f t="shared" si="2"/>
        <v>0.008068055555555557</v>
      </c>
    </row>
    <row r="49" spans="1:7" ht="12.75">
      <c r="A49" s="107" t="s">
        <v>414</v>
      </c>
      <c r="B49" s="85" t="s">
        <v>36</v>
      </c>
      <c r="C49" s="85" t="s">
        <v>102</v>
      </c>
      <c r="D49" s="137">
        <v>0.029281597222222223</v>
      </c>
      <c r="E49" s="131">
        <f t="shared" si="0"/>
        <v>72.29488562924665</v>
      </c>
      <c r="F49" s="132">
        <f t="shared" si="1"/>
        <v>87.29488562924665</v>
      </c>
      <c r="G49" s="99">
        <f t="shared" si="2"/>
        <v>0.008112500000000002</v>
      </c>
    </row>
    <row r="50" spans="1:7" ht="12.75">
      <c r="A50" s="107" t="s">
        <v>415</v>
      </c>
      <c r="B50" s="85" t="s">
        <v>121</v>
      </c>
      <c r="C50" s="85" t="s">
        <v>335</v>
      </c>
      <c r="D50" s="137">
        <v>0.029292824074074072</v>
      </c>
      <c r="E50" s="131">
        <f t="shared" si="0"/>
        <v>72.26717768382788</v>
      </c>
      <c r="F50" s="132">
        <f t="shared" si="1"/>
        <v>87.26717768382788</v>
      </c>
      <c r="G50" s="99">
        <f t="shared" si="2"/>
        <v>0.00812372685185185</v>
      </c>
    </row>
    <row r="51" spans="1:7" ht="12.75">
      <c r="A51" s="107" t="s">
        <v>416</v>
      </c>
      <c r="B51" s="85" t="s">
        <v>80</v>
      </c>
      <c r="C51" s="85" t="s">
        <v>81</v>
      </c>
      <c r="D51" s="137">
        <v>0.029908101851851856</v>
      </c>
      <c r="E51" s="131">
        <f t="shared" si="0"/>
        <v>70.78047723350076</v>
      </c>
      <c r="F51" s="132">
        <f t="shared" si="1"/>
        <v>85.78047723350076</v>
      </c>
      <c r="G51" s="99">
        <f t="shared" si="2"/>
        <v>0.008739004629629635</v>
      </c>
    </row>
    <row r="52" spans="1:7" ht="12.75">
      <c r="A52" s="107" t="s">
        <v>417</v>
      </c>
      <c r="B52" s="85" t="s">
        <v>132</v>
      </c>
      <c r="C52" s="85" t="s">
        <v>133</v>
      </c>
      <c r="D52" s="137">
        <v>0.03003159722222222</v>
      </c>
      <c r="E52" s="131">
        <f t="shared" si="0"/>
        <v>70.48941508365031</v>
      </c>
      <c r="F52" s="132">
        <f t="shared" si="1"/>
        <v>85.48941508365031</v>
      </c>
      <c r="G52" s="99">
        <f t="shared" si="2"/>
        <v>0.008862499999999999</v>
      </c>
    </row>
    <row r="53" spans="1:7" ht="12.75">
      <c r="A53" s="107" t="s">
        <v>418</v>
      </c>
      <c r="B53" s="85" t="s">
        <v>38</v>
      </c>
      <c r="C53" s="85" t="s">
        <v>39</v>
      </c>
      <c r="D53" s="137">
        <v>0.030160416666666665</v>
      </c>
      <c r="E53" s="131">
        <f t="shared" si="0"/>
        <v>70.18834473072229</v>
      </c>
      <c r="F53" s="132">
        <f t="shared" si="1"/>
        <v>85.18834473072229</v>
      </c>
      <c r="G53" s="99">
        <f t="shared" si="2"/>
        <v>0.008991319444444444</v>
      </c>
    </row>
    <row r="54" spans="1:7" ht="12.75">
      <c r="A54" s="107" t="s">
        <v>419</v>
      </c>
      <c r="B54" s="85" t="s">
        <v>70</v>
      </c>
      <c r="C54" s="85" t="s">
        <v>71</v>
      </c>
      <c r="D54" s="137">
        <v>0.030227777777777774</v>
      </c>
      <c r="E54" s="131">
        <f t="shared" si="0"/>
        <v>70.03193346811248</v>
      </c>
      <c r="F54" s="132">
        <f t="shared" si="1"/>
        <v>85.03193346811248</v>
      </c>
      <c r="G54" s="99">
        <f t="shared" si="2"/>
        <v>0.009058680555555552</v>
      </c>
    </row>
    <row r="55" spans="1:7" ht="12.75">
      <c r="A55" s="107" t="s">
        <v>420</v>
      </c>
      <c r="B55" s="85" t="s">
        <v>44</v>
      </c>
      <c r="C55" s="85" t="s">
        <v>45</v>
      </c>
      <c r="D55" s="137">
        <v>0.03052337962962963</v>
      </c>
      <c r="E55" s="131">
        <f t="shared" si="0"/>
        <v>69.35371337999862</v>
      </c>
      <c r="F55" s="132">
        <f t="shared" si="1"/>
        <v>84.35371337999862</v>
      </c>
      <c r="G55" s="99">
        <f t="shared" si="2"/>
        <v>0.009354282407407408</v>
      </c>
    </row>
    <row r="56" spans="1:7" ht="12.75">
      <c r="A56" s="107" t="s">
        <v>421</v>
      </c>
      <c r="B56" s="85" t="s">
        <v>322</v>
      </c>
      <c r="C56" s="85" t="s">
        <v>35</v>
      </c>
      <c r="D56" s="137">
        <v>0.03114236111111111</v>
      </c>
      <c r="E56" s="131">
        <f t="shared" si="0"/>
        <v>67.97524807670867</v>
      </c>
      <c r="F56" s="132">
        <f t="shared" si="1"/>
        <v>82.97524807670867</v>
      </c>
      <c r="G56" s="99">
        <f t="shared" si="2"/>
        <v>0.00997326388888889</v>
      </c>
    </row>
    <row r="57" spans="1:7" ht="12.75">
      <c r="A57" s="107" t="s">
        <v>422</v>
      </c>
      <c r="B57" s="85" t="s">
        <v>185</v>
      </c>
      <c r="C57" s="85" t="s">
        <v>186</v>
      </c>
      <c r="D57" s="137">
        <v>0.03114236111111111</v>
      </c>
      <c r="E57" s="131">
        <f t="shared" si="0"/>
        <v>67.97524807670867</v>
      </c>
      <c r="F57" s="132">
        <f t="shared" si="1"/>
        <v>82.97524807670867</v>
      </c>
      <c r="G57" s="99">
        <f t="shared" si="2"/>
        <v>0.00997326388888889</v>
      </c>
    </row>
    <row r="58" spans="1:7" ht="12.75">
      <c r="A58" s="107" t="s">
        <v>423</v>
      </c>
      <c r="B58" s="85" t="s">
        <v>19</v>
      </c>
      <c r="C58" s="85" t="s">
        <v>50</v>
      </c>
      <c r="D58" s="137">
        <v>0.032303935185185186</v>
      </c>
      <c r="E58" s="131">
        <f t="shared" si="0"/>
        <v>65.5310168896405</v>
      </c>
      <c r="F58" s="132">
        <f t="shared" si="1"/>
        <v>80.5310168896405</v>
      </c>
      <c r="G58" s="99">
        <f t="shared" si="2"/>
        <v>0.011134837962962964</v>
      </c>
    </row>
    <row r="59" spans="1:7" ht="12.75">
      <c r="A59" s="107" t="s">
        <v>424</v>
      </c>
      <c r="B59" s="85" t="s">
        <v>121</v>
      </c>
      <c r="C59" s="85" t="s">
        <v>93</v>
      </c>
      <c r="D59" s="137">
        <v>0.03234664351851852</v>
      </c>
      <c r="E59" s="131">
        <f t="shared" si="0"/>
        <v>65.4444941407997</v>
      </c>
      <c r="F59" s="132">
        <f t="shared" si="1"/>
        <v>80.4444941407997</v>
      </c>
      <c r="G59" s="99">
        <f t="shared" si="2"/>
        <v>0.0111775462962963</v>
      </c>
    </row>
    <row r="60" spans="1:7" ht="12.75">
      <c r="A60" s="107" t="s">
        <v>425</v>
      </c>
      <c r="B60" s="85" t="s">
        <v>77</v>
      </c>
      <c r="C60" s="85" t="s">
        <v>53</v>
      </c>
      <c r="D60" s="137">
        <v>0.03276921296296296</v>
      </c>
      <c r="E60" s="131">
        <f t="shared" si="0"/>
        <v>64.60056653221534</v>
      </c>
      <c r="F60" s="132">
        <f t="shared" si="1"/>
        <v>79.60056653221534</v>
      </c>
      <c r="G60" s="99">
        <f t="shared" si="2"/>
        <v>0.011600115740740737</v>
      </c>
    </row>
    <row r="61" spans="1:7" ht="12.75">
      <c r="A61" s="107" t="s">
        <v>426</v>
      </c>
      <c r="B61" s="85" t="s">
        <v>31</v>
      </c>
      <c r="C61" s="85" t="s">
        <v>222</v>
      </c>
      <c r="D61" s="137">
        <v>0.032794328703703704</v>
      </c>
      <c r="E61" s="131">
        <f t="shared" si="0"/>
        <v>64.55109178628022</v>
      </c>
      <c r="F61" s="132">
        <f t="shared" si="1"/>
        <v>79.55109178628022</v>
      </c>
      <c r="G61" s="99">
        <f t="shared" si="2"/>
        <v>0.011625231481481483</v>
      </c>
    </row>
    <row r="62" spans="1:7" ht="12.75">
      <c r="A62" s="107" t="s">
        <v>427</v>
      </c>
      <c r="B62" s="85" t="s">
        <v>22</v>
      </c>
      <c r="C62" s="85" t="s">
        <v>42</v>
      </c>
      <c r="D62" s="137">
        <v>0.03369212962962963</v>
      </c>
      <c r="E62" s="131">
        <f t="shared" si="0"/>
        <v>62.83098591549295</v>
      </c>
      <c r="F62" s="132">
        <f t="shared" si="1"/>
        <v>77.83098591549296</v>
      </c>
      <c r="G62" s="99">
        <f t="shared" si="2"/>
        <v>0.012523032407407406</v>
      </c>
    </row>
    <row r="63" spans="1:7" ht="12.75">
      <c r="A63" s="107" t="s">
        <v>428</v>
      </c>
      <c r="B63" s="85" t="s">
        <v>46</v>
      </c>
      <c r="C63" s="85" t="s">
        <v>47</v>
      </c>
      <c r="D63" s="137">
        <v>0.03423159722222222</v>
      </c>
      <c r="E63" s="131">
        <f t="shared" si="0"/>
        <v>61.840810654548775</v>
      </c>
      <c r="F63" s="132">
        <f t="shared" si="1"/>
        <v>76.84081065454878</v>
      </c>
      <c r="G63" s="99">
        <f t="shared" si="2"/>
        <v>0.013062500000000001</v>
      </c>
    </row>
    <row r="64" spans="1:7" ht="12.75">
      <c r="A64" s="107" t="s">
        <v>429</v>
      </c>
      <c r="B64" s="85" t="s">
        <v>126</v>
      </c>
      <c r="C64" s="85" t="s">
        <v>57</v>
      </c>
      <c r="D64" s="137">
        <v>0.034419907407407406</v>
      </c>
      <c r="E64" s="131">
        <f t="shared" si="0"/>
        <v>61.502481606520774</v>
      </c>
      <c r="F64" s="132">
        <f t="shared" si="1"/>
        <v>76.50248160652077</v>
      </c>
      <c r="G64" s="99">
        <f t="shared" si="2"/>
        <v>0.013250810185185185</v>
      </c>
    </row>
    <row r="65" spans="1:7" ht="12.75">
      <c r="A65" s="107" t="s">
        <v>430</v>
      </c>
      <c r="B65" s="85" t="s">
        <v>208</v>
      </c>
      <c r="C65" s="85" t="s">
        <v>138</v>
      </c>
      <c r="D65" s="137">
        <v>0.03489930555555556</v>
      </c>
      <c r="E65" s="131">
        <f t="shared" si="0"/>
        <v>60.65764600537259</v>
      </c>
      <c r="F65" s="132">
        <f t="shared" si="1"/>
        <v>75.65764600537258</v>
      </c>
      <c r="G65" s="99">
        <f t="shared" si="2"/>
        <v>0.013730208333333337</v>
      </c>
    </row>
    <row r="66" spans="1:7" ht="12.75">
      <c r="A66" s="107" t="s">
        <v>431</v>
      </c>
      <c r="B66" s="85" t="s">
        <v>315</v>
      </c>
      <c r="C66" s="85" t="s">
        <v>113</v>
      </c>
      <c r="D66" s="137">
        <v>0.03518530092592593</v>
      </c>
      <c r="E66" s="131">
        <f t="shared" si="0"/>
        <v>60.16460472169498</v>
      </c>
      <c r="F66" s="132">
        <f t="shared" si="1"/>
        <v>75.16460472169499</v>
      </c>
      <c r="G66" s="99">
        <f t="shared" si="2"/>
        <v>0.014016203703703708</v>
      </c>
    </row>
    <row r="67" spans="1:7" ht="12.75">
      <c r="A67" s="107" t="s">
        <v>432</v>
      </c>
      <c r="B67" s="85" t="s">
        <v>155</v>
      </c>
      <c r="C67" s="85" t="s">
        <v>156</v>
      </c>
      <c r="D67" s="137">
        <v>0.035364930555555556</v>
      </c>
      <c r="E67" s="131">
        <f t="shared" si="0"/>
        <v>59.85900972989956</v>
      </c>
      <c r="F67" s="132">
        <f t="shared" si="1"/>
        <v>74.85900972989955</v>
      </c>
      <c r="G67" s="99">
        <f t="shared" si="2"/>
        <v>0.014195833333333335</v>
      </c>
    </row>
    <row r="68" spans="1:7" ht="12.75">
      <c r="A68" s="107" t="s">
        <v>433</v>
      </c>
      <c r="B68" s="85" t="s">
        <v>24</v>
      </c>
      <c r="C68" s="85" t="s">
        <v>65</v>
      </c>
      <c r="D68" s="137">
        <v>0.03588969907407408</v>
      </c>
      <c r="E68" s="131">
        <f t="shared" si="0"/>
        <v>58.98376907126064</v>
      </c>
      <c r="F68" s="132">
        <f t="shared" si="1"/>
        <v>73.98376907126064</v>
      </c>
      <c r="G68" s="99">
        <f t="shared" si="2"/>
        <v>0.014720601851851856</v>
      </c>
    </row>
    <row r="69" spans="1:7" ht="12.75">
      <c r="A69" s="107" t="s">
        <v>434</v>
      </c>
      <c r="B69" s="85" t="s">
        <v>51</v>
      </c>
      <c r="C69" s="85" t="s">
        <v>50</v>
      </c>
      <c r="D69" s="137">
        <v>0.03616134259259259</v>
      </c>
      <c r="E69" s="131">
        <f t="shared" si="0"/>
        <v>58.54068379241696</v>
      </c>
      <c r="F69" s="132">
        <f t="shared" si="1"/>
        <v>73.54068379241696</v>
      </c>
      <c r="G69" s="99">
        <f t="shared" si="2"/>
        <v>0.014992245370370371</v>
      </c>
    </row>
    <row r="70" spans="1:7" ht="12.75">
      <c r="A70" s="107" t="s">
        <v>435</v>
      </c>
      <c r="B70" s="85" t="s">
        <v>92</v>
      </c>
      <c r="C70" s="85" t="s">
        <v>93</v>
      </c>
      <c r="D70" s="137">
        <v>0.03720532407407407</v>
      </c>
      <c r="E70" s="131">
        <f t="shared" si="0"/>
        <v>56.8980320667965</v>
      </c>
      <c r="F70" s="132">
        <f t="shared" si="1"/>
        <v>71.8980320667965</v>
      </c>
      <c r="G70" s="99">
        <f t="shared" si="2"/>
        <v>0.01603622685185185</v>
      </c>
    </row>
    <row r="71" spans="1:7" ht="12.75">
      <c r="A71" s="107" t="s">
        <v>436</v>
      </c>
      <c r="B71" s="85" t="s">
        <v>66</v>
      </c>
      <c r="C71" s="85" t="s">
        <v>53</v>
      </c>
      <c r="D71" s="137">
        <v>0.03729131944444444</v>
      </c>
      <c r="E71" s="131">
        <f t="shared" si="0"/>
        <v>56.76682278233503</v>
      </c>
      <c r="F71" s="132">
        <f t="shared" si="1"/>
        <v>71.76682278233503</v>
      </c>
      <c r="G71" s="99">
        <f t="shared" si="2"/>
        <v>0.016122222222222222</v>
      </c>
    </row>
    <row r="72" spans="1:7" ht="12.75">
      <c r="A72" s="107" t="s">
        <v>437</v>
      </c>
      <c r="B72" s="85" t="s">
        <v>327</v>
      </c>
      <c r="C72" s="85" t="s">
        <v>328</v>
      </c>
      <c r="D72" s="137">
        <v>0.03864270833333333</v>
      </c>
      <c r="E72" s="131">
        <f t="shared" si="0"/>
        <v>54.781608575715914</v>
      </c>
      <c r="F72" s="132">
        <f t="shared" si="1"/>
        <v>69.78160857571592</v>
      </c>
      <c r="G72" s="99">
        <f t="shared" si="2"/>
        <v>0.01747361111111111</v>
      </c>
    </row>
    <row r="73" spans="1:7" ht="12.75">
      <c r="A73" s="107" t="s">
        <v>438</v>
      </c>
      <c r="B73" s="85" t="s">
        <v>336</v>
      </c>
      <c r="C73" s="85" t="s">
        <v>337</v>
      </c>
      <c r="D73" s="137">
        <v>0.040053819444444444</v>
      </c>
      <c r="E73" s="131">
        <f t="shared" si="0"/>
        <v>52.85163191885918</v>
      </c>
      <c r="F73" s="132">
        <f t="shared" si="1"/>
        <v>67.85163191885917</v>
      </c>
      <c r="G73" s="99">
        <f t="shared" si="2"/>
        <v>0.018884722222222223</v>
      </c>
    </row>
    <row r="74" spans="1:7" ht="12.75">
      <c r="A74" s="107" t="s">
        <v>439</v>
      </c>
      <c r="B74" s="85" t="s">
        <v>142</v>
      </c>
      <c r="C74" s="85" t="s">
        <v>60</v>
      </c>
      <c r="D74" s="137">
        <v>0.040259259259259265</v>
      </c>
      <c r="E74" s="131">
        <f t="shared" si="0"/>
        <v>52.58193422263109</v>
      </c>
      <c r="F74" s="132">
        <f t="shared" si="1"/>
        <v>67.58193422263109</v>
      </c>
      <c r="G74" s="99">
        <f t="shared" si="2"/>
        <v>0.019090162037037044</v>
      </c>
    </row>
    <row r="75" spans="1:7" ht="12.75">
      <c r="A75" s="107" t="s">
        <v>440</v>
      </c>
      <c r="B75" s="85" t="s">
        <v>28</v>
      </c>
      <c r="C75" s="85" t="s">
        <v>29</v>
      </c>
      <c r="D75" s="138">
        <v>0.04031909722222222</v>
      </c>
      <c r="E75" s="131">
        <f aca="true" t="shared" si="3" ref="E75:E88">(D$9/D75)*100</f>
        <v>52.503896864423574</v>
      </c>
      <c r="F75" s="132">
        <f aca="true" t="shared" si="4" ref="F75:F88">E75+$E$4</f>
        <v>67.50389686442358</v>
      </c>
      <c r="G75" s="99">
        <f aca="true" t="shared" si="5" ref="G75:G88">D75-D$9</f>
        <v>0.019149999999999997</v>
      </c>
    </row>
    <row r="76" spans="1:7" ht="12.75">
      <c r="A76" s="107" t="s">
        <v>441</v>
      </c>
      <c r="B76" s="85" t="s">
        <v>217</v>
      </c>
      <c r="C76" s="85" t="s">
        <v>60</v>
      </c>
      <c r="D76" s="138">
        <v>0.040743287037037036</v>
      </c>
      <c r="E76" s="131">
        <f t="shared" si="3"/>
        <v>51.9572640346342</v>
      </c>
      <c r="F76" s="132">
        <f t="shared" si="4"/>
        <v>66.95726403463419</v>
      </c>
      <c r="G76" s="99">
        <f t="shared" si="5"/>
        <v>0.019574189814814815</v>
      </c>
    </row>
    <row r="77" spans="1:7" ht="12.75">
      <c r="A77" s="107" t="s">
        <v>442</v>
      </c>
      <c r="B77" s="85" t="s">
        <v>78</v>
      </c>
      <c r="C77" s="85" t="s">
        <v>79</v>
      </c>
      <c r="D77" s="138">
        <v>0.041835763888888884</v>
      </c>
      <c r="E77" s="131">
        <f t="shared" si="3"/>
        <v>50.6004797198038</v>
      </c>
      <c r="F77" s="132">
        <f t="shared" si="4"/>
        <v>65.6004797198038</v>
      </c>
      <c r="G77" s="99">
        <f t="shared" si="5"/>
        <v>0.020666666666666663</v>
      </c>
    </row>
    <row r="78" spans="1:7" ht="12.75">
      <c r="A78" s="107" t="s">
        <v>443</v>
      </c>
      <c r="B78" s="85" t="s">
        <v>78</v>
      </c>
      <c r="C78" s="85" t="s">
        <v>85</v>
      </c>
      <c r="D78" s="138">
        <v>0.04290347222222222</v>
      </c>
      <c r="E78" s="131">
        <f t="shared" si="3"/>
        <v>49.34122141111345</v>
      </c>
      <c r="F78" s="132">
        <f t="shared" si="4"/>
        <v>64.34122141111345</v>
      </c>
      <c r="G78" s="99">
        <f t="shared" si="5"/>
        <v>0.021734374999999997</v>
      </c>
    </row>
    <row r="79" spans="1:7" ht="12.75">
      <c r="A79" s="107" t="s">
        <v>444</v>
      </c>
      <c r="B79" s="85" t="s">
        <v>96</v>
      </c>
      <c r="C79" s="85" t="s">
        <v>139</v>
      </c>
      <c r="D79" s="138">
        <v>0.043371180555555555</v>
      </c>
      <c r="E79" s="131">
        <f t="shared" si="3"/>
        <v>48.809133048859564</v>
      </c>
      <c r="F79" s="132">
        <f t="shared" si="4"/>
        <v>63.809133048859564</v>
      </c>
      <c r="G79" s="99">
        <f t="shared" si="5"/>
        <v>0.022202083333333334</v>
      </c>
    </row>
    <row r="80" spans="1:7" ht="12.75">
      <c r="A80" s="107" t="s">
        <v>445</v>
      </c>
      <c r="B80" s="85" t="s">
        <v>67</v>
      </c>
      <c r="C80" s="85" t="s">
        <v>68</v>
      </c>
      <c r="D80" s="138">
        <v>0.04518518518518519</v>
      </c>
      <c r="E80" s="131">
        <f t="shared" si="3"/>
        <v>46.84964139344262</v>
      </c>
      <c r="F80" s="132">
        <f t="shared" si="4"/>
        <v>61.84964139344262</v>
      </c>
      <c r="G80" s="99">
        <f t="shared" si="5"/>
        <v>0.024016087962962968</v>
      </c>
    </row>
    <row r="81" spans="1:7" ht="12.75">
      <c r="A81" s="107" t="s">
        <v>446</v>
      </c>
      <c r="B81" s="85" t="s">
        <v>119</v>
      </c>
      <c r="C81" s="85" t="s">
        <v>30</v>
      </c>
      <c r="D81" s="138">
        <v>0.04644189814814815</v>
      </c>
      <c r="E81" s="131">
        <f t="shared" si="3"/>
        <v>45.5818949404124</v>
      </c>
      <c r="F81" s="132">
        <f t="shared" si="4"/>
        <v>60.5818949404124</v>
      </c>
      <c r="G81" s="99">
        <f t="shared" si="5"/>
        <v>0.025272800925925928</v>
      </c>
    </row>
    <row r="82" spans="1:7" ht="12.75">
      <c r="A82" s="107" t="s">
        <v>447</v>
      </c>
      <c r="B82" s="85" t="s">
        <v>154</v>
      </c>
      <c r="C82" s="85" t="s">
        <v>174</v>
      </c>
      <c r="D82" s="138">
        <v>0.04644189814814815</v>
      </c>
      <c r="E82" s="131">
        <f t="shared" si="3"/>
        <v>45.5818949404124</v>
      </c>
      <c r="F82" s="132">
        <f t="shared" si="4"/>
        <v>60.5818949404124</v>
      </c>
      <c r="G82" s="99">
        <f t="shared" si="5"/>
        <v>0.025272800925925928</v>
      </c>
    </row>
    <row r="83" spans="1:7" ht="12.75">
      <c r="A83" s="107" t="s">
        <v>448</v>
      </c>
      <c r="B83" s="85" t="s">
        <v>87</v>
      </c>
      <c r="C83" s="85" t="s">
        <v>88</v>
      </c>
      <c r="D83" s="138">
        <v>0.047336111111111114</v>
      </c>
      <c r="E83" s="131">
        <f t="shared" si="3"/>
        <v>44.72082037439117</v>
      </c>
      <c r="F83" s="132">
        <f t="shared" si="4"/>
        <v>59.72082037439117</v>
      </c>
      <c r="G83" s="99">
        <f t="shared" si="5"/>
        <v>0.026167013888888892</v>
      </c>
    </row>
    <row r="84" spans="1:7" ht="12.75">
      <c r="A84" s="107" t="s">
        <v>449</v>
      </c>
      <c r="B84" s="85" t="s">
        <v>129</v>
      </c>
      <c r="C84" s="85" t="s">
        <v>130</v>
      </c>
      <c r="D84" s="138">
        <v>0.049140625</v>
      </c>
      <c r="E84" s="131">
        <f t="shared" si="3"/>
        <v>43.07860801978449</v>
      </c>
      <c r="F84" s="132">
        <f t="shared" si="4"/>
        <v>58.07860801978449</v>
      </c>
      <c r="G84" s="99">
        <f t="shared" si="5"/>
        <v>0.02797152777777778</v>
      </c>
    </row>
    <row r="85" spans="1:7" ht="12.75">
      <c r="A85" s="107" t="s">
        <v>450</v>
      </c>
      <c r="B85" s="85" t="s">
        <v>148</v>
      </c>
      <c r="C85" s="85" t="s">
        <v>138</v>
      </c>
      <c r="D85" s="138">
        <v>0.04915243055555555</v>
      </c>
      <c r="E85" s="131">
        <f t="shared" si="3"/>
        <v>43.06826129034537</v>
      </c>
      <c r="F85" s="132">
        <f t="shared" si="4"/>
        <v>58.06826129034537</v>
      </c>
      <c r="G85" s="99">
        <f t="shared" si="5"/>
        <v>0.02798333333333333</v>
      </c>
    </row>
    <row r="86" spans="1:7" ht="12.75">
      <c r="A86" s="107" t="s">
        <v>451</v>
      </c>
      <c r="B86" s="85" t="s">
        <v>203</v>
      </c>
      <c r="C86" s="85" t="s">
        <v>201</v>
      </c>
      <c r="D86" s="138">
        <v>0.051079629629629635</v>
      </c>
      <c r="E86" s="131">
        <f t="shared" si="3"/>
        <v>41.44332559910089</v>
      </c>
      <c r="F86" s="132">
        <f t="shared" si="4"/>
        <v>56.44332559910089</v>
      </c>
      <c r="G86" s="99">
        <f t="shared" si="5"/>
        <v>0.029910532407407413</v>
      </c>
    </row>
    <row r="87" spans="1:7" ht="12.75">
      <c r="A87" s="107" t="s">
        <v>452</v>
      </c>
      <c r="B87" s="85" t="s">
        <v>338</v>
      </c>
      <c r="C87" s="85" t="s">
        <v>136</v>
      </c>
      <c r="D87" s="138">
        <v>0.051079629629629635</v>
      </c>
      <c r="E87" s="131">
        <f t="shared" si="3"/>
        <v>41.44332559910089</v>
      </c>
      <c r="F87" s="132">
        <f t="shared" si="4"/>
        <v>56.44332559910089</v>
      </c>
      <c r="G87" s="99">
        <f t="shared" si="5"/>
        <v>0.029910532407407413</v>
      </c>
    </row>
    <row r="88" spans="1:7" ht="12.75">
      <c r="A88" s="107" t="s">
        <v>453</v>
      </c>
      <c r="B88" s="85" t="s">
        <v>91</v>
      </c>
      <c r="C88" s="85" t="s">
        <v>59</v>
      </c>
      <c r="D88" s="138">
        <v>0.05573935185185185</v>
      </c>
      <c r="E88" s="131">
        <f t="shared" si="3"/>
        <v>37.97872870586476</v>
      </c>
      <c r="F88" s="132">
        <f t="shared" si="4"/>
        <v>52.97872870586476</v>
      </c>
      <c r="G88" s="99">
        <f t="shared" si="5"/>
        <v>0.034570254629629635</v>
      </c>
    </row>
    <row r="89" spans="1:7" ht="12.75">
      <c r="A89" s="107" t="s">
        <v>454</v>
      </c>
      <c r="B89" s="85" t="s">
        <v>325</v>
      </c>
      <c r="C89" s="85" t="s">
        <v>326</v>
      </c>
      <c r="D89" s="139" t="s">
        <v>266</v>
      </c>
      <c r="E89" s="104"/>
      <c r="F89" s="105"/>
      <c r="G89" s="133"/>
    </row>
    <row r="90" spans="1:7" ht="12.75">
      <c r="A90" s="107" t="s">
        <v>455</v>
      </c>
      <c r="B90" s="85" t="s">
        <v>171</v>
      </c>
      <c r="C90" s="85" t="s">
        <v>101</v>
      </c>
      <c r="D90" s="139" t="s">
        <v>266</v>
      </c>
      <c r="E90" s="104"/>
      <c r="F90" s="105"/>
      <c r="G90" s="133"/>
    </row>
  </sheetData>
  <sheetProtection selectLockedCells="1" selectUnlockedCells="1"/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="130" zoomScaleNormal="130" zoomScaleSheetLayoutView="80" zoomScalePageLayoutView="0" workbookViewId="0" topLeftCell="A139">
      <selection activeCell="A1" sqref="A1:F1"/>
    </sheetView>
  </sheetViews>
  <sheetFormatPr defaultColWidth="9.00390625" defaultRowHeight="12.75"/>
  <cols>
    <col min="1" max="1" width="3.625" style="0" customWidth="1"/>
    <col min="2" max="2" width="11.625" style="0" bestFit="1" customWidth="1"/>
    <col min="3" max="3" width="11.875" style="0" bestFit="1" customWidth="1"/>
    <col min="4" max="4" width="7.25390625" style="0" customWidth="1"/>
    <col min="5" max="5" width="7.375" style="0" customWidth="1"/>
    <col min="6" max="6" width="14.25390625" style="0" bestFit="1" customWidth="1"/>
  </cols>
  <sheetData>
    <row r="1" spans="1:6" ht="27">
      <c r="A1" s="328" t="s">
        <v>598</v>
      </c>
      <c r="B1" s="328"/>
      <c r="C1" s="328"/>
      <c r="D1" s="328"/>
      <c r="E1" s="328"/>
      <c r="F1" s="328"/>
    </row>
    <row r="2" spans="1:6" s="1" customFormat="1" ht="12.75" customHeight="1">
      <c r="A2" s="173"/>
      <c r="B2" s="173"/>
      <c r="C2" s="173"/>
      <c r="D2" s="173"/>
      <c r="E2" s="173"/>
      <c r="F2" s="173"/>
    </row>
    <row r="3" spans="1:6" ht="12.75" customHeight="1">
      <c r="A3" s="160"/>
      <c r="B3" s="160"/>
      <c r="C3" s="160"/>
      <c r="D3" s="161"/>
      <c r="E3" s="19" t="s">
        <v>240</v>
      </c>
      <c r="F3" s="162"/>
    </row>
    <row r="4" spans="1:6" ht="12.75" customHeight="1">
      <c r="A4" s="327" t="s">
        <v>241</v>
      </c>
      <c r="B4" s="327"/>
      <c r="C4" s="20" t="s">
        <v>242</v>
      </c>
      <c r="D4" s="161"/>
      <c r="E4" s="19">
        <v>1</v>
      </c>
      <c r="F4" s="162"/>
    </row>
    <row r="5" spans="1:6" ht="12.75" customHeight="1">
      <c r="A5" s="327" t="s">
        <v>243</v>
      </c>
      <c r="B5" s="327"/>
      <c r="C5" s="21">
        <v>41343</v>
      </c>
      <c r="D5" s="161"/>
      <c r="E5" s="35"/>
      <c r="F5" s="35"/>
    </row>
    <row r="6" spans="1:6" ht="12.75" customHeight="1">
      <c r="A6" s="327" t="s">
        <v>244</v>
      </c>
      <c r="B6" s="327"/>
      <c r="C6" s="330" t="s">
        <v>257</v>
      </c>
      <c r="D6" s="330"/>
      <c r="E6" s="330"/>
      <c r="F6" s="330"/>
    </row>
    <row r="7" spans="1:6" ht="12.75" customHeight="1" thickBot="1">
      <c r="A7" s="327" t="s">
        <v>246</v>
      </c>
      <c r="B7" s="327"/>
      <c r="C7" s="23">
        <f>COUNTA(B9:B201)</f>
        <v>135</v>
      </c>
      <c r="D7" s="163"/>
      <c r="E7" s="163"/>
      <c r="F7" s="163"/>
    </row>
    <row r="8" spans="1:6" ht="15" customHeight="1" thickBot="1">
      <c r="A8" s="169" t="s">
        <v>247</v>
      </c>
      <c r="B8" s="170" t="s">
        <v>248</v>
      </c>
      <c r="C8" s="170" t="s">
        <v>249</v>
      </c>
      <c r="D8" s="171" t="s">
        <v>2</v>
      </c>
      <c r="E8" s="172" t="s">
        <v>251</v>
      </c>
      <c r="F8" s="185" t="s">
        <v>252</v>
      </c>
    </row>
    <row r="9" spans="1:6" ht="12.75">
      <c r="A9" s="150" t="s">
        <v>374</v>
      </c>
      <c r="B9" s="151" t="s">
        <v>97</v>
      </c>
      <c r="C9" s="151" t="s">
        <v>147</v>
      </c>
      <c r="D9" s="152">
        <v>351</v>
      </c>
      <c r="E9" s="153">
        <f aca="true" t="shared" si="0" ref="E9:E40">(D9/D$9)*100</f>
        <v>100</v>
      </c>
      <c r="F9" s="154">
        <f aca="true" t="shared" si="1" ref="F9:F40">E9+E$4</f>
        <v>101</v>
      </c>
    </row>
    <row r="10" spans="1:6" ht="12.75">
      <c r="A10" s="150" t="s">
        <v>375</v>
      </c>
      <c r="B10" s="144" t="s">
        <v>24</v>
      </c>
      <c r="C10" s="144" t="s">
        <v>25</v>
      </c>
      <c r="D10" s="145">
        <v>329</v>
      </c>
      <c r="E10" s="146">
        <f t="shared" si="0"/>
        <v>93.73219373219374</v>
      </c>
      <c r="F10" s="147">
        <f t="shared" si="1"/>
        <v>94.73219373219374</v>
      </c>
    </row>
    <row r="11" spans="1:6" ht="12.75">
      <c r="A11" s="150" t="s">
        <v>376</v>
      </c>
      <c r="B11" s="90" t="s">
        <v>149</v>
      </c>
      <c r="C11" s="90" t="s">
        <v>150</v>
      </c>
      <c r="D11" s="145">
        <v>313</v>
      </c>
      <c r="E11" s="146">
        <f t="shared" si="0"/>
        <v>89.17378917378917</v>
      </c>
      <c r="F11" s="147">
        <f t="shared" si="1"/>
        <v>90.17378917378917</v>
      </c>
    </row>
    <row r="12" spans="1:6" ht="12.75">
      <c r="A12" s="150" t="s">
        <v>377</v>
      </c>
      <c r="B12" s="90" t="s">
        <v>208</v>
      </c>
      <c r="C12" s="90" t="s">
        <v>138</v>
      </c>
      <c r="D12" s="145">
        <v>312</v>
      </c>
      <c r="E12" s="146">
        <f t="shared" si="0"/>
        <v>88.88888888888889</v>
      </c>
      <c r="F12" s="147">
        <f t="shared" si="1"/>
        <v>89.88888888888889</v>
      </c>
    </row>
    <row r="13" spans="1:6" ht="12.75">
      <c r="A13" s="150" t="s">
        <v>378</v>
      </c>
      <c r="B13" s="144" t="s">
        <v>196</v>
      </c>
      <c r="C13" s="144" t="s">
        <v>101</v>
      </c>
      <c r="D13" s="145">
        <v>312</v>
      </c>
      <c r="E13" s="146">
        <f t="shared" si="0"/>
        <v>88.88888888888889</v>
      </c>
      <c r="F13" s="147">
        <f t="shared" si="1"/>
        <v>89.88888888888889</v>
      </c>
    </row>
    <row r="14" spans="1:6" ht="12.75">
      <c r="A14" s="150" t="s">
        <v>379</v>
      </c>
      <c r="B14" s="144" t="s">
        <v>205</v>
      </c>
      <c r="C14" s="144" t="s">
        <v>53</v>
      </c>
      <c r="D14" s="145">
        <v>311</v>
      </c>
      <c r="E14" s="146">
        <f t="shared" si="0"/>
        <v>88.6039886039886</v>
      </c>
      <c r="F14" s="147">
        <f t="shared" si="1"/>
        <v>89.6039886039886</v>
      </c>
    </row>
    <row r="15" spans="1:6" ht="12.75">
      <c r="A15" s="150" t="s">
        <v>380</v>
      </c>
      <c r="B15" s="144" t="s">
        <v>70</v>
      </c>
      <c r="C15" s="144" t="s">
        <v>71</v>
      </c>
      <c r="D15" s="145">
        <v>306</v>
      </c>
      <c r="E15" s="146">
        <f t="shared" si="0"/>
        <v>87.17948717948718</v>
      </c>
      <c r="F15" s="147">
        <f t="shared" si="1"/>
        <v>88.17948717948718</v>
      </c>
    </row>
    <row r="16" spans="1:6" ht="12.75">
      <c r="A16" s="150" t="s">
        <v>381</v>
      </c>
      <c r="B16" s="90" t="s">
        <v>86</v>
      </c>
      <c r="C16" s="90" t="s">
        <v>30</v>
      </c>
      <c r="D16" s="145">
        <v>306</v>
      </c>
      <c r="E16" s="146">
        <f t="shared" si="0"/>
        <v>87.17948717948718</v>
      </c>
      <c r="F16" s="147">
        <f t="shared" si="1"/>
        <v>88.17948717948718</v>
      </c>
    </row>
    <row r="17" spans="1:6" ht="12.75">
      <c r="A17" s="150" t="s">
        <v>382</v>
      </c>
      <c r="B17" s="144" t="s">
        <v>339</v>
      </c>
      <c r="C17" s="144" t="s">
        <v>101</v>
      </c>
      <c r="D17" s="145">
        <v>303</v>
      </c>
      <c r="E17" s="146">
        <f t="shared" si="0"/>
        <v>86.32478632478633</v>
      </c>
      <c r="F17" s="147">
        <f t="shared" si="1"/>
        <v>87.32478632478633</v>
      </c>
    </row>
    <row r="18" spans="1:6" ht="12.75">
      <c r="A18" s="150" t="s">
        <v>383</v>
      </c>
      <c r="B18" s="144" t="s">
        <v>137</v>
      </c>
      <c r="C18" s="144" t="s">
        <v>138</v>
      </c>
      <c r="D18" s="145">
        <v>299</v>
      </c>
      <c r="E18" s="146">
        <f t="shared" si="0"/>
        <v>85.18518518518519</v>
      </c>
      <c r="F18" s="147">
        <f t="shared" si="1"/>
        <v>86.18518518518519</v>
      </c>
    </row>
    <row r="19" spans="1:6" ht="12.75">
      <c r="A19" s="150" t="s">
        <v>384</v>
      </c>
      <c r="B19" s="144" t="s">
        <v>340</v>
      </c>
      <c r="C19" s="144" t="s">
        <v>69</v>
      </c>
      <c r="D19" s="145">
        <v>288</v>
      </c>
      <c r="E19" s="146">
        <f t="shared" si="0"/>
        <v>82.05128205128204</v>
      </c>
      <c r="F19" s="147">
        <f t="shared" si="1"/>
        <v>83.05128205128204</v>
      </c>
    </row>
    <row r="20" spans="1:6" ht="12.75">
      <c r="A20" s="143" t="s">
        <v>385</v>
      </c>
      <c r="B20" s="144" t="s">
        <v>26</v>
      </c>
      <c r="C20" s="144" t="s">
        <v>27</v>
      </c>
      <c r="D20" s="145">
        <v>288</v>
      </c>
      <c r="E20" s="146">
        <f t="shared" si="0"/>
        <v>82.05128205128204</v>
      </c>
      <c r="F20" s="147">
        <f t="shared" si="1"/>
        <v>83.05128205128204</v>
      </c>
    </row>
    <row r="21" spans="1:6" ht="12.75">
      <c r="A21" s="150" t="s">
        <v>386</v>
      </c>
      <c r="B21" s="155" t="s">
        <v>134</v>
      </c>
      <c r="C21" s="155" t="s">
        <v>60</v>
      </c>
      <c r="D21" s="152">
        <v>286</v>
      </c>
      <c r="E21" s="153">
        <f t="shared" si="0"/>
        <v>81.48148148148148</v>
      </c>
      <c r="F21" s="154">
        <f t="shared" si="1"/>
        <v>82.48148148148148</v>
      </c>
    </row>
    <row r="22" spans="1:6" ht="12.75">
      <c r="A22" s="150" t="s">
        <v>387</v>
      </c>
      <c r="B22" s="148" t="s">
        <v>26</v>
      </c>
      <c r="C22" s="149" t="s">
        <v>69</v>
      </c>
      <c r="D22" s="145">
        <v>286</v>
      </c>
      <c r="E22" s="146">
        <f t="shared" si="0"/>
        <v>81.48148148148148</v>
      </c>
      <c r="F22" s="147">
        <f t="shared" si="1"/>
        <v>82.48148148148148</v>
      </c>
    </row>
    <row r="23" spans="1:6" ht="12.75">
      <c r="A23" s="150" t="s">
        <v>388</v>
      </c>
      <c r="B23" s="149" t="s">
        <v>34</v>
      </c>
      <c r="C23" s="149" t="s">
        <v>158</v>
      </c>
      <c r="D23" s="145">
        <v>285</v>
      </c>
      <c r="E23" s="146">
        <f t="shared" si="0"/>
        <v>81.19658119658119</v>
      </c>
      <c r="F23" s="147">
        <f t="shared" si="1"/>
        <v>82.19658119658119</v>
      </c>
    </row>
    <row r="24" spans="1:6" ht="12.75">
      <c r="A24" s="150" t="s">
        <v>389</v>
      </c>
      <c r="B24" s="149" t="s">
        <v>24</v>
      </c>
      <c r="C24" s="149" t="s">
        <v>65</v>
      </c>
      <c r="D24" s="145">
        <v>284</v>
      </c>
      <c r="E24" s="146">
        <f t="shared" si="0"/>
        <v>80.91168091168092</v>
      </c>
      <c r="F24" s="147">
        <f t="shared" si="1"/>
        <v>81.91168091168092</v>
      </c>
    </row>
    <row r="25" spans="1:6" ht="12.75">
      <c r="A25" s="150" t="s">
        <v>390</v>
      </c>
      <c r="B25" s="149" t="s">
        <v>148</v>
      </c>
      <c r="C25" s="149" t="s">
        <v>138</v>
      </c>
      <c r="D25" s="145">
        <v>284</v>
      </c>
      <c r="E25" s="146">
        <f t="shared" si="0"/>
        <v>80.91168091168092</v>
      </c>
      <c r="F25" s="147">
        <f t="shared" si="1"/>
        <v>81.91168091168092</v>
      </c>
    </row>
    <row r="26" spans="1:6" ht="12.75">
      <c r="A26" s="150" t="s">
        <v>391</v>
      </c>
      <c r="B26" s="148" t="s">
        <v>97</v>
      </c>
      <c r="C26" s="148" t="s">
        <v>98</v>
      </c>
      <c r="D26" s="145">
        <v>283</v>
      </c>
      <c r="E26" s="146">
        <f t="shared" si="0"/>
        <v>80.62678062678063</v>
      </c>
      <c r="F26" s="147">
        <f t="shared" si="1"/>
        <v>81.62678062678063</v>
      </c>
    </row>
    <row r="27" spans="1:6" ht="12.75">
      <c r="A27" s="150" t="s">
        <v>392</v>
      </c>
      <c r="B27" s="149" t="s">
        <v>77</v>
      </c>
      <c r="C27" s="149" t="s">
        <v>53</v>
      </c>
      <c r="D27" s="145">
        <v>279</v>
      </c>
      <c r="E27" s="146">
        <f t="shared" si="0"/>
        <v>79.48717948717949</v>
      </c>
      <c r="F27" s="147">
        <f t="shared" si="1"/>
        <v>80.48717948717949</v>
      </c>
    </row>
    <row r="28" spans="1:6" ht="12.75">
      <c r="A28" s="150" t="s">
        <v>393</v>
      </c>
      <c r="B28" s="148" t="s">
        <v>119</v>
      </c>
      <c r="C28" s="148" t="s">
        <v>30</v>
      </c>
      <c r="D28" s="145">
        <v>279</v>
      </c>
      <c r="E28" s="146">
        <f t="shared" si="0"/>
        <v>79.48717948717949</v>
      </c>
      <c r="F28" s="147">
        <f t="shared" si="1"/>
        <v>80.48717948717949</v>
      </c>
    </row>
    <row r="29" spans="1:6" ht="12.75">
      <c r="A29" s="150" t="s">
        <v>394</v>
      </c>
      <c r="B29" s="149" t="s">
        <v>94</v>
      </c>
      <c r="C29" s="149" t="s">
        <v>53</v>
      </c>
      <c r="D29" s="145">
        <v>279</v>
      </c>
      <c r="E29" s="146">
        <f t="shared" si="0"/>
        <v>79.48717948717949</v>
      </c>
      <c r="F29" s="147">
        <f t="shared" si="1"/>
        <v>80.48717948717949</v>
      </c>
    </row>
    <row r="30" spans="1:6" ht="12.75">
      <c r="A30" s="150" t="s">
        <v>395</v>
      </c>
      <c r="B30" s="149" t="s">
        <v>44</v>
      </c>
      <c r="C30" s="149" t="s">
        <v>45</v>
      </c>
      <c r="D30" s="145">
        <v>277</v>
      </c>
      <c r="E30" s="146">
        <f t="shared" si="0"/>
        <v>78.91737891737893</v>
      </c>
      <c r="F30" s="147">
        <f t="shared" si="1"/>
        <v>79.91737891737893</v>
      </c>
    </row>
    <row r="31" spans="1:6" ht="12.75">
      <c r="A31" s="150" t="s">
        <v>396</v>
      </c>
      <c r="B31" s="148" t="s">
        <v>211</v>
      </c>
      <c r="C31" s="149" t="s">
        <v>30</v>
      </c>
      <c r="D31" s="145">
        <v>273</v>
      </c>
      <c r="E31" s="146">
        <f t="shared" si="0"/>
        <v>77.77777777777779</v>
      </c>
      <c r="F31" s="147">
        <f t="shared" si="1"/>
        <v>78.77777777777779</v>
      </c>
    </row>
    <row r="32" spans="1:6" ht="12.75">
      <c r="A32" s="150" t="s">
        <v>397</v>
      </c>
      <c r="B32" s="148" t="s">
        <v>224</v>
      </c>
      <c r="C32" s="148" t="s">
        <v>311</v>
      </c>
      <c r="D32" s="145">
        <v>273</v>
      </c>
      <c r="E32" s="146">
        <f t="shared" si="0"/>
        <v>77.77777777777779</v>
      </c>
      <c r="F32" s="147">
        <f t="shared" si="1"/>
        <v>78.77777777777779</v>
      </c>
    </row>
    <row r="33" spans="1:6" ht="12.75">
      <c r="A33" s="150" t="s">
        <v>398</v>
      </c>
      <c r="B33" s="149" t="s">
        <v>24</v>
      </c>
      <c r="C33" s="149" t="s">
        <v>83</v>
      </c>
      <c r="D33" s="145">
        <v>270</v>
      </c>
      <c r="E33" s="146">
        <f t="shared" si="0"/>
        <v>76.92307692307693</v>
      </c>
      <c r="F33" s="147">
        <f t="shared" si="1"/>
        <v>77.92307692307693</v>
      </c>
    </row>
    <row r="34" spans="1:6" ht="12.75">
      <c r="A34" s="150" t="s">
        <v>399</v>
      </c>
      <c r="B34" s="149" t="s">
        <v>26</v>
      </c>
      <c r="C34" s="149" t="s">
        <v>48</v>
      </c>
      <c r="D34" s="145">
        <v>266</v>
      </c>
      <c r="E34" s="146">
        <f t="shared" si="0"/>
        <v>75.78347578347578</v>
      </c>
      <c r="F34" s="147">
        <f t="shared" si="1"/>
        <v>76.78347578347578</v>
      </c>
    </row>
    <row r="35" spans="1:6" ht="12.75">
      <c r="A35" s="150" t="s">
        <v>400</v>
      </c>
      <c r="B35" s="148" t="s">
        <v>51</v>
      </c>
      <c r="C35" s="148" t="s">
        <v>50</v>
      </c>
      <c r="D35" s="145">
        <v>266</v>
      </c>
      <c r="E35" s="146">
        <f t="shared" si="0"/>
        <v>75.78347578347578</v>
      </c>
      <c r="F35" s="147">
        <f t="shared" si="1"/>
        <v>76.78347578347578</v>
      </c>
    </row>
    <row r="36" spans="1:6" ht="12.75">
      <c r="A36" s="150" t="s">
        <v>401</v>
      </c>
      <c r="B36" s="149" t="s">
        <v>87</v>
      </c>
      <c r="C36" s="149" t="s">
        <v>88</v>
      </c>
      <c r="D36" s="145">
        <v>264</v>
      </c>
      <c r="E36" s="146">
        <f t="shared" si="0"/>
        <v>75.21367521367522</v>
      </c>
      <c r="F36" s="147">
        <f t="shared" si="1"/>
        <v>76.21367521367522</v>
      </c>
    </row>
    <row r="37" spans="1:6" ht="12.75">
      <c r="A37" s="150" t="s">
        <v>402</v>
      </c>
      <c r="B37" s="149" t="s">
        <v>122</v>
      </c>
      <c r="C37" s="148" t="s">
        <v>69</v>
      </c>
      <c r="D37" s="145">
        <v>261</v>
      </c>
      <c r="E37" s="146">
        <f t="shared" si="0"/>
        <v>74.35897435897436</v>
      </c>
      <c r="F37" s="147">
        <f t="shared" si="1"/>
        <v>75.35897435897436</v>
      </c>
    </row>
    <row r="38" spans="1:6" ht="12.75">
      <c r="A38" s="150" t="s">
        <v>403</v>
      </c>
      <c r="B38" s="149" t="s">
        <v>179</v>
      </c>
      <c r="C38" s="149" t="s">
        <v>306</v>
      </c>
      <c r="D38" s="145">
        <v>260</v>
      </c>
      <c r="E38" s="146">
        <f t="shared" si="0"/>
        <v>74.07407407407408</v>
      </c>
      <c r="F38" s="147">
        <f t="shared" si="1"/>
        <v>75.07407407407408</v>
      </c>
    </row>
    <row r="39" spans="1:6" ht="12.75">
      <c r="A39" s="150" t="s">
        <v>404</v>
      </c>
      <c r="B39" s="149" t="s">
        <v>190</v>
      </c>
      <c r="C39" s="149" t="s">
        <v>341</v>
      </c>
      <c r="D39" s="145">
        <v>258</v>
      </c>
      <c r="E39" s="146">
        <f t="shared" si="0"/>
        <v>73.50427350427351</v>
      </c>
      <c r="F39" s="147">
        <f t="shared" si="1"/>
        <v>74.50427350427351</v>
      </c>
    </row>
    <row r="40" spans="1:6" ht="12.75">
      <c r="A40" s="150" t="s">
        <v>405</v>
      </c>
      <c r="B40" s="149" t="s">
        <v>77</v>
      </c>
      <c r="C40" s="149" t="s">
        <v>30</v>
      </c>
      <c r="D40" s="145">
        <v>257</v>
      </c>
      <c r="E40" s="146">
        <f t="shared" si="0"/>
        <v>73.21937321937322</v>
      </c>
      <c r="F40" s="147">
        <f t="shared" si="1"/>
        <v>74.21937321937322</v>
      </c>
    </row>
    <row r="41" spans="1:6" ht="12.75">
      <c r="A41" s="150" t="s">
        <v>406</v>
      </c>
      <c r="B41" s="149" t="s">
        <v>94</v>
      </c>
      <c r="C41" s="149" t="s">
        <v>95</v>
      </c>
      <c r="D41" s="145">
        <v>256</v>
      </c>
      <c r="E41" s="146">
        <f aca="true" t="shared" si="2" ref="E41:E72">(D41/D$9)*100</f>
        <v>72.93447293447294</v>
      </c>
      <c r="F41" s="147">
        <f aca="true" t="shared" si="3" ref="F41:F72">E41+E$4</f>
        <v>73.93447293447294</v>
      </c>
    </row>
    <row r="42" spans="1:6" ht="12.75">
      <c r="A42" s="150" t="s">
        <v>407</v>
      </c>
      <c r="B42" s="149" t="s">
        <v>151</v>
      </c>
      <c r="C42" s="149" t="s">
        <v>152</v>
      </c>
      <c r="D42" s="145">
        <v>251</v>
      </c>
      <c r="E42" s="146">
        <f t="shared" si="2"/>
        <v>71.50997150997152</v>
      </c>
      <c r="F42" s="147">
        <f t="shared" si="3"/>
        <v>72.50997150997152</v>
      </c>
    </row>
    <row r="43" spans="1:6" ht="12.75">
      <c r="A43" s="150" t="s">
        <v>408</v>
      </c>
      <c r="B43" s="149" t="s">
        <v>162</v>
      </c>
      <c r="C43" s="149" t="s">
        <v>163</v>
      </c>
      <c r="D43" s="145">
        <v>250</v>
      </c>
      <c r="E43" s="146">
        <f t="shared" si="2"/>
        <v>71.22507122507122</v>
      </c>
      <c r="F43" s="147">
        <f t="shared" si="3"/>
        <v>72.22507122507122</v>
      </c>
    </row>
    <row r="44" spans="1:6" ht="12.75">
      <c r="A44" s="150" t="s">
        <v>409</v>
      </c>
      <c r="B44" s="149" t="s">
        <v>209</v>
      </c>
      <c r="C44" s="149" t="s">
        <v>194</v>
      </c>
      <c r="D44" s="145">
        <v>247</v>
      </c>
      <c r="E44" s="146">
        <f t="shared" si="2"/>
        <v>70.37037037037037</v>
      </c>
      <c r="F44" s="147">
        <f t="shared" si="3"/>
        <v>71.37037037037037</v>
      </c>
    </row>
    <row r="45" spans="1:6" ht="12.75">
      <c r="A45" s="150" t="s">
        <v>410</v>
      </c>
      <c r="B45" s="148" t="s">
        <v>52</v>
      </c>
      <c r="C45" s="148" t="s">
        <v>53</v>
      </c>
      <c r="D45" s="145">
        <v>247</v>
      </c>
      <c r="E45" s="146">
        <f t="shared" si="2"/>
        <v>70.37037037037037</v>
      </c>
      <c r="F45" s="147">
        <f t="shared" si="3"/>
        <v>71.37037037037037</v>
      </c>
    </row>
    <row r="46" spans="1:6" ht="12.75">
      <c r="A46" s="150" t="s">
        <v>411</v>
      </c>
      <c r="B46" s="149" t="s">
        <v>36</v>
      </c>
      <c r="C46" s="149" t="s">
        <v>37</v>
      </c>
      <c r="D46" s="145">
        <v>247</v>
      </c>
      <c r="E46" s="146">
        <f t="shared" si="2"/>
        <v>70.37037037037037</v>
      </c>
      <c r="F46" s="147">
        <f t="shared" si="3"/>
        <v>71.37037037037037</v>
      </c>
    </row>
    <row r="47" spans="1:6" ht="12.75">
      <c r="A47" s="150" t="s">
        <v>412</v>
      </c>
      <c r="B47" s="149" t="s">
        <v>28</v>
      </c>
      <c r="C47" s="149" t="s">
        <v>29</v>
      </c>
      <c r="D47" s="145">
        <v>245</v>
      </c>
      <c r="E47" s="146">
        <f t="shared" si="2"/>
        <v>69.8005698005698</v>
      </c>
      <c r="F47" s="147">
        <f t="shared" si="3"/>
        <v>70.8005698005698</v>
      </c>
    </row>
    <row r="48" spans="1:6" ht="12.75">
      <c r="A48" s="150" t="s">
        <v>413</v>
      </c>
      <c r="B48" s="149" t="s">
        <v>103</v>
      </c>
      <c r="C48" s="149" t="s">
        <v>101</v>
      </c>
      <c r="D48" s="145">
        <v>243</v>
      </c>
      <c r="E48" s="146">
        <f t="shared" si="2"/>
        <v>69.23076923076923</v>
      </c>
      <c r="F48" s="147">
        <f t="shared" si="3"/>
        <v>70.23076923076923</v>
      </c>
    </row>
    <row r="49" spans="1:6" ht="12.75">
      <c r="A49" s="150" t="s">
        <v>414</v>
      </c>
      <c r="B49" s="148" t="s">
        <v>127</v>
      </c>
      <c r="C49" s="148" t="s">
        <v>124</v>
      </c>
      <c r="D49" s="145">
        <v>241</v>
      </c>
      <c r="E49" s="146">
        <f t="shared" si="2"/>
        <v>68.66096866096866</v>
      </c>
      <c r="F49" s="147">
        <f t="shared" si="3"/>
        <v>69.66096866096866</v>
      </c>
    </row>
    <row r="50" spans="1:6" ht="12.75">
      <c r="A50" s="150" t="s">
        <v>415</v>
      </c>
      <c r="B50" s="149" t="s">
        <v>199</v>
      </c>
      <c r="C50" s="149" t="s">
        <v>17</v>
      </c>
      <c r="D50" s="145">
        <v>239</v>
      </c>
      <c r="E50" s="146">
        <f t="shared" si="2"/>
        <v>68.09116809116809</v>
      </c>
      <c r="F50" s="147">
        <f t="shared" si="3"/>
        <v>69.09116809116809</v>
      </c>
    </row>
    <row r="51" spans="1:6" ht="12.75">
      <c r="A51" s="150" t="s">
        <v>416</v>
      </c>
      <c r="B51" s="148" t="s">
        <v>86</v>
      </c>
      <c r="C51" s="148" t="s">
        <v>83</v>
      </c>
      <c r="D51" s="145">
        <v>238</v>
      </c>
      <c r="E51" s="146">
        <f t="shared" si="2"/>
        <v>67.80626780626781</v>
      </c>
      <c r="F51" s="147">
        <f t="shared" si="3"/>
        <v>68.80626780626781</v>
      </c>
    </row>
    <row r="52" spans="1:6" ht="12.75">
      <c r="A52" s="150" t="s">
        <v>417</v>
      </c>
      <c r="B52" s="149" t="s">
        <v>61</v>
      </c>
      <c r="C52" s="149" t="s">
        <v>35</v>
      </c>
      <c r="D52" s="145">
        <v>238</v>
      </c>
      <c r="E52" s="146">
        <f t="shared" si="2"/>
        <v>67.80626780626781</v>
      </c>
      <c r="F52" s="147">
        <f t="shared" si="3"/>
        <v>68.80626780626781</v>
      </c>
    </row>
    <row r="53" spans="1:6" ht="12.75">
      <c r="A53" s="150" t="s">
        <v>418</v>
      </c>
      <c r="B53" s="149" t="s">
        <v>22</v>
      </c>
      <c r="C53" s="149" t="s">
        <v>23</v>
      </c>
      <c r="D53" s="145">
        <v>237</v>
      </c>
      <c r="E53" s="146">
        <f t="shared" si="2"/>
        <v>67.52136752136752</v>
      </c>
      <c r="F53" s="147">
        <f t="shared" si="3"/>
        <v>68.52136752136752</v>
      </c>
    </row>
    <row r="54" spans="1:6" ht="12.75">
      <c r="A54" s="150" t="s">
        <v>419</v>
      </c>
      <c r="B54" s="149" t="s">
        <v>237</v>
      </c>
      <c r="C54" s="149" t="s">
        <v>124</v>
      </c>
      <c r="D54" s="145">
        <v>237</v>
      </c>
      <c r="E54" s="146">
        <f t="shared" si="2"/>
        <v>67.52136752136752</v>
      </c>
      <c r="F54" s="147">
        <f t="shared" si="3"/>
        <v>68.52136752136752</v>
      </c>
    </row>
    <row r="55" spans="1:6" ht="12.75">
      <c r="A55" s="150" t="s">
        <v>420</v>
      </c>
      <c r="B55" s="149" t="s">
        <v>166</v>
      </c>
      <c r="C55" s="149" t="s">
        <v>124</v>
      </c>
      <c r="D55" s="145">
        <v>235</v>
      </c>
      <c r="E55" s="146">
        <f t="shared" si="2"/>
        <v>66.95156695156696</v>
      </c>
      <c r="F55" s="147">
        <f t="shared" si="3"/>
        <v>67.95156695156696</v>
      </c>
    </row>
    <row r="56" spans="1:6" ht="12.75">
      <c r="A56" s="150" t="s">
        <v>421</v>
      </c>
      <c r="B56" s="149" t="s">
        <v>279</v>
      </c>
      <c r="C56" s="148" t="s">
        <v>138</v>
      </c>
      <c r="D56" s="145">
        <v>235</v>
      </c>
      <c r="E56" s="146">
        <f t="shared" si="2"/>
        <v>66.95156695156696</v>
      </c>
      <c r="F56" s="147">
        <f t="shared" si="3"/>
        <v>67.95156695156696</v>
      </c>
    </row>
    <row r="57" spans="1:6" ht="12.75">
      <c r="A57" s="150" t="s">
        <v>422</v>
      </c>
      <c r="B57" s="149" t="s">
        <v>20</v>
      </c>
      <c r="C57" s="149" t="s">
        <v>21</v>
      </c>
      <c r="D57" s="145">
        <v>234</v>
      </c>
      <c r="E57" s="146">
        <f t="shared" si="2"/>
        <v>66.66666666666666</v>
      </c>
      <c r="F57" s="147">
        <f t="shared" si="3"/>
        <v>67.66666666666666</v>
      </c>
    </row>
    <row r="58" spans="1:6" ht="12.75">
      <c r="A58" s="150" t="s">
        <v>423</v>
      </c>
      <c r="B58" s="148" t="s">
        <v>77</v>
      </c>
      <c r="C58" s="148" t="s">
        <v>29</v>
      </c>
      <c r="D58" s="145">
        <v>232</v>
      </c>
      <c r="E58" s="146">
        <f t="shared" si="2"/>
        <v>66.0968660968661</v>
      </c>
      <c r="F58" s="147">
        <f t="shared" si="3"/>
        <v>67.0968660968661</v>
      </c>
    </row>
    <row r="59" spans="1:6" ht="12.75">
      <c r="A59" s="150" t="s">
        <v>424</v>
      </c>
      <c r="B59" s="148" t="s">
        <v>33</v>
      </c>
      <c r="C59" s="148" t="s">
        <v>19</v>
      </c>
      <c r="D59" s="145">
        <v>232</v>
      </c>
      <c r="E59" s="146">
        <f t="shared" si="2"/>
        <v>66.0968660968661</v>
      </c>
      <c r="F59" s="147">
        <f t="shared" si="3"/>
        <v>67.0968660968661</v>
      </c>
    </row>
    <row r="60" spans="1:6" ht="12.75">
      <c r="A60" s="150" t="s">
        <v>425</v>
      </c>
      <c r="B60" s="148" t="s">
        <v>205</v>
      </c>
      <c r="C60" s="148" t="s">
        <v>206</v>
      </c>
      <c r="D60" s="145">
        <v>232</v>
      </c>
      <c r="E60" s="146">
        <f t="shared" si="2"/>
        <v>66.0968660968661</v>
      </c>
      <c r="F60" s="147">
        <f t="shared" si="3"/>
        <v>67.0968660968661</v>
      </c>
    </row>
    <row r="61" spans="1:6" ht="12.75">
      <c r="A61" s="150" t="s">
        <v>426</v>
      </c>
      <c r="B61" s="149" t="s">
        <v>89</v>
      </c>
      <c r="C61" s="149" t="s">
        <v>60</v>
      </c>
      <c r="D61" s="145">
        <v>230</v>
      </c>
      <c r="E61" s="146">
        <f t="shared" si="2"/>
        <v>65.52706552706553</v>
      </c>
      <c r="F61" s="147">
        <f t="shared" si="3"/>
        <v>66.52706552706553</v>
      </c>
    </row>
    <row r="62" spans="1:6" ht="12.75">
      <c r="A62" s="150" t="s">
        <v>427</v>
      </c>
      <c r="B62" s="148" t="s">
        <v>217</v>
      </c>
      <c r="C62" s="148" t="s">
        <v>60</v>
      </c>
      <c r="D62" s="145">
        <v>230</v>
      </c>
      <c r="E62" s="146">
        <f t="shared" si="2"/>
        <v>65.52706552706553</v>
      </c>
      <c r="F62" s="147">
        <f t="shared" si="3"/>
        <v>66.52706552706553</v>
      </c>
    </row>
    <row r="63" spans="1:6" ht="12.75">
      <c r="A63" s="150" t="s">
        <v>428</v>
      </c>
      <c r="B63" s="148" t="s">
        <v>62</v>
      </c>
      <c r="C63" s="149" t="s">
        <v>63</v>
      </c>
      <c r="D63" s="145">
        <v>229</v>
      </c>
      <c r="E63" s="146">
        <f t="shared" si="2"/>
        <v>65.24216524216524</v>
      </c>
      <c r="F63" s="147">
        <f t="shared" si="3"/>
        <v>66.24216524216524</v>
      </c>
    </row>
    <row r="64" spans="1:6" ht="12.75">
      <c r="A64" s="150" t="s">
        <v>429</v>
      </c>
      <c r="B64" s="148" t="s">
        <v>342</v>
      </c>
      <c r="C64" s="149" t="s">
        <v>41</v>
      </c>
      <c r="D64" s="145">
        <v>227</v>
      </c>
      <c r="E64" s="146">
        <f t="shared" si="2"/>
        <v>64.67236467236467</v>
      </c>
      <c r="F64" s="147">
        <f t="shared" si="3"/>
        <v>65.67236467236467</v>
      </c>
    </row>
    <row r="65" spans="1:6" ht="12.75">
      <c r="A65" s="150" t="s">
        <v>430</v>
      </c>
      <c r="B65" s="149" t="s">
        <v>31</v>
      </c>
      <c r="C65" s="149" t="s">
        <v>49</v>
      </c>
      <c r="D65" s="145">
        <v>225</v>
      </c>
      <c r="E65" s="146">
        <f t="shared" si="2"/>
        <v>64.1025641025641</v>
      </c>
      <c r="F65" s="147">
        <f t="shared" si="3"/>
        <v>65.1025641025641</v>
      </c>
    </row>
    <row r="66" spans="1:6" ht="12.75">
      <c r="A66" s="150" t="s">
        <v>431</v>
      </c>
      <c r="B66" s="148" t="s">
        <v>315</v>
      </c>
      <c r="C66" s="149" t="s">
        <v>113</v>
      </c>
      <c r="D66" s="145">
        <v>225</v>
      </c>
      <c r="E66" s="146">
        <f t="shared" si="2"/>
        <v>64.1025641025641</v>
      </c>
      <c r="F66" s="147">
        <f t="shared" si="3"/>
        <v>65.1025641025641</v>
      </c>
    </row>
    <row r="67" spans="1:6" ht="12.75">
      <c r="A67" s="150" t="s">
        <v>432</v>
      </c>
      <c r="B67" s="148" t="s">
        <v>164</v>
      </c>
      <c r="C67" s="148" t="s">
        <v>165</v>
      </c>
      <c r="D67" s="145">
        <v>225</v>
      </c>
      <c r="E67" s="146">
        <f t="shared" si="2"/>
        <v>64.1025641025641</v>
      </c>
      <c r="F67" s="147">
        <f t="shared" si="3"/>
        <v>65.1025641025641</v>
      </c>
    </row>
    <row r="68" spans="1:6" ht="12.75">
      <c r="A68" s="150" t="s">
        <v>433</v>
      </c>
      <c r="B68" s="149" t="s">
        <v>343</v>
      </c>
      <c r="C68" s="149" t="s">
        <v>69</v>
      </c>
      <c r="D68" s="145">
        <v>218</v>
      </c>
      <c r="E68" s="146">
        <f t="shared" si="2"/>
        <v>62.10826210826211</v>
      </c>
      <c r="F68" s="147">
        <f t="shared" si="3"/>
        <v>63.10826210826211</v>
      </c>
    </row>
    <row r="69" spans="1:6" ht="12.75">
      <c r="A69" s="150" t="s">
        <v>434</v>
      </c>
      <c r="B69" s="149" t="s">
        <v>125</v>
      </c>
      <c r="C69" s="149" t="s">
        <v>153</v>
      </c>
      <c r="D69" s="145">
        <v>218</v>
      </c>
      <c r="E69" s="146">
        <f t="shared" si="2"/>
        <v>62.10826210826211</v>
      </c>
      <c r="F69" s="147">
        <f t="shared" si="3"/>
        <v>63.10826210826211</v>
      </c>
    </row>
    <row r="70" spans="1:6" ht="12.75">
      <c r="A70" s="150" t="s">
        <v>435</v>
      </c>
      <c r="B70" s="148" t="s">
        <v>77</v>
      </c>
      <c r="C70" s="148" t="s">
        <v>123</v>
      </c>
      <c r="D70" s="145">
        <v>217</v>
      </c>
      <c r="E70" s="146">
        <f t="shared" si="2"/>
        <v>61.82336182336182</v>
      </c>
      <c r="F70" s="147">
        <f t="shared" si="3"/>
        <v>62.82336182336182</v>
      </c>
    </row>
    <row r="71" spans="1:6" ht="12.75">
      <c r="A71" s="150" t="s">
        <v>436</v>
      </c>
      <c r="B71" s="149" t="s">
        <v>176</v>
      </c>
      <c r="C71" s="148" t="s">
        <v>168</v>
      </c>
      <c r="D71" s="145">
        <v>216</v>
      </c>
      <c r="E71" s="146">
        <f t="shared" si="2"/>
        <v>61.53846153846154</v>
      </c>
      <c r="F71" s="147">
        <f t="shared" si="3"/>
        <v>62.53846153846154</v>
      </c>
    </row>
    <row r="72" spans="1:6" ht="12.75">
      <c r="A72" s="150" t="s">
        <v>437</v>
      </c>
      <c r="B72" s="148" t="s">
        <v>199</v>
      </c>
      <c r="C72" s="149" t="s">
        <v>48</v>
      </c>
      <c r="D72" s="145">
        <v>216</v>
      </c>
      <c r="E72" s="146">
        <f t="shared" si="2"/>
        <v>61.53846153846154</v>
      </c>
      <c r="F72" s="147">
        <f t="shared" si="3"/>
        <v>62.53846153846154</v>
      </c>
    </row>
    <row r="73" spans="1:6" ht="12.75">
      <c r="A73" s="150" t="s">
        <v>438</v>
      </c>
      <c r="B73" s="148" t="s">
        <v>67</v>
      </c>
      <c r="C73" s="148" t="s">
        <v>68</v>
      </c>
      <c r="D73" s="145">
        <v>216</v>
      </c>
      <c r="E73" s="146">
        <f aca="true" t="shared" si="4" ref="E73:E104">(D73/D$9)*100</f>
        <v>61.53846153846154</v>
      </c>
      <c r="F73" s="147">
        <f aca="true" t="shared" si="5" ref="F73:F104">E73+E$4</f>
        <v>62.53846153846154</v>
      </c>
    </row>
    <row r="74" spans="1:6" ht="12.75">
      <c r="A74" s="150" t="s">
        <v>439</v>
      </c>
      <c r="B74" s="149" t="s">
        <v>327</v>
      </c>
      <c r="C74" s="149" t="s">
        <v>328</v>
      </c>
      <c r="D74" s="145">
        <v>216</v>
      </c>
      <c r="E74" s="146">
        <f t="shared" si="4"/>
        <v>61.53846153846154</v>
      </c>
      <c r="F74" s="147">
        <f t="shared" si="5"/>
        <v>62.53846153846154</v>
      </c>
    </row>
    <row r="75" spans="1:6" ht="12.75">
      <c r="A75" s="150" t="s">
        <v>440</v>
      </c>
      <c r="B75" s="148" t="s">
        <v>167</v>
      </c>
      <c r="C75" s="148" t="s">
        <v>168</v>
      </c>
      <c r="D75" s="145">
        <v>215</v>
      </c>
      <c r="E75" s="146">
        <f t="shared" si="4"/>
        <v>61.25356125356125</v>
      </c>
      <c r="F75" s="147">
        <f t="shared" si="5"/>
        <v>62.25356125356125</v>
      </c>
    </row>
    <row r="76" spans="1:6" ht="12.75">
      <c r="A76" s="150" t="s">
        <v>441</v>
      </c>
      <c r="B76" s="149" t="s">
        <v>329</v>
      </c>
      <c r="C76" s="148" t="s">
        <v>57</v>
      </c>
      <c r="D76" s="145">
        <v>215</v>
      </c>
      <c r="E76" s="146">
        <f t="shared" si="4"/>
        <v>61.25356125356125</v>
      </c>
      <c r="F76" s="147">
        <f t="shared" si="5"/>
        <v>62.25356125356125</v>
      </c>
    </row>
    <row r="77" spans="1:6" ht="12.75">
      <c r="A77" s="150" t="s">
        <v>442</v>
      </c>
      <c r="B77" s="148" t="s">
        <v>31</v>
      </c>
      <c r="C77" s="149" t="s">
        <v>32</v>
      </c>
      <c r="D77" s="145">
        <v>214</v>
      </c>
      <c r="E77" s="146">
        <f t="shared" si="4"/>
        <v>60.96866096866097</v>
      </c>
      <c r="F77" s="147">
        <f t="shared" si="5"/>
        <v>61.96866096866097</v>
      </c>
    </row>
    <row r="78" spans="1:6" ht="12.75">
      <c r="A78" s="150" t="s">
        <v>443</v>
      </c>
      <c r="B78" s="149" t="s">
        <v>171</v>
      </c>
      <c r="C78" s="149" t="s">
        <v>109</v>
      </c>
      <c r="D78" s="145">
        <v>214</v>
      </c>
      <c r="E78" s="146">
        <f t="shared" si="4"/>
        <v>60.96866096866097</v>
      </c>
      <c r="F78" s="147">
        <f t="shared" si="5"/>
        <v>61.96866096866097</v>
      </c>
    </row>
    <row r="79" spans="1:6" ht="12.75">
      <c r="A79" s="150" t="s">
        <v>444</v>
      </c>
      <c r="B79" s="148" t="s">
        <v>190</v>
      </c>
      <c r="C79" s="148" t="s">
        <v>136</v>
      </c>
      <c r="D79" s="145">
        <v>214</v>
      </c>
      <c r="E79" s="146">
        <f t="shared" si="4"/>
        <v>60.96866096866097</v>
      </c>
      <c r="F79" s="147">
        <f t="shared" si="5"/>
        <v>61.96866096866097</v>
      </c>
    </row>
    <row r="80" spans="1:6" ht="12.75">
      <c r="A80" s="150" t="s">
        <v>445</v>
      </c>
      <c r="B80" s="148" t="s">
        <v>108</v>
      </c>
      <c r="C80" s="148" t="s">
        <v>109</v>
      </c>
      <c r="D80" s="145">
        <v>213</v>
      </c>
      <c r="E80" s="146">
        <f t="shared" si="4"/>
        <v>60.68376068376068</v>
      </c>
      <c r="F80" s="147">
        <f t="shared" si="5"/>
        <v>61.68376068376068</v>
      </c>
    </row>
    <row r="81" spans="1:6" ht="12.75">
      <c r="A81" s="150" t="s">
        <v>446</v>
      </c>
      <c r="B81" s="148" t="s">
        <v>84</v>
      </c>
      <c r="C81" s="148" t="s">
        <v>60</v>
      </c>
      <c r="D81" s="145">
        <v>211</v>
      </c>
      <c r="E81" s="146">
        <f t="shared" si="4"/>
        <v>60.11396011396012</v>
      </c>
      <c r="F81" s="147">
        <f t="shared" si="5"/>
        <v>61.11396011396012</v>
      </c>
    </row>
    <row r="82" spans="1:6" ht="12.75">
      <c r="A82" s="150" t="s">
        <v>447</v>
      </c>
      <c r="B82" s="148" t="s">
        <v>115</v>
      </c>
      <c r="C82" s="149" t="s">
        <v>116</v>
      </c>
      <c r="D82" s="145">
        <v>211</v>
      </c>
      <c r="E82" s="146">
        <f t="shared" si="4"/>
        <v>60.11396011396012</v>
      </c>
      <c r="F82" s="147">
        <f t="shared" si="5"/>
        <v>61.11396011396012</v>
      </c>
    </row>
    <row r="83" spans="1:6" ht="12.75">
      <c r="A83" s="150" t="s">
        <v>448</v>
      </c>
      <c r="B83" s="149" t="s">
        <v>40</v>
      </c>
      <c r="C83" s="149" t="s">
        <v>41</v>
      </c>
      <c r="D83" s="145">
        <v>211</v>
      </c>
      <c r="E83" s="146">
        <f t="shared" si="4"/>
        <v>60.11396011396012</v>
      </c>
      <c r="F83" s="147">
        <f t="shared" si="5"/>
        <v>61.11396011396012</v>
      </c>
    </row>
    <row r="84" spans="1:6" ht="12.75">
      <c r="A84" s="150" t="s">
        <v>449</v>
      </c>
      <c r="B84" s="149" t="s">
        <v>322</v>
      </c>
      <c r="C84" s="148" t="s">
        <v>35</v>
      </c>
      <c r="D84" s="145">
        <v>208</v>
      </c>
      <c r="E84" s="146">
        <f t="shared" si="4"/>
        <v>59.25925925925925</v>
      </c>
      <c r="F84" s="147">
        <f t="shared" si="5"/>
        <v>60.25925925925925</v>
      </c>
    </row>
    <row r="85" spans="1:6" ht="12.75">
      <c r="A85" s="150" t="s">
        <v>450</v>
      </c>
      <c r="B85" s="149" t="s">
        <v>218</v>
      </c>
      <c r="C85" s="149" t="s">
        <v>219</v>
      </c>
      <c r="D85" s="145">
        <v>208</v>
      </c>
      <c r="E85" s="146">
        <f t="shared" si="4"/>
        <v>59.25925925925925</v>
      </c>
      <c r="F85" s="147">
        <f t="shared" si="5"/>
        <v>60.25925925925925</v>
      </c>
    </row>
    <row r="86" spans="1:6" ht="12.75">
      <c r="A86" s="150" t="s">
        <v>451</v>
      </c>
      <c r="B86" s="148" t="s">
        <v>164</v>
      </c>
      <c r="C86" s="148" t="s">
        <v>192</v>
      </c>
      <c r="D86" s="145">
        <v>207</v>
      </c>
      <c r="E86" s="146">
        <f t="shared" si="4"/>
        <v>58.97435897435898</v>
      </c>
      <c r="F86" s="147">
        <f t="shared" si="5"/>
        <v>59.97435897435898</v>
      </c>
    </row>
    <row r="87" spans="1:6" ht="12.75">
      <c r="A87" s="150" t="s">
        <v>452</v>
      </c>
      <c r="B87" s="148" t="s">
        <v>43</v>
      </c>
      <c r="C87" s="148" t="s">
        <v>30</v>
      </c>
      <c r="D87" s="145">
        <v>204</v>
      </c>
      <c r="E87" s="146">
        <f t="shared" si="4"/>
        <v>58.119658119658126</v>
      </c>
      <c r="F87" s="147">
        <f t="shared" si="5"/>
        <v>59.119658119658126</v>
      </c>
    </row>
    <row r="88" spans="1:6" ht="12.75">
      <c r="A88" s="150" t="s">
        <v>453</v>
      </c>
      <c r="B88" s="148" t="s">
        <v>64</v>
      </c>
      <c r="C88" s="148" t="s">
        <v>65</v>
      </c>
      <c r="D88" s="145">
        <v>201</v>
      </c>
      <c r="E88" s="146">
        <f t="shared" si="4"/>
        <v>57.26495726495726</v>
      </c>
      <c r="F88" s="147">
        <f t="shared" si="5"/>
        <v>58.26495726495726</v>
      </c>
    </row>
    <row r="89" spans="1:6" ht="12.75">
      <c r="A89" s="150" t="s">
        <v>454</v>
      </c>
      <c r="B89" s="149" t="s">
        <v>185</v>
      </c>
      <c r="C89" s="149" t="s">
        <v>186</v>
      </c>
      <c r="D89" s="145">
        <v>201</v>
      </c>
      <c r="E89" s="146">
        <f t="shared" si="4"/>
        <v>57.26495726495726</v>
      </c>
      <c r="F89" s="147">
        <f t="shared" si="5"/>
        <v>58.26495726495726</v>
      </c>
    </row>
    <row r="90" spans="1:6" ht="12.75">
      <c r="A90" s="150" t="s">
        <v>455</v>
      </c>
      <c r="B90" s="148" t="s">
        <v>325</v>
      </c>
      <c r="C90" s="149" t="s">
        <v>326</v>
      </c>
      <c r="D90" s="145">
        <v>199</v>
      </c>
      <c r="E90" s="146">
        <f t="shared" si="4"/>
        <v>56.69515669515669</v>
      </c>
      <c r="F90" s="147">
        <f t="shared" si="5"/>
        <v>57.69515669515669</v>
      </c>
    </row>
    <row r="91" spans="1:6" ht="12.75">
      <c r="A91" s="150" t="s">
        <v>456</v>
      </c>
      <c r="B91" s="148" t="s">
        <v>182</v>
      </c>
      <c r="C91" s="148" t="s">
        <v>60</v>
      </c>
      <c r="D91" s="145">
        <v>197</v>
      </c>
      <c r="E91" s="146">
        <f t="shared" si="4"/>
        <v>56.12535612535613</v>
      </c>
      <c r="F91" s="147">
        <f t="shared" si="5"/>
        <v>57.12535612535613</v>
      </c>
    </row>
    <row r="92" spans="1:6" ht="12.75">
      <c r="A92" s="150" t="s">
        <v>457</v>
      </c>
      <c r="B92" s="149" t="s">
        <v>66</v>
      </c>
      <c r="C92" s="148" t="s">
        <v>35</v>
      </c>
      <c r="D92" s="145">
        <v>196</v>
      </c>
      <c r="E92" s="146">
        <f t="shared" si="4"/>
        <v>55.84045584045584</v>
      </c>
      <c r="F92" s="147">
        <f t="shared" si="5"/>
        <v>56.84045584045584</v>
      </c>
    </row>
    <row r="93" spans="1:6" ht="12.75">
      <c r="A93" s="150" t="s">
        <v>458</v>
      </c>
      <c r="B93" s="149" t="s">
        <v>195</v>
      </c>
      <c r="C93" s="149" t="s">
        <v>53</v>
      </c>
      <c r="D93" s="145">
        <v>196</v>
      </c>
      <c r="E93" s="146">
        <f t="shared" si="4"/>
        <v>55.84045584045584</v>
      </c>
      <c r="F93" s="147">
        <f t="shared" si="5"/>
        <v>56.84045584045584</v>
      </c>
    </row>
    <row r="94" spans="1:6" ht="12.75">
      <c r="A94" s="150" t="s">
        <v>459</v>
      </c>
      <c r="B94" s="149" t="s">
        <v>183</v>
      </c>
      <c r="C94" s="148" t="s">
        <v>50</v>
      </c>
      <c r="D94" s="145">
        <v>196</v>
      </c>
      <c r="E94" s="146">
        <f t="shared" si="4"/>
        <v>55.84045584045584</v>
      </c>
      <c r="F94" s="147">
        <f t="shared" si="5"/>
        <v>56.84045584045584</v>
      </c>
    </row>
    <row r="95" spans="1:6" ht="12.75">
      <c r="A95" s="150" t="s">
        <v>460</v>
      </c>
      <c r="B95" s="149" t="s">
        <v>202</v>
      </c>
      <c r="C95" s="149" t="s">
        <v>30</v>
      </c>
      <c r="D95" s="145">
        <v>196</v>
      </c>
      <c r="E95" s="146">
        <f t="shared" si="4"/>
        <v>55.84045584045584</v>
      </c>
      <c r="F95" s="147">
        <f t="shared" si="5"/>
        <v>56.84045584045584</v>
      </c>
    </row>
    <row r="96" spans="1:6" ht="12.75">
      <c r="A96" s="150" t="s">
        <v>461</v>
      </c>
      <c r="B96" s="149" t="s">
        <v>72</v>
      </c>
      <c r="C96" s="149" t="s">
        <v>73</v>
      </c>
      <c r="D96" s="145">
        <v>193</v>
      </c>
      <c r="E96" s="146">
        <f t="shared" si="4"/>
        <v>54.98575498575499</v>
      </c>
      <c r="F96" s="147">
        <f t="shared" si="5"/>
        <v>55.98575498575499</v>
      </c>
    </row>
    <row r="97" spans="1:6" ht="12.75">
      <c r="A97" s="150" t="s">
        <v>462</v>
      </c>
      <c r="B97" s="148" t="s">
        <v>54</v>
      </c>
      <c r="C97" s="148" t="s">
        <v>55</v>
      </c>
      <c r="D97" s="145">
        <v>192</v>
      </c>
      <c r="E97" s="146">
        <f t="shared" si="4"/>
        <v>54.700854700854705</v>
      </c>
      <c r="F97" s="147">
        <f t="shared" si="5"/>
        <v>55.700854700854705</v>
      </c>
    </row>
    <row r="98" spans="1:6" ht="12.75">
      <c r="A98" s="150" t="s">
        <v>463</v>
      </c>
      <c r="B98" s="148" t="s">
        <v>96</v>
      </c>
      <c r="C98" s="148" t="s">
        <v>139</v>
      </c>
      <c r="D98" s="145">
        <v>192</v>
      </c>
      <c r="E98" s="146">
        <f t="shared" si="4"/>
        <v>54.700854700854705</v>
      </c>
      <c r="F98" s="147">
        <f t="shared" si="5"/>
        <v>55.700854700854705</v>
      </c>
    </row>
    <row r="99" spans="1:6" ht="12.75">
      <c r="A99" s="150" t="s">
        <v>464</v>
      </c>
      <c r="B99" s="149" t="s">
        <v>180</v>
      </c>
      <c r="C99" s="149" t="s">
        <v>79</v>
      </c>
      <c r="D99" s="145">
        <v>191</v>
      </c>
      <c r="E99" s="146">
        <f t="shared" si="4"/>
        <v>54.41595441595442</v>
      </c>
      <c r="F99" s="147">
        <f t="shared" si="5"/>
        <v>55.41595441595442</v>
      </c>
    </row>
    <row r="100" spans="1:6" ht="12.75">
      <c r="A100" s="150" t="s">
        <v>465</v>
      </c>
      <c r="B100" s="148" t="s">
        <v>80</v>
      </c>
      <c r="C100" s="148" t="s">
        <v>81</v>
      </c>
      <c r="D100" s="145">
        <v>191</v>
      </c>
      <c r="E100" s="146">
        <f t="shared" si="4"/>
        <v>54.41595441595442</v>
      </c>
      <c r="F100" s="147">
        <f t="shared" si="5"/>
        <v>55.41595441595442</v>
      </c>
    </row>
    <row r="101" spans="1:6" ht="12.75">
      <c r="A101" s="150" t="s">
        <v>466</v>
      </c>
      <c r="B101" s="148" t="s">
        <v>46</v>
      </c>
      <c r="C101" s="148" t="s">
        <v>47</v>
      </c>
      <c r="D101" s="145">
        <v>189</v>
      </c>
      <c r="E101" s="146">
        <f t="shared" si="4"/>
        <v>53.84615384615385</v>
      </c>
      <c r="F101" s="147">
        <f t="shared" si="5"/>
        <v>54.84615384615385</v>
      </c>
    </row>
    <row r="102" spans="1:6" ht="12.75">
      <c r="A102" s="150" t="s">
        <v>467</v>
      </c>
      <c r="B102" s="149" t="s">
        <v>344</v>
      </c>
      <c r="C102" s="149" t="s">
        <v>141</v>
      </c>
      <c r="D102" s="145">
        <v>188</v>
      </c>
      <c r="E102" s="146">
        <f t="shared" si="4"/>
        <v>53.561253561253565</v>
      </c>
      <c r="F102" s="147">
        <f t="shared" si="5"/>
        <v>54.561253561253565</v>
      </c>
    </row>
    <row r="103" spans="1:6" ht="12.75">
      <c r="A103" s="150" t="s">
        <v>468</v>
      </c>
      <c r="B103" s="149" t="s">
        <v>345</v>
      </c>
      <c r="C103" s="149" t="s">
        <v>168</v>
      </c>
      <c r="D103" s="145">
        <v>187</v>
      </c>
      <c r="E103" s="146">
        <f t="shared" si="4"/>
        <v>53.27635327635327</v>
      </c>
      <c r="F103" s="147">
        <f t="shared" si="5"/>
        <v>54.27635327635327</v>
      </c>
    </row>
    <row r="104" spans="1:6" ht="12.75">
      <c r="A104" s="150" t="s">
        <v>469</v>
      </c>
      <c r="B104" s="149" t="s">
        <v>110</v>
      </c>
      <c r="C104" s="149" t="s">
        <v>111</v>
      </c>
      <c r="D104" s="145">
        <v>186</v>
      </c>
      <c r="E104" s="146">
        <f t="shared" si="4"/>
        <v>52.991452991452995</v>
      </c>
      <c r="F104" s="147">
        <f t="shared" si="5"/>
        <v>53.991452991452995</v>
      </c>
    </row>
    <row r="105" spans="1:6" ht="12.75">
      <c r="A105" s="150" t="s">
        <v>470</v>
      </c>
      <c r="B105" s="148" t="s">
        <v>20</v>
      </c>
      <c r="C105" s="148" t="s">
        <v>30</v>
      </c>
      <c r="D105" s="145">
        <v>186</v>
      </c>
      <c r="E105" s="146">
        <f aca="true" t="shared" si="6" ref="E105:E136">(D105/D$9)*100</f>
        <v>52.991452991452995</v>
      </c>
      <c r="F105" s="147">
        <f aca="true" t="shared" si="7" ref="F105:F136">E105+E$4</f>
        <v>53.991452991452995</v>
      </c>
    </row>
    <row r="106" spans="1:6" ht="12.75">
      <c r="A106" s="150" t="s">
        <v>471</v>
      </c>
      <c r="B106" s="148" t="s">
        <v>213</v>
      </c>
      <c r="C106" s="148" t="s">
        <v>50</v>
      </c>
      <c r="D106" s="145">
        <v>185</v>
      </c>
      <c r="E106" s="146">
        <f t="shared" si="6"/>
        <v>52.70655270655271</v>
      </c>
      <c r="F106" s="147">
        <f t="shared" si="7"/>
        <v>53.70655270655271</v>
      </c>
    </row>
    <row r="107" spans="1:6" ht="12.75">
      <c r="A107" s="150" t="s">
        <v>472</v>
      </c>
      <c r="B107" s="149" t="s">
        <v>22</v>
      </c>
      <c r="C107" s="149" t="s">
        <v>42</v>
      </c>
      <c r="D107" s="145">
        <v>184</v>
      </c>
      <c r="E107" s="146">
        <f t="shared" si="6"/>
        <v>52.42165242165242</v>
      </c>
      <c r="F107" s="147">
        <f t="shared" si="7"/>
        <v>53.42165242165242</v>
      </c>
    </row>
    <row r="108" spans="1:6" ht="12.75">
      <c r="A108" s="150" t="s">
        <v>473</v>
      </c>
      <c r="B108" s="148" t="s">
        <v>38</v>
      </c>
      <c r="C108" s="148" t="s">
        <v>39</v>
      </c>
      <c r="D108" s="145">
        <v>184</v>
      </c>
      <c r="E108" s="146">
        <f t="shared" si="6"/>
        <v>52.42165242165242</v>
      </c>
      <c r="F108" s="147">
        <f t="shared" si="7"/>
        <v>53.42165242165242</v>
      </c>
    </row>
    <row r="109" spans="1:6" ht="12.75">
      <c r="A109" s="150" t="s">
        <v>474</v>
      </c>
      <c r="B109" s="149" t="s">
        <v>78</v>
      </c>
      <c r="C109" s="148" t="s">
        <v>79</v>
      </c>
      <c r="D109" s="145">
        <v>184</v>
      </c>
      <c r="E109" s="146">
        <f t="shared" si="6"/>
        <v>52.42165242165242</v>
      </c>
      <c r="F109" s="147">
        <f t="shared" si="7"/>
        <v>53.42165242165242</v>
      </c>
    </row>
    <row r="110" spans="1:6" ht="12.75">
      <c r="A110" s="150" t="s">
        <v>475</v>
      </c>
      <c r="B110" s="148" t="s">
        <v>173</v>
      </c>
      <c r="C110" s="148" t="s">
        <v>93</v>
      </c>
      <c r="D110" s="145">
        <v>182</v>
      </c>
      <c r="E110" s="146">
        <f t="shared" si="6"/>
        <v>51.85185185185185</v>
      </c>
      <c r="F110" s="147">
        <f t="shared" si="7"/>
        <v>52.85185185185185</v>
      </c>
    </row>
    <row r="111" spans="1:6" ht="12.75">
      <c r="A111" s="150" t="s">
        <v>476</v>
      </c>
      <c r="B111" s="149" t="s">
        <v>162</v>
      </c>
      <c r="C111" s="149" t="s">
        <v>214</v>
      </c>
      <c r="D111" s="145">
        <v>178</v>
      </c>
      <c r="E111" s="146">
        <f t="shared" si="6"/>
        <v>50.712250712250714</v>
      </c>
      <c r="F111" s="147">
        <f t="shared" si="7"/>
        <v>51.712250712250714</v>
      </c>
    </row>
    <row r="112" spans="1:6" ht="12.75">
      <c r="A112" s="150" t="s">
        <v>477</v>
      </c>
      <c r="B112" s="149" t="s">
        <v>92</v>
      </c>
      <c r="C112" s="148" t="s">
        <v>168</v>
      </c>
      <c r="D112" s="145">
        <v>175</v>
      </c>
      <c r="E112" s="146">
        <f t="shared" si="6"/>
        <v>49.85754985754986</v>
      </c>
      <c r="F112" s="147">
        <f t="shared" si="7"/>
        <v>50.85754985754986</v>
      </c>
    </row>
    <row r="113" spans="1:6" ht="12.75">
      <c r="A113" s="150" t="s">
        <v>478</v>
      </c>
      <c r="B113" s="149" t="s">
        <v>346</v>
      </c>
      <c r="C113" s="149" t="s">
        <v>53</v>
      </c>
      <c r="D113" s="145">
        <v>174</v>
      </c>
      <c r="E113" s="146">
        <f t="shared" si="6"/>
        <v>49.572649572649574</v>
      </c>
      <c r="F113" s="147">
        <f t="shared" si="7"/>
        <v>50.572649572649574</v>
      </c>
    </row>
    <row r="114" spans="1:6" ht="12.75">
      <c r="A114" s="150" t="s">
        <v>479</v>
      </c>
      <c r="B114" s="149" t="s">
        <v>212</v>
      </c>
      <c r="C114" s="149" t="s">
        <v>347</v>
      </c>
      <c r="D114" s="145">
        <v>169</v>
      </c>
      <c r="E114" s="146">
        <f t="shared" si="6"/>
        <v>48.148148148148145</v>
      </c>
      <c r="F114" s="147">
        <f t="shared" si="7"/>
        <v>49.148148148148145</v>
      </c>
    </row>
    <row r="115" spans="1:6" ht="12.75">
      <c r="A115" s="150" t="s">
        <v>480</v>
      </c>
      <c r="B115" s="149" t="s">
        <v>160</v>
      </c>
      <c r="C115" s="149" t="s">
        <v>161</v>
      </c>
      <c r="D115" s="145">
        <v>168</v>
      </c>
      <c r="E115" s="146">
        <f t="shared" si="6"/>
        <v>47.863247863247864</v>
      </c>
      <c r="F115" s="147">
        <f t="shared" si="7"/>
        <v>48.863247863247864</v>
      </c>
    </row>
    <row r="116" spans="1:6" ht="12.75">
      <c r="A116" s="150" t="s">
        <v>481</v>
      </c>
      <c r="B116" s="149" t="s">
        <v>18</v>
      </c>
      <c r="C116" s="149" t="s">
        <v>19</v>
      </c>
      <c r="D116" s="145">
        <v>167</v>
      </c>
      <c r="E116" s="146">
        <f t="shared" si="6"/>
        <v>47.57834757834758</v>
      </c>
      <c r="F116" s="147">
        <f t="shared" si="7"/>
        <v>48.57834757834758</v>
      </c>
    </row>
    <row r="117" spans="1:6" ht="12.75">
      <c r="A117" s="150" t="s">
        <v>482</v>
      </c>
      <c r="B117" s="148" t="s">
        <v>132</v>
      </c>
      <c r="C117" s="148" t="s">
        <v>133</v>
      </c>
      <c r="D117" s="145">
        <v>167</v>
      </c>
      <c r="E117" s="146">
        <f t="shared" si="6"/>
        <v>47.57834757834758</v>
      </c>
      <c r="F117" s="147">
        <f t="shared" si="7"/>
        <v>48.57834757834758</v>
      </c>
    </row>
    <row r="118" spans="1:6" ht="12.75">
      <c r="A118" s="150" t="s">
        <v>483</v>
      </c>
      <c r="B118" s="149" t="s">
        <v>66</v>
      </c>
      <c r="C118" s="149" t="s">
        <v>53</v>
      </c>
      <c r="D118" s="145">
        <v>164</v>
      </c>
      <c r="E118" s="146">
        <f t="shared" si="6"/>
        <v>46.72364672364672</v>
      </c>
      <c r="F118" s="147">
        <f t="shared" si="7"/>
        <v>47.72364672364672</v>
      </c>
    </row>
    <row r="119" spans="1:6" ht="12.75">
      <c r="A119" s="150" t="s">
        <v>484</v>
      </c>
      <c r="B119" s="149" t="s">
        <v>348</v>
      </c>
      <c r="C119" s="149" t="s">
        <v>136</v>
      </c>
      <c r="D119" s="145">
        <v>162</v>
      </c>
      <c r="E119" s="146">
        <f t="shared" si="6"/>
        <v>46.15384615384615</v>
      </c>
      <c r="F119" s="147">
        <f t="shared" si="7"/>
        <v>47.15384615384615</v>
      </c>
    </row>
    <row r="120" spans="1:6" ht="12.75">
      <c r="A120" s="150" t="s">
        <v>485</v>
      </c>
      <c r="B120" s="149" t="s">
        <v>34</v>
      </c>
      <c r="C120" s="149" t="s">
        <v>35</v>
      </c>
      <c r="D120" s="145">
        <v>159</v>
      </c>
      <c r="E120" s="146">
        <f t="shared" si="6"/>
        <v>45.2991452991453</v>
      </c>
      <c r="F120" s="147">
        <f t="shared" si="7"/>
        <v>46.2991452991453</v>
      </c>
    </row>
    <row r="121" spans="1:6" ht="12.75">
      <c r="A121" s="150" t="s">
        <v>486</v>
      </c>
      <c r="B121" s="149" t="s">
        <v>349</v>
      </c>
      <c r="C121" s="149" t="s">
        <v>234</v>
      </c>
      <c r="D121" s="145">
        <v>159</v>
      </c>
      <c r="E121" s="146">
        <f t="shared" si="6"/>
        <v>45.2991452991453</v>
      </c>
      <c r="F121" s="147">
        <f t="shared" si="7"/>
        <v>46.2991452991453</v>
      </c>
    </row>
    <row r="122" spans="1:6" ht="12.75">
      <c r="A122" s="150" t="s">
        <v>487</v>
      </c>
      <c r="B122" s="149" t="s">
        <v>231</v>
      </c>
      <c r="C122" s="149" t="s">
        <v>93</v>
      </c>
      <c r="D122" s="145">
        <v>158</v>
      </c>
      <c r="E122" s="146">
        <f t="shared" si="6"/>
        <v>45.01424501424501</v>
      </c>
      <c r="F122" s="147">
        <f t="shared" si="7"/>
        <v>46.01424501424501</v>
      </c>
    </row>
    <row r="123" spans="1:6" ht="12.75">
      <c r="A123" s="150" t="s">
        <v>488</v>
      </c>
      <c r="B123" s="149" t="s">
        <v>58</v>
      </c>
      <c r="C123" s="149" t="s">
        <v>59</v>
      </c>
      <c r="D123" s="145">
        <v>158</v>
      </c>
      <c r="E123" s="146">
        <f t="shared" si="6"/>
        <v>45.01424501424501</v>
      </c>
      <c r="F123" s="147">
        <f t="shared" si="7"/>
        <v>46.01424501424501</v>
      </c>
    </row>
    <row r="124" spans="1:6" ht="12.75">
      <c r="A124" s="150" t="s">
        <v>489</v>
      </c>
      <c r="B124" s="149" t="s">
        <v>56</v>
      </c>
      <c r="C124" s="149" t="s">
        <v>57</v>
      </c>
      <c r="D124" s="145">
        <v>157</v>
      </c>
      <c r="E124" s="146">
        <f t="shared" si="6"/>
        <v>44.729344729344724</v>
      </c>
      <c r="F124" s="147">
        <f t="shared" si="7"/>
        <v>45.729344729344724</v>
      </c>
    </row>
    <row r="125" spans="1:6" ht="12.75">
      <c r="A125" s="150" t="s">
        <v>490</v>
      </c>
      <c r="B125" s="148" t="s">
        <v>350</v>
      </c>
      <c r="C125" s="148" t="s">
        <v>351</v>
      </c>
      <c r="D125" s="145">
        <v>154</v>
      </c>
      <c r="E125" s="146">
        <f t="shared" si="6"/>
        <v>43.87464387464387</v>
      </c>
      <c r="F125" s="147">
        <f t="shared" si="7"/>
        <v>44.87464387464387</v>
      </c>
    </row>
    <row r="126" spans="1:6" ht="12.75">
      <c r="A126" s="150" t="s">
        <v>491</v>
      </c>
      <c r="B126" s="149" t="s">
        <v>117</v>
      </c>
      <c r="C126" s="149" t="s">
        <v>118</v>
      </c>
      <c r="D126" s="145">
        <v>153</v>
      </c>
      <c r="E126" s="146">
        <f t="shared" si="6"/>
        <v>43.58974358974359</v>
      </c>
      <c r="F126" s="147">
        <f t="shared" si="7"/>
        <v>44.58974358974359</v>
      </c>
    </row>
    <row r="127" spans="1:6" ht="12.75">
      <c r="A127" s="150" t="s">
        <v>492</v>
      </c>
      <c r="B127" s="148" t="s">
        <v>329</v>
      </c>
      <c r="C127" s="148" t="s">
        <v>79</v>
      </c>
      <c r="D127" s="145">
        <v>150</v>
      </c>
      <c r="E127" s="146">
        <f t="shared" si="6"/>
        <v>42.73504273504273</v>
      </c>
      <c r="F127" s="147">
        <f t="shared" si="7"/>
        <v>43.73504273504273</v>
      </c>
    </row>
    <row r="128" spans="1:6" ht="12.75">
      <c r="A128" s="150" t="s">
        <v>493</v>
      </c>
      <c r="B128" s="148" t="s">
        <v>352</v>
      </c>
      <c r="C128" s="148" t="s">
        <v>85</v>
      </c>
      <c r="D128" s="145">
        <v>149</v>
      </c>
      <c r="E128" s="146">
        <f t="shared" si="6"/>
        <v>42.45014245014245</v>
      </c>
      <c r="F128" s="147">
        <f t="shared" si="7"/>
        <v>43.45014245014245</v>
      </c>
    </row>
    <row r="129" spans="1:6" ht="12.75">
      <c r="A129" s="150" t="s">
        <v>494</v>
      </c>
      <c r="B129" s="148" t="s">
        <v>44</v>
      </c>
      <c r="C129" s="148" t="s">
        <v>174</v>
      </c>
      <c r="D129" s="145">
        <v>149</v>
      </c>
      <c r="E129" s="146">
        <f t="shared" si="6"/>
        <v>42.45014245014245</v>
      </c>
      <c r="F129" s="147">
        <f t="shared" si="7"/>
        <v>43.45014245014245</v>
      </c>
    </row>
    <row r="130" spans="1:6" ht="12.75">
      <c r="A130" s="150" t="s">
        <v>666</v>
      </c>
      <c r="B130" s="149" t="s">
        <v>184</v>
      </c>
      <c r="C130" s="149" t="s">
        <v>111</v>
      </c>
      <c r="D130" s="145">
        <v>147</v>
      </c>
      <c r="E130" s="146">
        <f t="shared" si="6"/>
        <v>41.88034188034188</v>
      </c>
      <c r="F130" s="147">
        <f t="shared" si="7"/>
        <v>42.88034188034188</v>
      </c>
    </row>
    <row r="131" spans="1:6" ht="12.75">
      <c r="A131" s="150" t="s">
        <v>495</v>
      </c>
      <c r="B131" s="148" t="s">
        <v>105</v>
      </c>
      <c r="C131" s="148" t="s">
        <v>106</v>
      </c>
      <c r="D131" s="145">
        <v>144</v>
      </c>
      <c r="E131" s="146">
        <f t="shared" si="6"/>
        <v>41.02564102564102</v>
      </c>
      <c r="F131" s="147">
        <f t="shared" si="7"/>
        <v>42.02564102564102</v>
      </c>
    </row>
    <row r="132" spans="1:6" ht="12.75">
      <c r="A132" s="150" t="s">
        <v>496</v>
      </c>
      <c r="B132" s="149" t="s">
        <v>92</v>
      </c>
      <c r="C132" s="149" t="s">
        <v>93</v>
      </c>
      <c r="D132" s="145">
        <v>140</v>
      </c>
      <c r="E132" s="146">
        <f t="shared" si="6"/>
        <v>39.88603988603989</v>
      </c>
      <c r="F132" s="147">
        <f t="shared" si="7"/>
        <v>40.88603988603989</v>
      </c>
    </row>
    <row r="133" spans="1:6" ht="12.75">
      <c r="A133" s="150" t="s">
        <v>497</v>
      </c>
      <c r="B133" s="148" t="s">
        <v>187</v>
      </c>
      <c r="C133" s="148" t="s">
        <v>93</v>
      </c>
      <c r="D133" s="145">
        <v>139</v>
      </c>
      <c r="E133" s="146">
        <f t="shared" si="6"/>
        <v>39.6011396011396</v>
      </c>
      <c r="F133" s="147">
        <f t="shared" si="7"/>
        <v>40.6011396011396</v>
      </c>
    </row>
    <row r="134" spans="1:6" ht="12.75">
      <c r="A134" s="150" t="s">
        <v>498</v>
      </c>
      <c r="B134" s="149" t="s">
        <v>314</v>
      </c>
      <c r="C134" s="149" t="s">
        <v>79</v>
      </c>
      <c r="D134" s="145">
        <v>138</v>
      </c>
      <c r="E134" s="146">
        <f t="shared" si="6"/>
        <v>39.31623931623932</v>
      </c>
      <c r="F134" s="147">
        <f t="shared" si="7"/>
        <v>40.31623931623932</v>
      </c>
    </row>
    <row r="135" spans="1:6" ht="12.75">
      <c r="A135" s="150" t="s">
        <v>499</v>
      </c>
      <c r="B135" s="149" t="s">
        <v>154</v>
      </c>
      <c r="C135" s="149" t="s">
        <v>174</v>
      </c>
      <c r="D135" s="145">
        <v>129</v>
      </c>
      <c r="E135" s="146">
        <f t="shared" si="6"/>
        <v>36.75213675213676</v>
      </c>
      <c r="F135" s="147">
        <f t="shared" si="7"/>
        <v>37.75213675213676</v>
      </c>
    </row>
    <row r="136" spans="1:6" ht="12.75">
      <c r="A136" s="150" t="s">
        <v>500</v>
      </c>
      <c r="B136" s="149" t="s">
        <v>155</v>
      </c>
      <c r="C136" s="149" t="s">
        <v>156</v>
      </c>
      <c r="D136" s="145">
        <v>125</v>
      </c>
      <c r="E136" s="146">
        <f t="shared" si="6"/>
        <v>35.61253561253561</v>
      </c>
      <c r="F136" s="147">
        <f t="shared" si="7"/>
        <v>36.61253561253561</v>
      </c>
    </row>
    <row r="137" spans="1:6" ht="12.75">
      <c r="A137" s="150" t="s">
        <v>501</v>
      </c>
      <c r="B137" s="149" t="s">
        <v>94</v>
      </c>
      <c r="C137" s="149" t="s">
        <v>69</v>
      </c>
      <c r="D137" s="145">
        <v>119</v>
      </c>
      <c r="E137" s="146">
        <f aca="true" t="shared" si="8" ref="E137:E143">(D137/D$9)*100</f>
        <v>33.903133903133906</v>
      </c>
      <c r="F137" s="147">
        <f aca="true" t="shared" si="9" ref="F137:F143">E137+E$4</f>
        <v>34.903133903133906</v>
      </c>
    </row>
    <row r="138" spans="1:6" ht="12.75">
      <c r="A138" s="150" t="s">
        <v>502</v>
      </c>
      <c r="B138" s="149" t="s">
        <v>66</v>
      </c>
      <c r="C138" s="149" t="s">
        <v>112</v>
      </c>
      <c r="D138" s="145">
        <v>117</v>
      </c>
      <c r="E138" s="146">
        <f t="shared" si="8"/>
        <v>33.33333333333333</v>
      </c>
      <c r="F138" s="147">
        <f t="shared" si="9"/>
        <v>34.33333333333333</v>
      </c>
    </row>
    <row r="139" spans="1:6" ht="12.75">
      <c r="A139" s="150" t="s">
        <v>503</v>
      </c>
      <c r="B139" s="149" t="s">
        <v>114</v>
      </c>
      <c r="C139" s="149" t="s">
        <v>69</v>
      </c>
      <c r="D139" s="145">
        <v>113</v>
      </c>
      <c r="E139" s="146">
        <f t="shared" si="8"/>
        <v>32.193732193732195</v>
      </c>
      <c r="F139" s="147">
        <f t="shared" si="9"/>
        <v>33.193732193732195</v>
      </c>
    </row>
    <row r="140" spans="1:6" ht="12.75">
      <c r="A140" s="150" t="s">
        <v>504</v>
      </c>
      <c r="B140" s="149" t="s">
        <v>78</v>
      </c>
      <c r="C140" s="149" t="s">
        <v>85</v>
      </c>
      <c r="D140" s="145">
        <v>105</v>
      </c>
      <c r="E140" s="146">
        <f t="shared" si="8"/>
        <v>29.914529914529915</v>
      </c>
      <c r="F140" s="147">
        <f t="shared" si="9"/>
        <v>30.914529914529915</v>
      </c>
    </row>
    <row r="141" spans="1:6" ht="12.75">
      <c r="A141" s="150" t="s">
        <v>505</v>
      </c>
      <c r="B141" s="149" t="s">
        <v>31</v>
      </c>
      <c r="C141" s="149" t="s">
        <v>216</v>
      </c>
      <c r="D141" s="145">
        <v>87</v>
      </c>
      <c r="E141" s="146">
        <f t="shared" si="8"/>
        <v>24.786324786324787</v>
      </c>
      <c r="F141" s="147">
        <f t="shared" si="9"/>
        <v>25.786324786324787</v>
      </c>
    </row>
    <row r="142" spans="1:6" ht="12.75">
      <c r="A142" s="150" t="s">
        <v>506</v>
      </c>
      <c r="B142" s="149" t="s">
        <v>204</v>
      </c>
      <c r="C142" s="149" t="s">
        <v>169</v>
      </c>
      <c r="D142" s="145">
        <v>83</v>
      </c>
      <c r="E142" s="146">
        <f t="shared" si="8"/>
        <v>23.646723646723647</v>
      </c>
      <c r="F142" s="147">
        <f t="shared" si="9"/>
        <v>24.646723646723647</v>
      </c>
    </row>
    <row r="143" spans="1:6" ht="12.75">
      <c r="A143" s="150" t="s">
        <v>507</v>
      </c>
      <c r="B143" s="149" t="s">
        <v>70</v>
      </c>
      <c r="C143" s="149" t="s">
        <v>60</v>
      </c>
      <c r="D143" s="145">
        <v>70</v>
      </c>
      <c r="E143" s="146">
        <f t="shared" si="8"/>
        <v>19.943019943019944</v>
      </c>
      <c r="F143" s="147">
        <f t="shared" si="9"/>
        <v>20.943019943019944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zoomScale="130" zoomScaleNormal="130" zoomScalePageLayoutView="0" workbookViewId="0" topLeftCell="A1">
      <selection activeCell="A1" sqref="A1:G1"/>
    </sheetView>
  </sheetViews>
  <sheetFormatPr defaultColWidth="9.00390625" defaultRowHeight="12.75"/>
  <cols>
    <col min="1" max="1" width="2.75390625" style="0" bestFit="1" customWidth="1"/>
    <col min="2" max="2" width="11.00390625" style="0" bestFit="1" customWidth="1"/>
    <col min="3" max="3" width="11.875" style="0" customWidth="1"/>
    <col min="4" max="4" width="8.125" style="35" bestFit="1" customWidth="1"/>
    <col min="5" max="5" width="7.75390625" style="0" bestFit="1" customWidth="1"/>
    <col min="6" max="6" width="14.25390625" style="0" customWidth="1"/>
    <col min="7" max="7" width="6.125" style="0" bestFit="1" customWidth="1"/>
  </cols>
  <sheetData>
    <row r="1" spans="1:7" ht="27">
      <c r="A1" s="328" t="s">
        <v>255</v>
      </c>
      <c r="B1" s="328"/>
      <c r="C1" s="328"/>
      <c r="D1" s="328"/>
      <c r="E1" s="328"/>
      <c r="F1" s="328"/>
      <c r="G1" s="328"/>
    </row>
    <row r="2" spans="1:7" ht="12.75" customHeight="1">
      <c r="A2" s="36"/>
      <c r="B2" s="37"/>
      <c r="C2" s="37"/>
      <c r="D2" s="38"/>
      <c r="E2" s="39"/>
      <c r="F2" s="40"/>
      <c r="G2" s="41"/>
    </row>
    <row r="3" spans="1:7" ht="12.75" customHeight="1">
      <c r="A3" s="36"/>
      <c r="B3" s="42"/>
      <c r="C3" s="42"/>
      <c r="D3" s="38"/>
      <c r="E3" s="43" t="s">
        <v>240</v>
      </c>
      <c r="F3" s="40"/>
      <c r="G3" s="41"/>
    </row>
    <row r="4" spans="1:7" ht="12.75" customHeight="1">
      <c r="A4" s="327" t="s">
        <v>241</v>
      </c>
      <c r="B4" s="327"/>
      <c r="C4" s="22" t="s">
        <v>242</v>
      </c>
      <c r="D4" s="38"/>
      <c r="E4" s="44">
        <v>5</v>
      </c>
      <c r="F4" s="40"/>
      <c r="G4" s="41"/>
    </row>
    <row r="5" spans="1:7" ht="12.75" customHeight="1">
      <c r="A5" s="327" t="s">
        <v>243</v>
      </c>
      <c r="B5" s="327"/>
      <c r="C5" s="45">
        <v>41357</v>
      </c>
      <c r="D5" s="38"/>
      <c r="E5" s="39"/>
      <c r="F5" s="40"/>
      <c r="G5" s="41"/>
    </row>
    <row r="6" spans="1:7" ht="12.75" customHeight="1">
      <c r="A6" s="327" t="s">
        <v>244</v>
      </c>
      <c r="B6" s="327"/>
      <c r="C6" s="329" t="s">
        <v>256</v>
      </c>
      <c r="D6" s="329"/>
      <c r="E6" s="329"/>
      <c r="F6" s="329"/>
      <c r="G6" s="329"/>
    </row>
    <row r="7" spans="1:7" ht="12.75" customHeight="1" thickBot="1">
      <c r="A7" s="327" t="s">
        <v>246</v>
      </c>
      <c r="B7" s="327"/>
      <c r="C7" s="22">
        <f>COUNTA(B9:B200)</f>
        <v>87</v>
      </c>
      <c r="D7" s="38"/>
      <c r="E7" s="39"/>
      <c r="F7" s="40"/>
      <c r="G7" s="41"/>
    </row>
    <row r="8" spans="1:7" ht="15" customHeight="1" thickBot="1">
      <c r="A8" s="165" t="s">
        <v>247</v>
      </c>
      <c r="B8" s="174" t="s">
        <v>248</v>
      </c>
      <c r="C8" s="174" t="s">
        <v>249</v>
      </c>
      <c r="D8" s="129" t="s">
        <v>250</v>
      </c>
      <c r="E8" s="177" t="s">
        <v>251</v>
      </c>
      <c r="F8" s="175" t="s">
        <v>252</v>
      </c>
      <c r="G8" s="176" t="s">
        <v>4</v>
      </c>
    </row>
    <row r="9" spans="1:9" ht="12.75">
      <c r="A9" s="107" t="s">
        <v>374</v>
      </c>
      <c r="B9" s="108" t="s">
        <v>354</v>
      </c>
      <c r="C9" s="108" t="s">
        <v>35</v>
      </c>
      <c r="D9" s="157">
        <v>0.00039675925925925924</v>
      </c>
      <c r="E9" s="134">
        <f aca="true" t="shared" si="0" ref="E9:E40">(D$9/D9)*100</f>
        <v>100</v>
      </c>
      <c r="F9" s="135">
        <f aca="true" t="shared" si="1" ref="F9:F40">E9+$E$4</f>
        <v>105</v>
      </c>
      <c r="G9" s="100">
        <f aca="true" t="shared" si="2" ref="G9:G40">D9-D$9</f>
        <v>0</v>
      </c>
      <c r="I9" s="46"/>
    </row>
    <row r="10" spans="1:9" ht="12.75">
      <c r="A10" s="107" t="s">
        <v>375</v>
      </c>
      <c r="B10" s="103" t="s">
        <v>131</v>
      </c>
      <c r="C10" s="103" t="s">
        <v>79</v>
      </c>
      <c r="D10" s="156">
        <v>0.0003982638888888888</v>
      </c>
      <c r="E10" s="131">
        <f t="shared" si="0"/>
        <v>99.62220284800931</v>
      </c>
      <c r="F10" s="132">
        <f t="shared" si="1"/>
        <v>104.62220284800931</v>
      </c>
      <c r="G10" s="99">
        <f t="shared" si="2"/>
        <v>1.5046296296295663E-06</v>
      </c>
      <c r="I10" s="46"/>
    </row>
    <row r="11" spans="1:9" ht="12.75">
      <c r="A11" s="107" t="s">
        <v>376</v>
      </c>
      <c r="B11" s="103" t="s">
        <v>20</v>
      </c>
      <c r="C11" s="103" t="s">
        <v>21</v>
      </c>
      <c r="D11" s="156">
        <v>0.0004358796296296296</v>
      </c>
      <c r="E11" s="131">
        <f t="shared" si="0"/>
        <v>91.02496016994158</v>
      </c>
      <c r="F11" s="132">
        <f t="shared" si="1"/>
        <v>96.02496016994158</v>
      </c>
      <c r="G11" s="99">
        <f t="shared" si="2"/>
        <v>3.912037037037035E-05</v>
      </c>
      <c r="I11" s="46"/>
    </row>
    <row r="12" spans="1:9" ht="12.75">
      <c r="A12" s="107" t="s">
        <v>377</v>
      </c>
      <c r="B12" s="103" t="s">
        <v>16</v>
      </c>
      <c r="C12" s="103" t="s">
        <v>17</v>
      </c>
      <c r="D12" s="156">
        <v>0.0004736111111111111</v>
      </c>
      <c r="E12" s="131">
        <f t="shared" si="0"/>
        <v>83.77321603128054</v>
      </c>
      <c r="F12" s="132">
        <f t="shared" si="1"/>
        <v>88.77321603128054</v>
      </c>
      <c r="G12" s="99">
        <f t="shared" si="2"/>
        <v>7.685185185185187E-05</v>
      </c>
      <c r="I12" s="46"/>
    </row>
    <row r="13" spans="1:9" ht="12.75">
      <c r="A13" s="107" t="s">
        <v>378</v>
      </c>
      <c r="B13" s="103" t="s">
        <v>119</v>
      </c>
      <c r="C13" s="103" t="s">
        <v>30</v>
      </c>
      <c r="D13" s="156">
        <v>0.0004967592592592593</v>
      </c>
      <c r="E13" s="131">
        <f t="shared" si="0"/>
        <v>79.86952469711089</v>
      </c>
      <c r="F13" s="132">
        <f t="shared" si="1"/>
        <v>84.86952469711089</v>
      </c>
      <c r="G13" s="99">
        <f t="shared" si="2"/>
        <v>0.00010000000000000005</v>
      </c>
      <c r="I13" s="46"/>
    </row>
    <row r="14" spans="1:9" ht="12.75">
      <c r="A14" s="107" t="s">
        <v>379</v>
      </c>
      <c r="B14" s="103" t="s">
        <v>355</v>
      </c>
      <c r="C14" s="103" t="s">
        <v>324</v>
      </c>
      <c r="D14" s="156">
        <v>0.000502662037037037</v>
      </c>
      <c r="E14" s="131">
        <f t="shared" si="0"/>
        <v>78.93161409164172</v>
      </c>
      <c r="F14" s="132">
        <f t="shared" si="1"/>
        <v>83.93161409164172</v>
      </c>
      <c r="G14" s="99">
        <f t="shared" si="2"/>
        <v>0.00010590277777777779</v>
      </c>
      <c r="I14" s="46"/>
    </row>
    <row r="15" spans="1:9" ht="12.75">
      <c r="A15" s="107" t="s">
        <v>380</v>
      </c>
      <c r="B15" s="103" t="s">
        <v>227</v>
      </c>
      <c r="C15" s="103" t="s">
        <v>60</v>
      </c>
      <c r="D15" s="156">
        <v>0.0005061342592592592</v>
      </c>
      <c r="E15" s="131">
        <f t="shared" si="0"/>
        <v>78.39012119826207</v>
      </c>
      <c r="F15" s="132">
        <f t="shared" si="1"/>
        <v>83.39012119826207</v>
      </c>
      <c r="G15" s="99">
        <f t="shared" si="2"/>
        <v>0.00010937499999999999</v>
      </c>
      <c r="I15" s="46"/>
    </row>
    <row r="16" spans="1:9" ht="12.75">
      <c r="A16" s="107" t="s">
        <v>381</v>
      </c>
      <c r="B16" s="103" t="s">
        <v>356</v>
      </c>
      <c r="C16" s="103" t="s">
        <v>82</v>
      </c>
      <c r="D16" s="156">
        <v>0.0005099537037037038</v>
      </c>
      <c r="E16" s="131">
        <f t="shared" si="0"/>
        <v>77.8029959146618</v>
      </c>
      <c r="F16" s="132">
        <f t="shared" si="1"/>
        <v>82.8029959146618</v>
      </c>
      <c r="G16" s="99">
        <f t="shared" si="2"/>
        <v>0.00011319444444444452</v>
      </c>
      <c r="I16" s="46"/>
    </row>
    <row r="17" spans="1:9" ht="12.75">
      <c r="A17" s="107" t="s">
        <v>382</v>
      </c>
      <c r="B17" s="103" t="s">
        <v>207</v>
      </c>
      <c r="C17" s="103" t="s">
        <v>116</v>
      </c>
      <c r="D17" s="156">
        <v>0.0005141203703703704</v>
      </c>
      <c r="E17" s="131">
        <f t="shared" si="0"/>
        <v>77.17244484466455</v>
      </c>
      <c r="F17" s="132">
        <f t="shared" si="1"/>
        <v>82.17244484466455</v>
      </c>
      <c r="G17" s="99">
        <f t="shared" si="2"/>
        <v>0.00011736111111111116</v>
      </c>
      <c r="I17" s="46"/>
    </row>
    <row r="18" spans="1:9" ht="12.75">
      <c r="A18" s="107" t="s">
        <v>383</v>
      </c>
      <c r="B18" s="103" t="s">
        <v>58</v>
      </c>
      <c r="C18" s="103" t="s">
        <v>59</v>
      </c>
      <c r="D18" s="156">
        <v>0.0005151620370370371</v>
      </c>
      <c r="E18" s="131">
        <f t="shared" si="0"/>
        <v>77.016400808807</v>
      </c>
      <c r="F18" s="132">
        <f t="shared" si="1"/>
        <v>82.016400808807</v>
      </c>
      <c r="G18" s="99">
        <f t="shared" si="2"/>
        <v>0.00011840277777777782</v>
      </c>
      <c r="I18" s="32"/>
    </row>
    <row r="19" spans="1:9" ht="12.75">
      <c r="A19" s="107" t="s">
        <v>384</v>
      </c>
      <c r="B19" s="103" t="s">
        <v>38</v>
      </c>
      <c r="C19" s="103" t="s">
        <v>39</v>
      </c>
      <c r="D19" s="156">
        <v>0.0005199074074074074</v>
      </c>
      <c r="E19" s="131">
        <f t="shared" si="0"/>
        <v>76.31344612644702</v>
      </c>
      <c r="F19" s="132">
        <f t="shared" si="1"/>
        <v>81.31344612644702</v>
      </c>
      <c r="G19" s="99">
        <f t="shared" si="2"/>
        <v>0.00012314814814814816</v>
      </c>
      <c r="I19" s="32"/>
    </row>
    <row r="20" spans="1:9" ht="12.75">
      <c r="A20" s="107" t="s">
        <v>385</v>
      </c>
      <c r="B20" s="103" t="s">
        <v>72</v>
      </c>
      <c r="C20" s="103" t="s">
        <v>73</v>
      </c>
      <c r="D20" s="156">
        <v>0.0005215277777777778</v>
      </c>
      <c r="E20" s="131">
        <f t="shared" si="0"/>
        <v>76.0763426542388</v>
      </c>
      <c r="F20" s="132">
        <f t="shared" si="1"/>
        <v>81.0763426542388</v>
      </c>
      <c r="G20" s="99">
        <f t="shared" si="2"/>
        <v>0.00012476851851851852</v>
      </c>
      <c r="I20" s="32"/>
    </row>
    <row r="21" spans="1:9" ht="12.75">
      <c r="A21" s="107" t="s">
        <v>386</v>
      </c>
      <c r="B21" s="142" t="s">
        <v>327</v>
      </c>
      <c r="C21" s="142" t="s">
        <v>328</v>
      </c>
      <c r="D21" s="157">
        <v>0.000524537037037037</v>
      </c>
      <c r="E21" s="134">
        <f t="shared" si="0"/>
        <v>75.63989408649603</v>
      </c>
      <c r="F21" s="135">
        <f t="shared" si="1"/>
        <v>80.63989408649603</v>
      </c>
      <c r="G21" s="130">
        <f t="shared" si="2"/>
        <v>0.00012777777777777776</v>
      </c>
      <c r="I21" s="32"/>
    </row>
    <row r="22" spans="1:7" ht="12.75">
      <c r="A22" s="107" t="s">
        <v>387</v>
      </c>
      <c r="B22" s="85" t="s">
        <v>322</v>
      </c>
      <c r="C22" s="85" t="s">
        <v>35</v>
      </c>
      <c r="D22" s="156">
        <v>0.0005276620370370371</v>
      </c>
      <c r="E22" s="131">
        <f t="shared" si="0"/>
        <v>75.19192805439788</v>
      </c>
      <c r="F22" s="132">
        <f t="shared" si="1"/>
        <v>80.19192805439788</v>
      </c>
      <c r="G22" s="99">
        <f t="shared" si="2"/>
        <v>0.00013090277777777785</v>
      </c>
    </row>
    <row r="23" spans="1:7" ht="12.75">
      <c r="A23" s="107" t="s">
        <v>388</v>
      </c>
      <c r="B23" s="85" t="s">
        <v>175</v>
      </c>
      <c r="C23" s="85" t="s">
        <v>83</v>
      </c>
      <c r="D23" s="156">
        <v>0.0005314814814814814</v>
      </c>
      <c r="E23" s="131">
        <f t="shared" si="0"/>
        <v>74.65156794425087</v>
      </c>
      <c r="F23" s="132">
        <f t="shared" si="1"/>
        <v>79.65156794425087</v>
      </c>
      <c r="G23" s="99">
        <f t="shared" si="2"/>
        <v>0.00013472222222222217</v>
      </c>
    </row>
    <row r="24" spans="1:7" ht="12.75">
      <c r="A24" s="107" t="s">
        <v>389</v>
      </c>
      <c r="B24" s="85" t="s">
        <v>235</v>
      </c>
      <c r="C24" s="85" t="s">
        <v>233</v>
      </c>
      <c r="D24" s="156">
        <v>0.0005331018518518519</v>
      </c>
      <c r="E24" s="131">
        <f t="shared" si="0"/>
        <v>74.42466348241423</v>
      </c>
      <c r="F24" s="132">
        <f t="shared" si="1"/>
        <v>79.42466348241423</v>
      </c>
      <c r="G24" s="99">
        <f t="shared" si="2"/>
        <v>0.00013634259259259263</v>
      </c>
    </row>
    <row r="25" spans="1:7" ht="12.75">
      <c r="A25" s="107" t="s">
        <v>390</v>
      </c>
      <c r="B25" s="85" t="s">
        <v>309</v>
      </c>
      <c r="C25" s="85" t="s">
        <v>178</v>
      </c>
      <c r="D25" s="156">
        <v>0.0005354166666666667</v>
      </c>
      <c r="E25" s="131">
        <f t="shared" si="0"/>
        <v>74.10289667099005</v>
      </c>
      <c r="F25" s="132">
        <f t="shared" si="1"/>
        <v>79.10289667099005</v>
      </c>
      <c r="G25" s="99">
        <f t="shared" si="2"/>
        <v>0.00013865740740740744</v>
      </c>
    </row>
    <row r="26" spans="1:7" ht="12.75">
      <c r="A26" s="107" t="s">
        <v>391</v>
      </c>
      <c r="B26" s="85" t="s">
        <v>357</v>
      </c>
      <c r="C26" s="85" t="s">
        <v>41</v>
      </c>
      <c r="D26" s="156">
        <v>0.0005358796296296295</v>
      </c>
      <c r="E26" s="131">
        <f t="shared" si="0"/>
        <v>74.03887688984882</v>
      </c>
      <c r="F26" s="132">
        <f t="shared" si="1"/>
        <v>79.03887688984882</v>
      </c>
      <c r="G26" s="99">
        <f t="shared" si="2"/>
        <v>0.0001391203703703703</v>
      </c>
    </row>
    <row r="27" spans="1:7" ht="12.75">
      <c r="A27" s="107" t="s">
        <v>392</v>
      </c>
      <c r="B27" s="85" t="s">
        <v>18</v>
      </c>
      <c r="C27" s="85" t="s">
        <v>19</v>
      </c>
      <c r="D27" s="156">
        <v>0.0005361111111111111</v>
      </c>
      <c r="E27" s="131">
        <f t="shared" si="0"/>
        <v>74.006908462867</v>
      </c>
      <c r="F27" s="132">
        <f t="shared" si="1"/>
        <v>79.006908462867</v>
      </c>
      <c r="G27" s="99">
        <f t="shared" si="2"/>
        <v>0.00013935185185185188</v>
      </c>
    </row>
    <row r="28" spans="1:7" ht="12.75">
      <c r="A28" s="107" t="s">
        <v>393</v>
      </c>
      <c r="B28" s="85" t="s">
        <v>103</v>
      </c>
      <c r="C28" s="85" t="s">
        <v>101</v>
      </c>
      <c r="D28" s="156">
        <v>0.0005483796296296297</v>
      </c>
      <c r="E28" s="131">
        <f t="shared" si="0"/>
        <v>72.35120303925706</v>
      </c>
      <c r="F28" s="132">
        <f t="shared" si="1"/>
        <v>77.35120303925706</v>
      </c>
      <c r="G28" s="99">
        <f t="shared" si="2"/>
        <v>0.00015162037037037043</v>
      </c>
    </row>
    <row r="29" spans="1:7" ht="12.75">
      <c r="A29" s="107" t="s">
        <v>394</v>
      </c>
      <c r="B29" s="85" t="s">
        <v>89</v>
      </c>
      <c r="C29" s="85" t="s">
        <v>60</v>
      </c>
      <c r="D29" s="156">
        <v>0.0005534722222222222</v>
      </c>
      <c r="E29" s="131">
        <f t="shared" si="0"/>
        <v>71.68548724383102</v>
      </c>
      <c r="F29" s="132">
        <f t="shared" si="1"/>
        <v>76.68548724383102</v>
      </c>
      <c r="G29" s="99">
        <f t="shared" si="2"/>
        <v>0.000156712962962963</v>
      </c>
    </row>
    <row r="30" spans="1:7" ht="12.75">
      <c r="A30" s="107" t="s">
        <v>395</v>
      </c>
      <c r="B30" s="85" t="s">
        <v>51</v>
      </c>
      <c r="C30" s="85" t="s">
        <v>50</v>
      </c>
      <c r="D30" s="156">
        <v>0.0005553240740740741</v>
      </c>
      <c r="E30" s="131">
        <f t="shared" si="0"/>
        <v>71.44643601500626</v>
      </c>
      <c r="F30" s="132">
        <f t="shared" si="1"/>
        <v>76.44643601500626</v>
      </c>
      <c r="G30" s="99">
        <f t="shared" si="2"/>
        <v>0.00015856481481481483</v>
      </c>
    </row>
    <row r="31" spans="1:7" ht="12.75">
      <c r="A31" s="107" t="s">
        <v>396</v>
      </c>
      <c r="B31" s="85" t="s">
        <v>74</v>
      </c>
      <c r="C31" s="85" t="s">
        <v>63</v>
      </c>
      <c r="D31" s="156">
        <v>0.0005564814814814815</v>
      </c>
      <c r="E31" s="131">
        <f t="shared" si="0"/>
        <v>71.29783693843595</v>
      </c>
      <c r="F31" s="132">
        <f t="shared" si="1"/>
        <v>76.29783693843595</v>
      </c>
      <c r="G31" s="99">
        <f t="shared" si="2"/>
        <v>0.00015972222222222223</v>
      </c>
    </row>
    <row r="32" spans="1:7" ht="12.75">
      <c r="A32" s="107" t="s">
        <v>397</v>
      </c>
      <c r="B32" s="85" t="s">
        <v>36</v>
      </c>
      <c r="C32" s="85" t="s">
        <v>37</v>
      </c>
      <c r="D32" s="156">
        <v>0.0005619212962962963</v>
      </c>
      <c r="E32" s="131">
        <f t="shared" si="0"/>
        <v>70.6076210092688</v>
      </c>
      <c r="F32" s="132">
        <f t="shared" si="1"/>
        <v>75.6076210092688</v>
      </c>
      <c r="G32" s="99">
        <f t="shared" si="2"/>
        <v>0.000165162037037037</v>
      </c>
    </row>
    <row r="33" spans="1:7" ht="12.75">
      <c r="A33" s="107" t="s">
        <v>398</v>
      </c>
      <c r="B33" s="85" t="s">
        <v>183</v>
      </c>
      <c r="C33" s="85" t="s">
        <v>50</v>
      </c>
      <c r="D33" s="156">
        <v>0.0005689814814814814</v>
      </c>
      <c r="E33" s="131">
        <f t="shared" si="0"/>
        <v>69.73148901545973</v>
      </c>
      <c r="F33" s="132">
        <f t="shared" si="1"/>
        <v>74.73148901545973</v>
      </c>
      <c r="G33" s="99">
        <f t="shared" si="2"/>
        <v>0.00017222222222222216</v>
      </c>
    </row>
    <row r="34" spans="1:7" ht="12.75">
      <c r="A34" s="107" t="s">
        <v>399</v>
      </c>
      <c r="B34" s="85" t="s">
        <v>77</v>
      </c>
      <c r="C34" s="85" t="s">
        <v>30</v>
      </c>
      <c r="D34" s="156">
        <v>0.0005729166666666667</v>
      </c>
      <c r="E34" s="131">
        <f t="shared" si="0"/>
        <v>69.25252525252526</v>
      </c>
      <c r="F34" s="132">
        <f t="shared" si="1"/>
        <v>74.25252525252526</v>
      </c>
      <c r="G34" s="99">
        <f t="shared" si="2"/>
        <v>0.00017615740740740743</v>
      </c>
    </row>
    <row r="35" spans="1:7" ht="12.75">
      <c r="A35" s="107" t="s">
        <v>400</v>
      </c>
      <c r="B35" s="85" t="s">
        <v>358</v>
      </c>
      <c r="C35" s="85" t="s">
        <v>359</v>
      </c>
      <c r="D35" s="156">
        <v>0.0005730324074074074</v>
      </c>
      <c r="E35" s="131">
        <f t="shared" si="0"/>
        <v>69.23853766915774</v>
      </c>
      <c r="F35" s="132">
        <f t="shared" si="1"/>
        <v>74.23853766915774</v>
      </c>
      <c r="G35" s="99">
        <f t="shared" si="2"/>
        <v>0.00017627314814814817</v>
      </c>
    </row>
    <row r="36" spans="1:7" ht="12.75">
      <c r="A36" s="107" t="s">
        <v>401</v>
      </c>
      <c r="B36" s="85" t="s">
        <v>34</v>
      </c>
      <c r="C36" s="85" t="s">
        <v>35</v>
      </c>
      <c r="D36" s="156">
        <v>0.0005733796296296296</v>
      </c>
      <c r="E36" s="131">
        <f t="shared" si="0"/>
        <v>69.1966088009689</v>
      </c>
      <c r="F36" s="132">
        <f t="shared" si="1"/>
        <v>74.1966088009689</v>
      </c>
      <c r="G36" s="99">
        <f t="shared" si="2"/>
        <v>0.00017662037037037039</v>
      </c>
    </row>
    <row r="37" spans="1:7" ht="12.75">
      <c r="A37" s="107" t="s">
        <v>402</v>
      </c>
      <c r="B37" s="85" t="s">
        <v>179</v>
      </c>
      <c r="C37" s="85" t="s">
        <v>306</v>
      </c>
      <c r="D37" s="156">
        <v>0.0005765046296296296</v>
      </c>
      <c r="E37" s="131">
        <f t="shared" si="0"/>
        <v>68.82152178277454</v>
      </c>
      <c r="F37" s="132">
        <f t="shared" si="1"/>
        <v>73.82152178277454</v>
      </c>
      <c r="G37" s="99">
        <f t="shared" si="2"/>
        <v>0.00017974537037037037</v>
      </c>
    </row>
    <row r="38" spans="1:7" ht="12.75">
      <c r="A38" s="107" t="s">
        <v>403</v>
      </c>
      <c r="B38" s="85" t="s">
        <v>43</v>
      </c>
      <c r="C38" s="85" t="s">
        <v>30</v>
      </c>
      <c r="D38" s="156">
        <v>0.000578125</v>
      </c>
      <c r="E38" s="131">
        <f t="shared" si="0"/>
        <v>68.62862862862863</v>
      </c>
      <c r="F38" s="132">
        <f t="shared" si="1"/>
        <v>73.62862862862863</v>
      </c>
      <c r="G38" s="99">
        <f t="shared" si="2"/>
        <v>0.00018136574074074073</v>
      </c>
    </row>
    <row r="39" spans="1:7" ht="12.75">
      <c r="A39" s="107" t="s">
        <v>404</v>
      </c>
      <c r="B39" s="85" t="s">
        <v>77</v>
      </c>
      <c r="C39" s="85" t="s">
        <v>53</v>
      </c>
      <c r="D39" s="156">
        <v>0.0005811342592592592</v>
      </c>
      <c r="E39" s="131">
        <f t="shared" si="0"/>
        <v>68.27325234017128</v>
      </c>
      <c r="F39" s="132">
        <f t="shared" si="1"/>
        <v>73.27325234017128</v>
      </c>
      <c r="G39" s="99">
        <f t="shared" si="2"/>
        <v>0.00018437499999999997</v>
      </c>
    </row>
    <row r="40" spans="1:7" ht="12.75">
      <c r="A40" s="107" t="s">
        <v>405</v>
      </c>
      <c r="B40" s="85" t="s">
        <v>125</v>
      </c>
      <c r="C40" s="85" t="s">
        <v>50</v>
      </c>
      <c r="D40" s="156">
        <v>0.0005822916666666666</v>
      </c>
      <c r="E40" s="131">
        <f t="shared" si="0"/>
        <v>68.13754720731465</v>
      </c>
      <c r="F40" s="132">
        <f t="shared" si="1"/>
        <v>73.13754720731465</v>
      </c>
      <c r="G40" s="99">
        <f t="shared" si="2"/>
        <v>0.00018553240740740737</v>
      </c>
    </row>
    <row r="41" spans="1:7" ht="12.75">
      <c r="A41" s="107" t="s">
        <v>406</v>
      </c>
      <c r="B41" s="85" t="s">
        <v>360</v>
      </c>
      <c r="C41" s="85" t="s">
        <v>57</v>
      </c>
      <c r="D41" s="156">
        <v>0.0005824074074074075</v>
      </c>
      <c r="E41" s="131">
        <f aca="true" t="shared" si="3" ref="E41:E72">(D$9/D41)*100</f>
        <v>68.12400635930047</v>
      </c>
      <c r="F41" s="132">
        <f aca="true" t="shared" si="4" ref="F41:F72">E41+$E$4</f>
        <v>73.12400635930047</v>
      </c>
      <c r="G41" s="99">
        <f aca="true" t="shared" si="5" ref="G41:G72">D41-D$9</f>
        <v>0.00018564814814814822</v>
      </c>
    </row>
    <row r="42" spans="1:7" ht="12.75">
      <c r="A42" s="107" t="s">
        <v>407</v>
      </c>
      <c r="B42" s="85" t="s">
        <v>28</v>
      </c>
      <c r="C42" s="85" t="s">
        <v>29</v>
      </c>
      <c r="D42" s="156">
        <v>0.0005832175925925925</v>
      </c>
      <c r="E42" s="131">
        <f t="shared" si="3"/>
        <v>68.02937090692598</v>
      </c>
      <c r="F42" s="132">
        <f t="shared" si="4"/>
        <v>73.02937090692598</v>
      </c>
      <c r="G42" s="99">
        <f t="shared" si="5"/>
        <v>0.0001864583333333333</v>
      </c>
    </row>
    <row r="43" spans="1:7" ht="12.75">
      <c r="A43" s="107" t="s">
        <v>408</v>
      </c>
      <c r="B43" s="85" t="s">
        <v>74</v>
      </c>
      <c r="C43" s="85" t="s">
        <v>30</v>
      </c>
      <c r="D43" s="156">
        <v>0.0005833333333333334</v>
      </c>
      <c r="E43" s="131">
        <f t="shared" si="3"/>
        <v>68.01587301587301</v>
      </c>
      <c r="F43" s="132">
        <f t="shared" si="4"/>
        <v>73.01587301587301</v>
      </c>
      <c r="G43" s="99">
        <f t="shared" si="5"/>
        <v>0.00018657407407407414</v>
      </c>
    </row>
    <row r="44" spans="1:7" ht="12.75">
      <c r="A44" s="107" t="s">
        <v>409</v>
      </c>
      <c r="B44" s="85" t="s">
        <v>77</v>
      </c>
      <c r="C44" s="85" t="s">
        <v>29</v>
      </c>
      <c r="D44" s="156">
        <v>0.0005888888888888889</v>
      </c>
      <c r="E44" s="131">
        <f t="shared" si="3"/>
        <v>67.37421383647798</v>
      </c>
      <c r="F44" s="132">
        <f t="shared" si="4"/>
        <v>72.37421383647798</v>
      </c>
      <c r="G44" s="99">
        <f t="shared" si="5"/>
        <v>0.00019212962962962966</v>
      </c>
    </row>
    <row r="45" spans="1:7" ht="12.75">
      <c r="A45" s="107" t="s">
        <v>410</v>
      </c>
      <c r="B45" s="85" t="s">
        <v>279</v>
      </c>
      <c r="C45" s="85" t="s">
        <v>138</v>
      </c>
      <c r="D45" s="156">
        <v>0.0005922453703703704</v>
      </c>
      <c r="E45" s="131">
        <f t="shared" si="3"/>
        <v>66.9923783466875</v>
      </c>
      <c r="F45" s="132">
        <f t="shared" si="4"/>
        <v>71.9923783466875</v>
      </c>
      <c r="G45" s="99">
        <f t="shared" si="5"/>
        <v>0.00019548611111111112</v>
      </c>
    </row>
    <row r="46" spans="1:7" ht="12.75">
      <c r="A46" s="107" t="s">
        <v>411</v>
      </c>
      <c r="B46" s="85" t="s">
        <v>196</v>
      </c>
      <c r="C46" s="85" t="s">
        <v>101</v>
      </c>
      <c r="D46" s="156">
        <v>0.0005939814814814815</v>
      </c>
      <c r="E46" s="131">
        <f t="shared" si="3"/>
        <v>66.79657053780203</v>
      </c>
      <c r="F46" s="132">
        <f t="shared" si="4"/>
        <v>71.79657053780203</v>
      </c>
      <c r="G46" s="99">
        <f t="shared" si="5"/>
        <v>0.00019722222222222222</v>
      </c>
    </row>
    <row r="47" spans="1:7" ht="12.75">
      <c r="A47" s="107" t="s">
        <v>412</v>
      </c>
      <c r="B47" s="85" t="s">
        <v>115</v>
      </c>
      <c r="C47" s="85" t="s">
        <v>116</v>
      </c>
      <c r="D47" s="156">
        <v>0.0005939814814814815</v>
      </c>
      <c r="E47" s="131">
        <f t="shared" si="3"/>
        <v>66.79657053780203</v>
      </c>
      <c r="F47" s="132">
        <f t="shared" si="4"/>
        <v>71.79657053780203</v>
      </c>
      <c r="G47" s="99">
        <f t="shared" si="5"/>
        <v>0.00019722222222222222</v>
      </c>
    </row>
    <row r="48" spans="1:7" ht="12.75">
      <c r="A48" s="107" t="s">
        <v>413</v>
      </c>
      <c r="B48" s="85" t="s">
        <v>148</v>
      </c>
      <c r="C48" s="85" t="s">
        <v>138</v>
      </c>
      <c r="D48" s="156">
        <v>0.0005954861111111112</v>
      </c>
      <c r="E48" s="131">
        <f t="shared" si="3"/>
        <v>66.62779397473274</v>
      </c>
      <c r="F48" s="132">
        <f t="shared" si="4"/>
        <v>71.62779397473274</v>
      </c>
      <c r="G48" s="99">
        <f t="shared" si="5"/>
        <v>0.00019872685185185195</v>
      </c>
    </row>
    <row r="49" spans="1:7" ht="12.75">
      <c r="A49" s="107" t="s">
        <v>414</v>
      </c>
      <c r="B49" s="85" t="s">
        <v>122</v>
      </c>
      <c r="C49" s="85" t="s">
        <v>69</v>
      </c>
      <c r="D49" s="156">
        <v>0.0005958333333333333</v>
      </c>
      <c r="E49" s="131">
        <f t="shared" si="3"/>
        <v>66.58896658896658</v>
      </c>
      <c r="F49" s="132">
        <f t="shared" si="4"/>
        <v>71.58896658896658</v>
      </c>
      <c r="G49" s="99">
        <f t="shared" si="5"/>
        <v>0.00019907407407407406</v>
      </c>
    </row>
    <row r="50" spans="1:7" ht="12.75">
      <c r="A50" s="107" t="s">
        <v>415</v>
      </c>
      <c r="B50" s="85" t="s">
        <v>149</v>
      </c>
      <c r="C50" s="85" t="s">
        <v>150</v>
      </c>
      <c r="D50" s="156">
        <v>0.0006025462962962963</v>
      </c>
      <c r="E50" s="131">
        <f t="shared" si="3"/>
        <v>65.84709950057626</v>
      </c>
      <c r="F50" s="132">
        <f t="shared" si="4"/>
        <v>70.84709950057626</v>
      </c>
      <c r="G50" s="99">
        <f t="shared" si="5"/>
        <v>0.0002057870370370371</v>
      </c>
    </row>
    <row r="51" spans="1:7" ht="12.75">
      <c r="A51" s="107" t="s">
        <v>416</v>
      </c>
      <c r="B51" s="85" t="s">
        <v>24</v>
      </c>
      <c r="C51" s="85" t="s">
        <v>25</v>
      </c>
      <c r="D51" s="156">
        <v>0.0006083333333333333</v>
      </c>
      <c r="E51" s="131">
        <f t="shared" si="3"/>
        <v>65.220700152207</v>
      </c>
      <c r="F51" s="132">
        <f t="shared" si="4"/>
        <v>70.220700152207</v>
      </c>
      <c r="G51" s="99">
        <f t="shared" si="5"/>
        <v>0.0002115740740740741</v>
      </c>
    </row>
    <row r="52" spans="1:7" ht="12.75">
      <c r="A52" s="107" t="s">
        <v>417</v>
      </c>
      <c r="B52" s="85" t="s">
        <v>183</v>
      </c>
      <c r="C52" s="85" t="s">
        <v>35</v>
      </c>
      <c r="D52" s="156">
        <v>0.0006099537037037038</v>
      </c>
      <c r="E52" s="131">
        <f t="shared" si="3"/>
        <v>65.04743833017076</v>
      </c>
      <c r="F52" s="132">
        <f t="shared" si="4"/>
        <v>70.04743833017076</v>
      </c>
      <c r="G52" s="99">
        <f t="shared" si="5"/>
        <v>0.00021319444444444456</v>
      </c>
    </row>
    <row r="53" spans="1:7" ht="12.75">
      <c r="A53" s="107" t="s">
        <v>418</v>
      </c>
      <c r="B53" s="85" t="s">
        <v>99</v>
      </c>
      <c r="C53" s="85" t="s">
        <v>100</v>
      </c>
      <c r="D53" s="156">
        <v>0.0006106481481481481</v>
      </c>
      <c r="E53" s="131">
        <f t="shared" si="3"/>
        <v>64.97346474601972</v>
      </c>
      <c r="F53" s="132">
        <f t="shared" si="4"/>
        <v>69.97346474601972</v>
      </c>
      <c r="G53" s="99">
        <f t="shared" si="5"/>
        <v>0.0002138888888888889</v>
      </c>
    </row>
    <row r="54" spans="1:7" ht="12.75">
      <c r="A54" s="107" t="s">
        <v>419</v>
      </c>
      <c r="B54" s="85" t="s">
        <v>26</v>
      </c>
      <c r="C54" s="85" t="s">
        <v>27</v>
      </c>
      <c r="D54" s="156">
        <v>0.0006145833333333334</v>
      </c>
      <c r="E54" s="131">
        <f t="shared" si="3"/>
        <v>64.55743879472692</v>
      </c>
      <c r="F54" s="132">
        <f t="shared" si="4"/>
        <v>69.55743879472692</v>
      </c>
      <c r="G54" s="99">
        <f t="shared" si="5"/>
        <v>0.00021782407407407417</v>
      </c>
    </row>
    <row r="55" spans="1:7" ht="12.75">
      <c r="A55" s="107" t="s">
        <v>420</v>
      </c>
      <c r="B55" s="85" t="s">
        <v>361</v>
      </c>
      <c r="C55" s="85" t="s">
        <v>215</v>
      </c>
      <c r="D55" s="156">
        <v>0.0006149305555555556</v>
      </c>
      <c r="E55" s="131">
        <f t="shared" si="3"/>
        <v>64.52098626011669</v>
      </c>
      <c r="F55" s="132">
        <f t="shared" si="4"/>
        <v>69.52098626011669</v>
      </c>
      <c r="G55" s="99">
        <f t="shared" si="5"/>
        <v>0.00021817129629629639</v>
      </c>
    </row>
    <row r="56" spans="1:7" ht="12.75">
      <c r="A56" s="107" t="s">
        <v>421</v>
      </c>
      <c r="B56" s="85" t="s">
        <v>24</v>
      </c>
      <c r="C56" s="85" t="s">
        <v>83</v>
      </c>
      <c r="D56" s="156">
        <v>0.0006158564814814814</v>
      </c>
      <c r="E56" s="131">
        <f t="shared" si="3"/>
        <v>64.42398045480174</v>
      </c>
      <c r="F56" s="132">
        <f t="shared" si="4"/>
        <v>69.42398045480174</v>
      </c>
      <c r="G56" s="99">
        <f t="shared" si="5"/>
        <v>0.0002190972222222222</v>
      </c>
    </row>
    <row r="57" spans="1:7" ht="12.75">
      <c r="A57" s="107" t="s">
        <v>422</v>
      </c>
      <c r="B57" s="85" t="s">
        <v>221</v>
      </c>
      <c r="C57" s="85" t="s">
        <v>222</v>
      </c>
      <c r="D57" s="156">
        <v>0.0006173611111111112</v>
      </c>
      <c r="E57" s="131">
        <f t="shared" si="3"/>
        <v>64.26696662917134</v>
      </c>
      <c r="F57" s="132">
        <f t="shared" si="4"/>
        <v>69.26696662917134</v>
      </c>
      <c r="G57" s="99">
        <f t="shared" si="5"/>
        <v>0.00022060185185185193</v>
      </c>
    </row>
    <row r="58" spans="1:7" ht="12.75">
      <c r="A58" s="107" t="s">
        <v>423</v>
      </c>
      <c r="B58" s="85" t="s">
        <v>22</v>
      </c>
      <c r="C58" s="85" t="s">
        <v>42</v>
      </c>
      <c r="D58" s="156">
        <v>0.0006231481481481482</v>
      </c>
      <c r="E58" s="131">
        <f t="shared" si="3"/>
        <v>63.67013372956909</v>
      </c>
      <c r="F58" s="132">
        <f t="shared" si="4"/>
        <v>68.67013372956909</v>
      </c>
      <c r="G58" s="99">
        <f t="shared" si="5"/>
        <v>0.00022638888888888893</v>
      </c>
    </row>
    <row r="59" spans="1:7" ht="12.75">
      <c r="A59" s="107" t="s">
        <v>424</v>
      </c>
      <c r="B59" s="85" t="s">
        <v>64</v>
      </c>
      <c r="C59" s="85" t="s">
        <v>65</v>
      </c>
      <c r="D59" s="156">
        <v>0.0006291666666666667</v>
      </c>
      <c r="E59" s="131">
        <f t="shared" si="3"/>
        <v>63.061074319352464</v>
      </c>
      <c r="F59" s="132">
        <f t="shared" si="4"/>
        <v>68.06107431935246</v>
      </c>
      <c r="G59" s="99">
        <f t="shared" si="5"/>
        <v>0.0002324074074074074</v>
      </c>
    </row>
    <row r="60" spans="1:7" ht="12.75">
      <c r="A60" s="107" t="s">
        <v>425</v>
      </c>
      <c r="B60" s="85" t="s">
        <v>142</v>
      </c>
      <c r="C60" s="85" t="s">
        <v>60</v>
      </c>
      <c r="D60" s="156">
        <v>0.0006292824074074074</v>
      </c>
      <c r="E60" s="131">
        <f t="shared" si="3"/>
        <v>63.049475813867936</v>
      </c>
      <c r="F60" s="132">
        <f t="shared" si="4"/>
        <v>68.04947581386793</v>
      </c>
      <c r="G60" s="99">
        <f t="shared" si="5"/>
        <v>0.00023252314814814815</v>
      </c>
    </row>
    <row r="61" spans="1:7" ht="12.75">
      <c r="A61" s="107" t="s">
        <v>426</v>
      </c>
      <c r="B61" s="85" t="s">
        <v>205</v>
      </c>
      <c r="C61" s="85" t="s">
        <v>53</v>
      </c>
      <c r="D61" s="156">
        <v>0.0006319444444444444</v>
      </c>
      <c r="E61" s="131">
        <f t="shared" si="3"/>
        <v>62.78388278388278</v>
      </c>
      <c r="F61" s="132">
        <f t="shared" si="4"/>
        <v>67.78388278388277</v>
      </c>
      <c r="G61" s="99">
        <f t="shared" si="5"/>
        <v>0.00023518518518518517</v>
      </c>
    </row>
    <row r="62" spans="1:7" ht="12.75">
      <c r="A62" s="107" t="s">
        <v>427</v>
      </c>
      <c r="B62" s="85" t="s">
        <v>20</v>
      </c>
      <c r="C62" s="85" t="s">
        <v>30</v>
      </c>
      <c r="D62" s="156">
        <v>0.0006349537037037037</v>
      </c>
      <c r="E62" s="131">
        <f t="shared" si="3"/>
        <v>62.48632883703974</v>
      </c>
      <c r="F62" s="132">
        <f t="shared" si="4"/>
        <v>67.48632883703974</v>
      </c>
      <c r="G62" s="99">
        <f t="shared" si="5"/>
        <v>0.0002381944444444444</v>
      </c>
    </row>
    <row r="63" spans="1:7" ht="12.75">
      <c r="A63" s="107" t="s">
        <v>428</v>
      </c>
      <c r="B63" s="85" t="s">
        <v>66</v>
      </c>
      <c r="C63" s="85" t="s">
        <v>53</v>
      </c>
      <c r="D63" s="156">
        <v>0.0006378472222222223</v>
      </c>
      <c r="E63" s="131">
        <f t="shared" si="3"/>
        <v>62.20286699328614</v>
      </c>
      <c r="F63" s="132">
        <f t="shared" si="4"/>
        <v>67.20286699328614</v>
      </c>
      <c r="G63" s="99">
        <f t="shared" si="5"/>
        <v>0.00024108796296296302</v>
      </c>
    </row>
    <row r="64" spans="1:7" ht="12.75">
      <c r="A64" s="107" t="s">
        <v>429</v>
      </c>
      <c r="B64" s="85" t="s">
        <v>22</v>
      </c>
      <c r="C64" s="85" t="s">
        <v>23</v>
      </c>
      <c r="D64" s="156">
        <v>0.0006391203703703704</v>
      </c>
      <c r="E64" s="131">
        <f t="shared" si="3"/>
        <v>62.07895689967402</v>
      </c>
      <c r="F64" s="132">
        <f t="shared" si="4"/>
        <v>67.07895689967401</v>
      </c>
      <c r="G64" s="99">
        <f t="shared" si="5"/>
        <v>0.00024236111111111116</v>
      </c>
    </row>
    <row r="65" spans="1:7" ht="12.75">
      <c r="A65" s="107" t="s">
        <v>430</v>
      </c>
      <c r="B65" s="85" t="s">
        <v>358</v>
      </c>
      <c r="C65" s="85" t="s">
        <v>85</v>
      </c>
      <c r="D65" s="156">
        <v>0.0006484953703703703</v>
      </c>
      <c r="E65" s="131">
        <f t="shared" si="3"/>
        <v>61.181509905407815</v>
      </c>
      <c r="F65" s="132">
        <f t="shared" si="4"/>
        <v>66.18150990540781</v>
      </c>
      <c r="G65" s="99">
        <f t="shared" si="5"/>
        <v>0.0002517361111111111</v>
      </c>
    </row>
    <row r="66" spans="1:7" ht="12.75">
      <c r="A66" s="107" t="s">
        <v>431</v>
      </c>
      <c r="B66" s="85" t="s">
        <v>52</v>
      </c>
      <c r="C66" s="85" t="s">
        <v>53</v>
      </c>
      <c r="D66" s="156">
        <v>0.0006527777777777777</v>
      </c>
      <c r="E66" s="131">
        <f t="shared" si="3"/>
        <v>60.780141843971634</v>
      </c>
      <c r="F66" s="132">
        <f t="shared" si="4"/>
        <v>65.78014184397163</v>
      </c>
      <c r="G66" s="99">
        <f t="shared" si="5"/>
        <v>0.0002560185185185185</v>
      </c>
    </row>
    <row r="67" spans="1:7" ht="12.75">
      <c r="A67" s="107" t="s">
        <v>432</v>
      </c>
      <c r="B67" s="85" t="s">
        <v>225</v>
      </c>
      <c r="C67" s="85" t="s">
        <v>93</v>
      </c>
      <c r="D67" s="156">
        <v>0.0006560185185185185</v>
      </c>
      <c r="E67" s="131">
        <f t="shared" si="3"/>
        <v>60.47988708539168</v>
      </c>
      <c r="F67" s="132">
        <f t="shared" si="4"/>
        <v>65.47988708539168</v>
      </c>
      <c r="G67" s="99">
        <f t="shared" si="5"/>
        <v>0.0002592592592592592</v>
      </c>
    </row>
    <row r="68" spans="1:7" ht="12.75">
      <c r="A68" s="107" t="s">
        <v>433</v>
      </c>
      <c r="B68" s="85" t="s">
        <v>24</v>
      </c>
      <c r="C68" s="85" t="s">
        <v>65</v>
      </c>
      <c r="D68" s="156">
        <v>0.0006689814814814814</v>
      </c>
      <c r="E68" s="131">
        <f t="shared" si="3"/>
        <v>59.30795847750865</v>
      </c>
      <c r="F68" s="132">
        <f t="shared" si="4"/>
        <v>64.30795847750865</v>
      </c>
      <c r="G68" s="99">
        <f t="shared" si="5"/>
        <v>0.0002722222222222222</v>
      </c>
    </row>
    <row r="69" spans="1:7" ht="12.75">
      <c r="A69" s="107" t="s">
        <v>434</v>
      </c>
      <c r="B69" s="85" t="s">
        <v>70</v>
      </c>
      <c r="C69" s="85" t="s">
        <v>71</v>
      </c>
      <c r="D69" s="156">
        <v>0.0006789351851851851</v>
      </c>
      <c r="E69" s="131">
        <f t="shared" si="3"/>
        <v>58.438458915785894</v>
      </c>
      <c r="F69" s="132">
        <f t="shared" si="4"/>
        <v>63.438458915785894</v>
      </c>
      <c r="G69" s="99">
        <f t="shared" si="5"/>
        <v>0.00028217592592592584</v>
      </c>
    </row>
    <row r="70" spans="1:7" ht="12.75">
      <c r="A70" s="107" t="s">
        <v>435</v>
      </c>
      <c r="B70" s="85" t="s">
        <v>325</v>
      </c>
      <c r="C70" s="85" t="s">
        <v>326</v>
      </c>
      <c r="D70" s="156">
        <v>0.0006831018518518518</v>
      </c>
      <c r="E70" s="131">
        <f t="shared" si="3"/>
        <v>58.08200609962725</v>
      </c>
      <c r="F70" s="132">
        <f t="shared" si="4"/>
        <v>63.08200609962725</v>
      </c>
      <c r="G70" s="99">
        <f t="shared" si="5"/>
        <v>0.0002863425925925926</v>
      </c>
    </row>
    <row r="71" spans="1:7" ht="12.75">
      <c r="A71" s="107" t="s">
        <v>436</v>
      </c>
      <c r="B71" s="85" t="s">
        <v>26</v>
      </c>
      <c r="C71" s="85" t="s">
        <v>69</v>
      </c>
      <c r="D71" s="156">
        <v>0.0006832175925925926</v>
      </c>
      <c r="E71" s="131">
        <f t="shared" si="3"/>
        <v>58.07216669490089</v>
      </c>
      <c r="F71" s="132">
        <f t="shared" si="4"/>
        <v>63.07216669490089</v>
      </c>
      <c r="G71" s="99">
        <f t="shared" si="5"/>
        <v>0.00028645833333333333</v>
      </c>
    </row>
    <row r="72" spans="1:7" ht="12.75">
      <c r="A72" s="107" t="s">
        <v>437</v>
      </c>
      <c r="B72" s="85" t="s">
        <v>87</v>
      </c>
      <c r="C72" s="85" t="s">
        <v>88</v>
      </c>
      <c r="D72" s="156">
        <v>0.0006835648148148148</v>
      </c>
      <c r="E72" s="131">
        <f t="shared" si="3"/>
        <v>58.04266847273959</v>
      </c>
      <c r="F72" s="132">
        <f t="shared" si="4"/>
        <v>63.04266847273959</v>
      </c>
      <c r="G72" s="99">
        <f t="shared" si="5"/>
        <v>0.00028680555555555555</v>
      </c>
    </row>
    <row r="73" spans="1:7" ht="12.75">
      <c r="A73" s="107" t="s">
        <v>438</v>
      </c>
      <c r="B73" s="85" t="s">
        <v>31</v>
      </c>
      <c r="C73" s="85" t="s">
        <v>49</v>
      </c>
      <c r="D73" s="156">
        <v>0.0006843750000000001</v>
      </c>
      <c r="E73" s="131">
        <f aca="true" t="shared" si="6" ref="E73:E82">(D$9/D73)*100</f>
        <v>57.97395569085065</v>
      </c>
      <c r="F73" s="132">
        <f aca="true" t="shared" si="7" ref="F73:F82">E73+$E$4</f>
        <v>62.97395569085065</v>
      </c>
      <c r="G73" s="99">
        <f aca="true" t="shared" si="8" ref="G73:G82">D73-D$9</f>
        <v>0.00028761574074074084</v>
      </c>
    </row>
    <row r="74" spans="1:7" ht="12.75">
      <c r="A74" s="107" t="s">
        <v>439</v>
      </c>
      <c r="B74" s="85" t="s">
        <v>26</v>
      </c>
      <c r="C74" s="85" t="s">
        <v>48</v>
      </c>
      <c r="D74" s="156">
        <v>0.0006851851851851853</v>
      </c>
      <c r="E74" s="131">
        <f t="shared" si="6"/>
        <v>57.905405405405396</v>
      </c>
      <c r="F74" s="132">
        <f t="shared" si="7"/>
        <v>62.905405405405396</v>
      </c>
      <c r="G74" s="99">
        <f t="shared" si="8"/>
        <v>0.000288425925925926</v>
      </c>
    </row>
    <row r="75" spans="1:7" ht="12.75">
      <c r="A75" s="107" t="s">
        <v>440</v>
      </c>
      <c r="B75" s="85" t="s">
        <v>208</v>
      </c>
      <c r="C75" s="85" t="s">
        <v>138</v>
      </c>
      <c r="D75" s="156">
        <v>0.0006886574074074074</v>
      </c>
      <c r="E75" s="131">
        <f t="shared" si="6"/>
        <v>57.61344537815126</v>
      </c>
      <c r="F75" s="132">
        <f t="shared" si="7"/>
        <v>62.61344537815126</v>
      </c>
      <c r="G75" s="99">
        <f t="shared" si="8"/>
        <v>0.0002918981481481481</v>
      </c>
    </row>
    <row r="76" spans="1:7" ht="12.75">
      <c r="A76" s="107" t="s">
        <v>441</v>
      </c>
      <c r="B76" s="85" t="s">
        <v>44</v>
      </c>
      <c r="C76" s="85" t="s">
        <v>45</v>
      </c>
      <c r="D76" s="156">
        <v>0.0006920138888888888</v>
      </c>
      <c r="E76" s="131">
        <f t="shared" si="6"/>
        <v>57.33400234152869</v>
      </c>
      <c r="F76" s="132">
        <f t="shared" si="7"/>
        <v>62.33400234152869</v>
      </c>
      <c r="G76" s="99">
        <f t="shared" si="8"/>
        <v>0.0002952546296296296</v>
      </c>
    </row>
    <row r="77" spans="1:7" ht="12.75">
      <c r="A77" s="107" t="s">
        <v>442</v>
      </c>
      <c r="B77" s="85" t="s">
        <v>362</v>
      </c>
      <c r="C77" s="85" t="s">
        <v>140</v>
      </c>
      <c r="D77" s="156">
        <v>0.0006995370370370371</v>
      </c>
      <c r="E77" s="131">
        <f t="shared" si="6"/>
        <v>56.717405691594955</v>
      </c>
      <c r="F77" s="132">
        <f t="shared" si="7"/>
        <v>61.717405691594955</v>
      </c>
      <c r="G77" s="99">
        <f t="shared" si="8"/>
        <v>0.0003027777777777779</v>
      </c>
    </row>
    <row r="78" spans="1:7" ht="12.75">
      <c r="A78" s="107" t="s">
        <v>443</v>
      </c>
      <c r="B78" s="85" t="s">
        <v>84</v>
      </c>
      <c r="C78" s="85" t="s">
        <v>60</v>
      </c>
      <c r="D78" s="156">
        <v>0.0007078703703703704</v>
      </c>
      <c r="E78" s="131">
        <f t="shared" si="6"/>
        <v>56.04970568999346</v>
      </c>
      <c r="F78" s="132">
        <f t="shared" si="7"/>
        <v>61.04970568999346</v>
      </c>
      <c r="G78" s="99">
        <f t="shared" si="8"/>
        <v>0.0003111111111111112</v>
      </c>
    </row>
    <row r="79" spans="1:7" ht="12.75">
      <c r="A79" s="107" t="s">
        <v>444</v>
      </c>
      <c r="B79" s="85" t="s">
        <v>54</v>
      </c>
      <c r="C79" s="85" t="s">
        <v>82</v>
      </c>
      <c r="D79" s="156">
        <v>0.0007280092592592593</v>
      </c>
      <c r="E79" s="131">
        <f t="shared" si="6"/>
        <v>54.49920508744037</v>
      </c>
      <c r="F79" s="132">
        <f t="shared" si="7"/>
        <v>59.49920508744037</v>
      </c>
      <c r="G79" s="99">
        <f t="shared" si="8"/>
        <v>0.00033125000000000006</v>
      </c>
    </row>
    <row r="80" spans="1:7" ht="12.75">
      <c r="A80" s="107" t="s">
        <v>445</v>
      </c>
      <c r="B80" s="85" t="s">
        <v>96</v>
      </c>
      <c r="C80" s="85" t="s">
        <v>139</v>
      </c>
      <c r="D80" s="156">
        <v>0.0007306712962962962</v>
      </c>
      <c r="E80" s="131">
        <f t="shared" si="6"/>
        <v>54.30064945350864</v>
      </c>
      <c r="F80" s="132">
        <f t="shared" si="7"/>
        <v>59.30064945350864</v>
      </c>
      <c r="G80" s="99">
        <f t="shared" si="8"/>
        <v>0.00033391203703703697</v>
      </c>
    </row>
    <row r="81" spans="1:7" ht="12.75">
      <c r="A81" s="107" t="s">
        <v>446</v>
      </c>
      <c r="B81" s="85" t="s">
        <v>75</v>
      </c>
      <c r="C81" s="85" t="s">
        <v>76</v>
      </c>
      <c r="D81" s="156">
        <v>0.000739699074074074</v>
      </c>
      <c r="E81" s="131">
        <f t="shared" si="6"/>
        <v>53.63792833672352</v>
      </c>
      <c r="F81" s="132">
        <f t="shared" si="7"/>
        <v>58.63792833672352</v>
      </c>
      <c r="G81" s="99">
        <f t="shared" si="8"/>
        <v>0.0003429398148148148</v>
      </c>
    </row>
    <row r="82" spans="1:7" ht="12.75">
      <c r="A82" s="107" t="s">
        <v>447</v>
      </c>
      <c r="B82" s="85" t="s">
        <v>107</v>
      </c>
      <c r="C82" s="85" t="s">
        <v>57</v>
      </c>
      <c r="D82" s="156">
        <v>0.0007483796296296297</v>
      </c>
      <c r="E82" s="131">
        <f t="shared" si="6"/>
        <v>53.01577482214661</v>
      </c>
      <c r="F82" s="132">
        <f t="shared" si="7"/>
        <v>58.01577482214661</v>
      </c>
      <c r="G82" s="99">
        <f t="shared" si="8"/>
        <v>0.0003516203703703704</v>
      </c>
    </row>
    <row r="83" spans="1:7" ht="12.75">
      <c r="A83" s="107" t="s">
        <v>448</v>
      </c>
      <c r="B83" s="85" t="s">
        <v>91</v>
      </c>
      <c r="C83" s="85" t="s">
        <v>59</v>
      </c>
      <c r="D83" s="156">
        <v>0.0007486111111111112</v>
      </c>
      <c r="E83" s="131">
        <f aca="true" t="shared" si="9" ref="E83:E95">(D$9/D83)*100</f>
        <v>52.99938157081014</v>
      </c>
      <c r="F83" s="132">
        <f aca="true" t="shared" si="10" ref="F83:F95">E83+$E$4</f>
        <v>57.99938157081014</v>
      </c>
      <c r="G83" s="99">
        <f aca="true" t="shared" si="11" ref="G83:G95">D83-D$9</f>
        <v>0.000351851851851852</v>
      </c>
    </row>
    <row r="84" spans="1:7" ht="12.75">
      <c r="A84" s="107" t="s">
        <v>449</v>
      </c>
      <c r="B84" s="85" t="s">
        <v>151</v>
      </c>
      <c r="C84" s="85" t="s">
        <v>152</v>
      </c>
      <c r="D84" s="156">
        <v>0.0007488425925925926</v>
      </c>
      <c r="E84" s="131">
        <f t="shared" si="9"/>
        <v>52.98299845440494</v>
      </c>
      <c r="F84" s="132">
        <f t="shared" si="10"/>
        <v>57.98299845440494</v>
      </c>
      <c r="G84" s="99">
        <f t="shared" si="11"/>
        <v>0.00035208333333333337</v>
      </c>
    </row>
    <row r="85" spans="1:7" ht="12.75">
      <c r="A85" s="107" t="s">
        <v>450</v>
      </c>
      <c r="B85" s="85" t="s">
        <v>127</v>
      </c>
      <c r="C85" s="85" t="s">
        <v>124</v>
      </c>
      <c r="D85" s="156">
        <v>0.0007581018518518518</v>
      </c>
      <c r="E85" s="131">
        <f t="shared" si="9"/>
        <v>52.33587786259542</v>
      </c>
      <c r="F85" s="132">
        <f t="shared" si="10"/>
        <v>57.33587786259542</v>
      </c>
      <c r="G85" s="99">
        <f t="shared" si="11"/>
        <v>0.0003613425925925926</v>
      </c>
    </row>
    <row r="86" spans="1:7" ht="12.75">
      <c r="A86" s="107" t="s">
        <v>451</v>
      </c>
      <c r="B86" s="85" t="s">
        <v>40</v>
      </c>
      <c r="C86" s="85" t="s">
        <v>41</v>
      </c>
      <c r="D86" s="156">
        <v>0.000759837962962963</v>
      </c>
      <c r="E86" s="131">
        <f t="shared" si="9"/>
        <v>52.21629855293221</v>
      </c>
      <c r="F86" s="132">
        <f t="shared" si="10"/>
        <v>57.21629855293221</v>
      </c>
      <c r="G86" s="99">
        <f t="shared" si="11"/>
        <v>0.0003630787037037038</v>
      </c>
    </row>
    <row r="87" spans="1:7" ht="12.75">
      <c r="A87" s="107" t="s">
        <v>452</v>
      </c>
      <c r="B87" s="85" t="s">
        <v>129</v>
      </c>
      <c r="C87" s="85" t="s">
        <v>130</v>
      </c>
      <c r="D87" s="156">
        <v>0.0007638888888888889</v>
      </c>
      <c r="E87" s="131">
        <f t="shared" si="9"/>
        <v>51.93939393939393</v>
      </c>
      <c r="F87" s="132">
        <f t="shared" si="10"/>
        <v>56.93939393939393</v>
      </c>
      <c r="G87" s="99">
        <f t="shared" si="11"/>
        <v>0.0003671296296296297</v>
      </c>
    </row>
    <row r="88" spans="1:7" ht="12.75">
      <c r="A88" s="107" t="s">
        <v>453</v>
      </c>
      <c r="B88" s="85" t="s">
        <v>46</v>
      </c>
      <c r="C88" s="85" t="s">
        <v>47</v>
      </c>
      <c r="D88" s="156">
        <v>0.0008221064814814814</v>
      </c>
      <c r="E88" s="131">
        <f t="shared" si="9"/>
        <v>48.261298043080394</v>
      </c>
      <c r="F88" s="132">
        <f t="shared" si="10"/>
        <v>53.261298043080394</v>
      </c>
      <c r="G88" s="99">
        <f t="shared" si="11"/>
        <v>0.00042534722222222214</v>
      </c>
    </row>
    <row r="89" spans="1:7" ht="12.75">
      <c r="A89" s="107" t="s">
        <v>454</v>
      </c>
      <c r="B89" s="85" t="s">
        <v>78</v>
      </c>
      <c r="C89" s="85" t="s">
        <v>85</v>
      </c>
      <c r="D89" s="156">
        <v>0.0008888888888888888</v>
      </c>
      <c r="E89" s="131">
        <f t="shared" si="9"/>
        <v>44.635416666666664</v>
      </c>
      <c r="F89" s="132">
        <f t="shared" si="10"/>
        <v>49.635416666666664</v>
      </c>
      <c r="G89" s="99">
        <f t="shared" si="11"/>
        <v>0.0004921296296296296</v>
      </c>
    </row>
    <row r="90" spans="1:7" ht="12.75">
      <c r="A90" s="107" t="s">
        <v>455</v>
      </c>
      <c r="B90" s="85" t="s">
        <v>67</v>
      </c>
      <c r="C90" s="85" t="s">
        <v>68</v>
      </c>
      <c r="D90" s="156">
        <v>0.0009027777777777778</v>
      </c>
      <c r="E90" s="131">
        <f t="shared" si="9"/>
        <v>43.94871794871794</v>
      </c>
      <c r="F90" s="132">
        <f t="shared" si="10"/>
        <v>48.94871794871794</v>
      </c>
      <c r="G90" s="99">
        <f t="shared" si="11"/>
        <v>0.0005060185185185186</v>
      </c>
    </row>
    <row r="91" spans="1:7" ht="12.75">
      <c r="A91" s="107" t="s">
        <v>456</v>
      </c>
      <c r="B91" s="85" t="s">
        <v>105</v>
      </c>
      <c r="C91" s="85" t="s">
        <v>106</v>
      </c>
      <c r="D91" s="156">
        <v>0.0009038194444444444</v>
      </c>
      <c r="E91" s="131">
        <f t="shared" si="9"/>
        <v>43.89806633371751</v>
      </c>
      <c r="F91" s="132">
        <f t="shared" si="10"/>
        <v>48.89806633371751</v>
      </c>
      <c r="G91" s="99">
        <f t="shared" si="11"/>
        <v>0.0005070601851851852</v>
      </c>
    </row>
    <row r="92" spans="1:7" ht="12.75">
      <c r="A92" s="107" t="s">
        <v>457</v>
      </c>
      <c r="B92" s="85" t="s">
        <v>80</v>
      </c>
      <c r="C92" s="85" t="s">
        <v>81</v>
      </c>
      <c r="D92" s="156">
        <v>0.0009144675925925926</v>
      </c>
      <c r="E92" s="131">
        <f t="shared" si="9"/>
        <v>43.38691304898114</v>
      </c>
      <c r="F92" s="132">
        <f t="shared" si="10"/>
        <v>48.38691304898114</v>
      </c>
      <c r="G92" s="99">
        <f t="shared" si="11"/>
        <v>0.0005177083333333333</v>
      </c>
    </row>
    <row r="93" spans="1:7" ht="12.75">
      <c r="A93" s="107" t="s">
        <v>458</v>
      </c>
      <c r="B93" s="85" t="s">
        <v>117</v>
      </c>
      <c r="C93" s="85" t="s">
        <v>118</v>
      </c>
      <c r="D93" s="156">
        <v>0.0009449074074074074</v>
      </c>
      <c r="E93" s="131">
        <f t="shared" si="9"/>
        <v>41.98922097011269</v>
      </c>
      <c r="F93" s="132">
        <f t="shared" si="10"/>
        <v>46.98922097011269</v>
      </c>
      <c r="G93" s="99">
        <f t="shared" si="11"/>
        <v>0.0005481481481481482</v>
      </c>
    </row>
    <row r="94" spans="1:7" ht="12.75">
      <c r="A94" s="107" t="s">
        <v>459</v>
      </c>
      <c r="B94" s="85" t="s">
        <v>155</v>
      </c>
      <c r="C94" s="85" t="s">
        <v>156</v>
      </c>
      <c r="D94" s="156">
        <v>0.0011885416666666667</v>
      </c>
      <c r="E94" s="131">
        <f t="shared" si="9"/>
        <v>33.38202356607265</v>
      </c>
      <c r="F94" s="132">
        <f t="shared" si="10"/>
        <v>38.38202356607265</v>
      </c>
      <c r="G94" s="99">
        <f t="shared" si="11"/>
        <v>0.0007917824074074075</v>
      </c>
    </row>
    <row r="95" spans="1:7" ht="12.75">
      <c r="A95" s="107" t="s">
        <v>460</v>
      </c>
      <c r="B95" s="85" t="s">
        <v>94</v>
      </c>
      <c r="C95" s="85" t="s">
        <v>69</v>
      </c>
      <c r="D95" s="156">
        <v>0.0015229166666666666</v>
      </c>
      <c r="E95" s="131">
        <f t="shared" si="9"/>
        <v>26.052591579267364</v>
      </c>
      <c r="F95" s="132">
        <f t="shared" si="10"/>
        <v>31.052591579267364</v>
      </c>
      <c r="G95" s="99">
        <f t="shared" si="11"/>
        <v>0.0011261574074074073</v>
      </c>
    </row>
  </sheetData>
  <sheetProtection selectLockedCells="1" selectUnlockedCells="1"/>
  <mergeCells count="6">
    <mergeCell ref="A7:B7"/>
    <mergeCell ref="A1:G1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8"/>
  <sheetViews>
    <sheetView zoomScale="130" zoomScaleNormal="130" zoomScalePageLayoutView="0" workbookViewId="0" topLeftCell="A133">
      <selection activeCell="A1" sqref="A1:F1"/>
    </sheetView>
  </sheetViews>
  <sheetFormatPr defaultColWidth="9.00390625" defaultRowHeight="12.75"/>
  <cols>
    <col min="1" max="1" width="3.625" style="0" customWidth="1"/>
    <col min="2" max="2" width="11.625" style="0" bestFit="1" customWidth="1"/>
    <col min="3" max="3" width="11.875" style="0" bestFit="1" customWidth="1"/>
    <col min="4" max="4" width="11.625" style="35" bestFit="1" customWidth="1"/>
    <col min="5" max="5" width="7.75390625" style="0" bestFit="1" customWidth="1"/>
    <col min="6" max="6" width="14.25390625" style="0" bestFit="1" customWidth="1"/>
  </cols>
  <sheetData>
    <row r="1" spans="1:6" ht="27">
      <c r="A1" s="328" t="s">
        <v>260</v>
      </c>
      <c r="B1" s="328"/>
      <c r="C1" s="328"/>
      <c r="D1" s="328"/>
      <c r="E1" s="328"/>
      <c r="F1" s="328"/>
    </row>
    <row r="2" spans="1:6" s="1" customFormat="1" ht="12.75" customHeight="1">
      <c r="A2" s="173"/>
      <c r="B2" s="173"/>
      <c r="C2" s="173"/>
      <c r="D2" s="173"/>
      <c r="E2" s="173"/>
      <c r="F2" s="173"/>
    </row>
    <row r="3" spans="1:6" ht="12.75" customHeight="1">
      <c r="A3" s="160"/>
      <c r="B3" s="160"/>
      <c r="C3" s="160"/>
      <c r="D3" s="161"/>
      <c r="E3" s="19" t="s">
        <v>240</v>
      </c>
      <c r="F3" s="162"/>
    </row>
    <row r="4" spans="1:6" ht="12.75" customHeight="1">
      <c r="A4" s="327" t="s">
        <v>241</v>
      </c>
      <c r="B4" s="327"/>
      <c r="C4" s="20" t="s">
        <v>373</v>
      </c>
      <c r="D4" s="161"/>
      <c r="E4" s="19">
        <v>1</v>
      </c>
      <c r="F4" s="162"/>
    </row>
    <row r="5" spans="1:6" ht="12.75" customHeight="1">
      <c r="A5" s="327" t="s">
        <v>243</v>
      </c>
      <c r="B5" s="327"/>
      <c r="C5" s="257" t="s">
        <v>738</v>
      </c>
      <c r="D5" s="161"/>
      <c r="E5" s="35"/>
      <c r="F5" s="35"/>
    </row>
    <row r="6" spans="1:6" ht="12.75" customHeight="1">
      <c r="A6" s="327" t="s">
        <v>244</v>
      </c>
      <c r="B6" s="327"/>
      <c r="C6" s="330" t="s">
        <v>261</v>
      </c>
      <c r="D6" s="330"/>
      <c r="E6" s="330"/>
      <c r="F6" s="330"/>
    </row>
    <row r="7" spans="1:6" ht="12.75" customHeight="1" thickBot="1">
      <c r="A7" s="327" t="s">
        <v>246</v>
      </c>
      <c r="B7" s="327"/>
      <c r="C7" s="23">
        <f>COUNTA(B9:B240)</f>
        <v>140</v>
      </c>
      <c r="D7" s="163"/>
      <c r="E7" s="163"/>
      <c r="F7" s="163"/>
    </row>
    <row r="8" spans="1:6" ht="15" customHeight="1" thickBot="1">
      <c r="A8" s="165" t="s">
        <v>247</v>
      </c>
      <c r="B8" s="166" t="s">
        <v>248</v>
      </c>
      <c r="C8" s="166" t="s">
        <v>249</v>
      </c>
      <c r="D8" s="129" t="s">
        <v>262</v>
      </c>
      <c r="E8" s="167" t="s">
        <v>251</v>
      </c>
      <c r="F8" s="168" t="s">
        <v>252</v>
      </c>
    </row>
    <row r="9" spans="1:6" ht="12.75">
      <c r="A9" s="107" t="s">
        <v>374</v>
      </c>
      <c r="B9" s="108" t="s">
        <v>134</v>
      </c>
      <c r="C9" s="108" t="s">
        <v>60</v>
      </c>
      <c r="D9" s="109">
        <v>237</v>
      </c>
      <c r="E9" s="110">
        <f aca="true" t="shared" si="0" ref="E9:E40">(D9/D$9)*100</f>
        <v>100</v>
      </c>
      <c r="F9" s="111">
        <f aca="true" t="shared" si="1" ref="F9:F40">E9+E$4</f>
        <v>101</v>
      </c>
    </row>
    <row r="10" spans="1:6" ht="12.75">
      <c r="A10" s="107" t="s">
        <v>375</v>
      </c>
      <c r="B10" s="103" t="s">
        <v>258</v>
      </c>
      <c r="C10" s="103" t="s">
        <v>50</v>
      </c>
      <c r="D10" s="101">
        <v>225</v>
      </c>
      <c r="E10" s="104">
        <f t="shared" si="0"/>
        <v>94.9367088607595</v>
      </c>
      <c r="F10" s="105">
        <f t="shared" si="1"/>
        <v>95.9367088607595</v>
      </c>
    </row>
    <row r="11" spans="1:6" ht="12.75">
      <c r="A11" s="107" t="s">
        <v>376</v>
      </c>
      <c r="B11" s="103" t="s">
        <v>77</v>
      </c>
      <c r="C11" s="103" t="s">
        <v>30</v>
      </c>
      <c r="D11" s="101">
        <v>218</v>
      </c>
      <c r="E11" s="104">
        <f t="shared" si="0"/>
        <v>91.9831223628692</v>
      </c>
      <c r="F11" s="105">
        <f t="shared" si="1"/>
        <v>92.9831223628692</v>
      </c>
    </row>
    <row r="12" spans="1:6" ht="12.75">
      <c r="A12" s="107" t="s">
        <v>377</v>
      </c>
      <c r="B12" s="103" t="s">
        <v>197</v>
      </c>
      <c r="C12" s="103" t="s">
        <v>177</v>
      </c>
      <c r="D12" s="101">
        <v>213</v>
      </c>
      <c r="E12" s="104">
        <f t="shared" si="0"/>
        <v>89.87341772151899</v>
      </c>
      <c r="F12" s="105">
        <f t="shared" si="1"/>
        <v>90.87341772151899</v>
      </c>
    </row>
    <row r="13" spans="1:6" ht="12.75">
      <c r="A13" s="107" t="s">
        <v>378</v>
      </c>
      <c r="B13" s="103" t="s">
        <v>230</v>
      </c>
      <c r="C13" s="103" t="s">
        <v>371</v>
      </c>
      <c r="D13" s="101">
        <v>211</v>
      </c>
      <c r="E13" s="104">
        <f t="shared" si="0"/>
        <v>89.0295358649789</v>
      </c>
      <c r="F13" s="105">
        <f t="shared" si="1"/>
        <v>90.0295358649789</v>
      </c>
    </row>
    <row r="14" spans="1:6" ht="12.75">
      <c r="A14" s="107" t="s">
        <v>379</v>
      </c>
      <c r="B14" s="103" t="s">
        <v>137</v>
      </c>
      <c r="C14" s="103" t="s">
        <v>138</v>
      </c>
      <c r="D14" s="101">
        <v>210</v>
      </c>
      <c r="E14" s="104">
        <f t="shared" si="0"/>
        <v>88.60759493670885</v>
      </c>
      <c r="F14" s="105">
        <f t="shared" si="1"/>
        <v>89.60759493670885</v>
      </c>
    </row>
    <row r="15" spans="1:6" ht="12.75">
      <c r="A15" s="107" t="s">
        <v>380</v>
      </c>
      <c r="B15" s="103" t="s">
        <v>26</v>
      </c>
      <c r="C15" s="103" t="s">
        <v>27</v>
      </c>
      <c r="D15" s="101">
        <v>205</v>
      </c>
      <c r="E15" s="104">
        <f t="shared" si="0"/>
        <v>86.49789029535864</v>
      </c>
      <c r="F15" s="105">
        <f t="shared" si="1"/>
        <v>87.49789029535864</v>
      </c>
    </row>
    <row r="16" spans="1:6" ht="12.75">
      <c r="A16" s="107" t="s">
        <v>381</v>
      </c>
      <c r="B16" s="103" t="s">
        <v>22</v>
      </c>
      <c r="C16" s="103" t="s">
        <v>23</v>
      </c>
      <c r="D16" s="101">
        <v>201</v>
      </c>
      <c r="E16" s="104">
        <f t="shared" si="0"/>
        <v>84.81012658227847</v>
      </c>
      <c r="F16" s="105">
        <f t="shared" si="1"/>
        <v>85.81012658227847</v>
      </c>
    </row>
    <row r="17" spans="1:6" ht="12.75">
      <c r="A17" s="107" t="s">
        <v>382</v>
      </c>
      <c r="B17" s="103" t="s">
        <v>31</v>
      </c>
      <c r="C17" s="103" t="s">
        <v>49</v>
      </c>
      <c r="D17" s="101">
        <v>201</v>
      </c>
      <c r="E17" s="104">
        <f t="shared" si="0"/>
        <v>84.81012658227847</v>
      </c>
      <c r="F17" s="105">
        <f t="shared" si="1"/>
        <v>85.81012658227847</v>
      </c>
    </row>
    <row r="18" spans="1:6" ht="12.75">
      <c r="A18" s="107" t="s">
        <v>383</v>
      </c>
      <c r="B18" s="103" t="s">
        <v>44</v>
      </c>
      <c r="C18" s="103" t="s">
        <v>120</v>
      </c>
      <c r="D18" s="101">
        <v>200</v>
      </c>
      <c r="E18" s="104">
        <f t="shared" si="0"/>
        <v>84.38818565400844</v>
      </c>
      <c r="F18" s="105">
        <f t="shared" si="1"/>
        <v>85.38818565400844</v>
      </c>
    </row>
    <row r="19" spans="1:6" ht="12.75">
      <c r="A19" s="107" t="s">
        <v>384</v>
      </c>
      <c r="B19" s="103" t="s">
        <v>322</v>
      </c>
      <c r="C19" s="103" t="s">
        <v>35</v>
      </c>
      <c r="D19" s="101">
        <v>198</v>
      </c>
      <c r="E19" s="104">
        <f t="shared" si="0"/>
        <v>83.54430379746836</v>
      </c>
      <c r="F19" s="105">
        <f t="shared" si="1"/>
        <v>84.54430379746836</v>
      </c>
    </row>
    <row r="20" spans="1:6" ht="12.75">
      <c r="A20" s="107" t="s">
        <v>385</v>
      </c>
      <c r="B20" s="103" t="s">
        <v>361</v>
      </c>
      <c r="C20" s="103" t="s">
        <v>215</v>
      </c>
      <c r="D20" s="313">
        <v>193</v>
      </c>
      <c r="E20" s="104">
        <f t="shared" si="0"/>
        <v>81.43459915611815</v>
      </c>
      <c r="F20" s="105">
        <f t="shared" si="1"/>
        <v>82.43459915611815</v>
      </c>
    </row>
    <row r="21" spans="1:6" ht="12.75">
      <c r="A21" s="107" t="s">
        <v>386</v>
      </c>
      <c r="B21" s="142" t="s">
        <v>72</v>
      </c>
      <c r="C21" s="142" t="s">
        <v>73</v>
      </c>
      <c r="D21" s="109">
        <v>192</v>
      </c>
      <c r="E21" s="110">
        <f t="shared" si="0"/>
        <v>81.0126582278481</v>
      </c>
      <c r="F21" s="111">
        <f t="shared" si="1"/>
        <v>82.0126582278481</v>
      </c>
    </row>
    <row r="22" spans="1:6" ht="12.75">
      <c r="A22" s="107" t="s">
        <v>387</v>
      </c>
      <c r="B22" s="85" t="s">
        <v>148</v>
      </c>
      <c r="C22" s="85" t="s">
        <v>138</v>
      </c>
      <c r="D22" s="101">
        <v>191</v>
      </c>
      <c r="E22" s="104">
        <f t="shared" si="0"/>
        <v>80.59071729957806</v>
      </c>
      <c r="F22" s="105">
        <f t="shared" si="1"/>
        <v>81.59071729957806</v>
      </c>
    </row>
    <row r="23" spans="1:6" ht="12.75">
      <c r="A23" s="107" t="s">
        <v>388</v>
      </c>
      <c r="B23" s="85" t="s">
        <v>279</v>
      </c>
      <c r="C23" s="85" t="s">
        <v>138</v>
      </c>
      <c r="D23" s="101">
        <v>189</v>
      </c>
      <c r="E23" s="104">
        <f t="shared" si="0"/>
        <v>79.74683544303798</v>
      </c>
      <c r="F23" s="105">
        <f t="shared" si="1"/>
        <v>80.74683544303798</v>
      </c>
    </row>
    <row r="24" spans="1:6" ht="12.75">
      <c r="A24" s="107" t="s">
        <v>389</v>
      </c>
      <c r="B24" s="85" t="s">
        <v>340</v>
      </c>
      <c r="C24" s="85" t="s">
        <v>69</v>
      </c>
      <c r="D24" s="101">
        <v>187</v>
      </c>
      <c r="E24" s="104">
        <f t="shared" si="0"/>
        <v>78.90295358649789</v>
      </c>
      <c r="F24" s="105">
        <f t="shared" si="1"/>
        <v>79.90295358649789</v>
      </c>
    </row>
    <row r="25" spans="1:6" ht="12.75">
      <c r="A25" s="107" t="s">
        <v>390</v>
      </c>
      <c r="B25" s="85" t="s">
        <v>151</v>
      </c>
      <c r="C25" s="85" t="s">
        <v>152</v>
      </c>
      <c r="D25" s="101">
        <v>186</v>
      </c>
      <c r="E25" s="104">
        <f t="shared" si="0"/>
        <v>78.48101265822784</v>
      </c>
      <c r="F25" s="105">
        <f t="shared" si="1"/>
        <v>79.48101265822784</v>
      </c>
    </row>
    <row r="26" spans="1:6" ht="12.75">
      <c r="A26" s="107" t="s">
        <v>391</v>
      </c>
      <c r="B26" s="85" t="s">
        <v>103</v>
      </c>
      <c r="C26" s="85" t="s">
        <v>101</v>
      </c>
      <c r="D26" s="101">
        <v>183</v>
      </c>
      <c r="E26" s="104">
        <f t="shared" si="0"/>
        <v>77.21518987341773</v>
      </c>
      <c r="F26" s="105">
        <f t="shared" si="1"/>
        <v>78.21518987341773</v>
      </c>
    </row>
    <row r="27" spans="1:6" ht="12.75">
      <c r="A27" s="107" t="s">
        <v>392</v>
      </c>
      <c r="B27" s="85" t="s">
        <v>122</v>
      </c>
      <c r="C27" s="85" t="s">
        <v>69</v>
      </c>
      <c r="D27" s="101">
        <v>182</v>
      </c>
      <c r="E27" s="104">
        <f t="shared" si="0"/>
        <v>76.79324894514767</v>
      </c>
      <c r="F27" s="105">
        <f t="shared" si="1"/>
        <v>77.79324894514767</v>
      </c>
    </row>
    <row r="28" spans="1:6" ht="12.75">
      <c r="A28" s="107" t="s">
        <v>393</v>
      </c>
      <c r="B28" s="85" t="s">
        <v>146</v>
      </c>
      <c r="C28" s="85" t="s">
        <v>69</v>
      </c>
      <c r="D28" s="101">
        <v>181</v>
      </c>
      <c r="E28" s="104">
        <f t="shared" si="0"/>
        <v>76.37130801687763</v>
      </c>
      <c r="F28" s="105">
        <f t="shared" si="1"/>
        <v>77.37130801687763</v>
      </c>
    </row>
    <row r="29" spans="1:6" ht="12.75">
      <c r="A29" s="107" t="s">
        <v>394</v>
      </c>
      <c r="B29" s="85" t="s">
        <v>16</v>
      </c>
      <c r="C29" s="85" t="s">
        <v>17</v>
      </c>
      <c r="D29" s="101">
        <v>180</v>
      </c>
      <c r="E29" s="104">
        <f t="shared" si="0"/>
        <v>75.9493670886076</v>
      </c>
      <c r="F29" s="105">
        <f t="shared" si="1"/>
        <v>76.9493670886076</v>
      </c>
    </row>
    <row r="30" spans="1:6" ht="12.75">
      <c r="A30" s="107" t="s">
        <v>395</v>
      </c>
      <c r="B30" s="85" t="s">
        <v>44</v>
      </c>
      <c r="C30" s="85" t="s">
        <v>45</v>
      </c>
      <c r="D30" s="101">
        <v>180</v>
      </c>
      <c r="E30" s="104">
        <f t="shared" si="0"/>
        <v>75.9493670886076</v>
      </c>
      <c r="F30" s="105">
        <f t="shared" si="1"/>
        <v>76.9493670886076</v>
      </c>
    </row>
    <row r="31" spans="1:6" ht="12.75">
      <c r="A31" s="107" t="s">
        <v>396</v>
      </c>
      <c r="B31" s="85" t="s">
        <v>149</v>
      </c>
      <c r="C31" s="85" t="s">
        <v>150</v>
      </c>
      <c r="D31" s="101">
        <v>179</v>
      </c>
      <c r="E31" s="104">
        <f t="shared" si="0"/>
        <v>75.52742616033755</v>
      </c>
      <c r="F31" s="105">
        <f t="shared" si="1"/>
        <v>76.52742616033755</v>
      </c>
    </row>
    <row r="32" spans="1:6" ht="12.75">
      <c r="A32" s="107" t="s">
        <v>397</v>
      </c>
      <c r="B32" s="85" t="s">
        <v>86</v>
      </c>
      <c r="C32" s="85" t="s">
        <v>30</v>
      </c>
      <c r="D32" s="101">
        <v>179</v>
      </c>
      <c r="E32" s="104">
        <f t="shared" si="0"/>
        <v>75.52742616033755</v>
      </c>
      <c r="F32" s="105">
        <f t="shared" si="1"/>
        <v>76.52742616033755</v>
      </c>
    </row>
    <row r="33" spans="1:6" ht="12.75">
      <c r="A33" s="107" t="s">
        <v>398</v>
      </c>
      <c r="B33" s="85" t="s">
        <v>77</v>
      </c>
      <c r="C33" s="85" t="s">
        <v>123</v>
      </c>
      <c r="D33" s="101">
        <v>177</v>
      </c>
      <c r="E33" s="104">
        <f t="shared" si="0"/>
        <v>74.68354430379746</v>
      </c>
      <c r="F33" s="105">
        <f t="shared" si="1"/>
        <v>75.68354430379746</v>
      </c>
    </row>
    <row r="34" spans="1:6" ht="12.75">
      <c r="A34" s="107" t="s">
        <v>399</v>
      </c>
      <c r="B34" s="85" t="s">
        <v>312</v>
      </c>
      <c r="C34" s="85" t="s">
        <v>226</v>
      </c>
      <c r="D34" s="101">
        <v>177</v>
      </c>
      <c r="E34" s="104">
        <f t="shared" si="0"/>
        <v>74.68354430379746</v>
      </c>
      <c r="F34" s="105">
        <f t="shared" si="1"/>
        <v>75.68354430379746</v>
      </c>
    </row>
    <row r="35" spans="1:6" ht="12.75">
      <c r="A35" s="107" t="s">
        <v>400</v>
      </c>
      <c r="B35" s="85" t="s">
        <v>119</v>
      </c>
      <c r="C35" s="85" t="s">
        <v>30</v>
      </c>
      <c r="D35" s="101">
        <v>176</v>
      </c>
      <c r="E35" s="104">
        <f t="shared" si="0"/>
        <v>74.26160337552743</v>
      </c>
      <c r="F35" s="105">
        <f t="shared" si="1"/>
        <v>75.26160337552743</v>
      </c>
    </row>
    <row r="36" spans="1:6" ht="12.75">
      <c r="A36" s="107" t="s">
        <v>401</v>
      </c>
      <c r="B36" s="85" t="s">
        <v>54</v>
      </c>
      <c r="C36" s="85" t="s">
        <v>55</v>
      </c>
      <c r="D36" s="101">
        <v>175</v>
      </c>
      <c r="E36" s="104">
        <f t="shared" si="0"/>
        <v>73.83966244725738</v>
      </c>
      <c r="F36" s="105">
        <f t="shared" si="1"/>
        <v>74.83966244725738</v>
      </c>
    </row>
    <row r="37" spans="1:6" ht="12.75">
      <c r="A37" s="107" t="s">
        <v>402</v>
      </c>
      <c r="B37" s="85" t="s">
        <v>205</v>
      </c>
      <c r="C37" s="85" t="s">
        <v>206</v>
      </c>
      <c r="D37" s="101">
        <v>174</v>
      </c>
      <c r="E37" s="104">
        <f t="shared" si="0"/>
        <v>73.41772151898735</v>
      </c>
      <c r="F37" s="105">
        <f t="shared" si="1"/>
        <v>74.41772151898735</v>
      </c>
    </row>
    <row r="38" spans="1:6" ht="12.75">
      <c r="A38" s="107" t="s">
        <v>403</v>
      </c>
      <c r="B38" s="85" t="s">
        <v>26</v>
      </c>
      <c r="C38" s="85" t="s">
        <v>69</v>
      </c>
      <c r="D38" s="101">
        <v>174</v>
      </c>
      <c r="E38" s="104">
        <f t="shared" si="0"/>
        <v>73.41772151898735</v>
      </c>
      <c r="F38" s="105">
        <f t="shared" si="1"/>
        <v>74.41772151898735</v>
      </c>
    </row>
    <row r="39" spans="1:6" ht="12.75">
      <c r="A39" s="107" t="s">
        <v>404</v>
      </c>
      <c r="B39" s="85" t="s">
        <v>171</v>
      </c>
      <c r="C39" s="85" t="s">
        <v>101</v>
      </c>
      <c r="D39" s="101">
        <v>173</v>
      </c>
      <c r="E39" s="104">
        <f t="shared" si="0"/>
        <v>72.9957805907173</v>
      </c>
      <c r="F39" s="105">
        <f t="shared" si="1"/>
        <v>73.9957805907173</v>
      </c>
    </row>
    <row r="40" spans="1:6" ht="12.75">
      <c r="A40" s="107" t="s">
        <v>405</v>
      </c>
      <c r="B40" s="85" t="s">
        <v>208</v>
      </c>
      <c r="C40" s="85" t="s">
        <v>138</v>
      </c>
      <c r="D40" s="101">
        <v>173</v>
      </c>
      <c r="E40" s="104">
        <f t="shared" si="0"/>
        <v>72.9957805907173</v>
      </c>
      <c r="F40" s="105">
        <f t="shared" si="1"/>
        <v>73.9957805907173</v>
      </c>
    </row>
    <row r="41" spans="1:6" ht="12.75">
      <c r="A41" s="107" t="s">
        <v>406</v>
      </c>
      <c r="B41" s="85" t="s">
        <v>179</v>
      </c>
      <c r="C41" s="85" t="s">
        <v>306</v>
      </c>
      <c r="D41" s="101">
        <v>172</v>
      </c>
      <c r="E41" s="104">
        <f aca="true" t="shared" si="2" ref="E41:E72">(D41/D$9)*100</f>
        <v>72.57383966244726</v>
      </c>
      <c r="F41" s="105">
        <f aca="true" t="shared" si="3" ref="F41:F72">E41+E$4</f>
        <v>73.57383966244726</v>
      </c>
    </row>
    <row r="42" spans="1:6" ht="12.75">
      <c r="A42" s="107" t="s">
        <v>407</v>
      </c>
      <c r="B42" s="85" t="s">
        <v>144</v>
      </c>
      <c r="C42" s="85" t="s">
        <v>229</v>
      </c>
      <c r="D42" s="101">
        <v>172</v>
      </c>
      <c r="E42" s="104">
        <f t="shared" si="2"/>
        <v>72.57383966244726</v>
      </c>
      <c r="F42" s="105">
        <f t="shared" si="3"/>
        <v>73.57383966244726</v>
      </c>
    </row>
    <row r="43" spans="1:6" ht="12.75">
      <c r="A43" s="107" t="s">
        <v>408</v>
      </c>
      <c r="B43" s="85" t="s">
        <v>125</v>
      </c>
      <c r="C43" s="85" t="s">
        <v>153</v>
      </c>
      <c r="D43" s="101">
        <v>171</v>
      </c>
      <c r="E43" s="104">
        <f t="shared" si="2"/>
        <v>72.15189873417721</v>
      </c>
      <c r="F43" s="105">
        <f t="shared" si="3"/>
        <v>73.15189873417721</v>
      </c>
    </row>
    <row r="44" spans="1:6" ht="12.75">
      <c r="A44" s="107" t="s">
        <v>409</v>
      </c>
      <c r="B44" s="85" t="s">
        <v>75</v>
      </c>
      <c r="C44" s="85" t="s">
        <v>76</v>
      </c>
      <c r="D44" s="101">
        <v>169</v>
      </c>
      <c r="E44" s="104">
        <f t="shared" si="2"/>
        <v>71.30801687763713</v>
      </c>
      <c r="F44" s="105">
        <f t="shared" si="3"/>
        <v>72.30801687763713</v>
      </c>
    </row>
    <row r="45" spans="1:6" ht="12.75">
      <c r="A45" s="107" t="s">
        <v>410</v>
      </c>
      <c r="B45" s="85" t="s">
        <v>372</v>
      </c>
      <c r="C45" s="85" t="s">
        <v>60</v>
      </c>
      <c r="D45" s="101">
        <v>166</v>
      </c>
      <c r="E45" s="104">
        <f t="shared" si="2"/>
        <v>70.042194092827</v>
      </c>
      <c r="F45" s="105">
        <f t="shared" si="3"/>
        <v>71.042194092827</v>
      </c>
    </row>
    <row r="46" spans="1:6" ht="12.75">
      <c r="A46" s="107" t="s">
        <v>411</v>
      </c>
      <c r="B46" s="85" t="s">
        <v>24</v>
      </c>
      <c r="C46" s="85" t="s">
        <v>65</v>
      </c>
      <c r="D46" s="101">
        <v>166</v>
      </c>
      <c r="E46" s="104">
        <f t="shared" si="2"/>
        <v>70.042194092827</v>
      </c>
      <c r="F46" s="105">
        <f t="shared" si="3"/>
        <v>71.042194092827</v>
      </c>
    </row>
    <row r="47" spans="1:6" ht="12.75">
      <c r="A47" s="107" t="s">
        <v>412</v>
      </c>
      <c r="B47" s="85" t="s">
        <v>20</v>
      </c>
      <c r="C47" s="85" t="s">
        <v>30</v>
      </c>
      <c r="D47" s="101">
        <v>166</v>
      </c>
      <c r="E47" s="104">
        <f t="shared" si="2"/>
        <v>70.042194092827</v>
      </c>
      <c r="F47" s="105">
        <f t="shared" si="3"/>
        <v>71.042194092827</v>
      </c>
    </row>
    <row r="48" spans="1:6" ht="12.75">
      <c r="A48" s="107" t="s">
        <v>413</v>
      </c>
      <c r="B48" s="85" t="s">
        <v>46</v>
      </c>
      <c r="C48" s="85" t="s">
        <v>47</v>
      </c>
      <c r="D48" s="101">
        <v>165</v>
      </c>
      <c r="E48" s="104">
        <f t="shared" si="2"/>
        <v>69.62025316455697</v>
      </c>
      <c r="F48" s="105">
        <f t="shared" si="3"/>
        <v>70.62025316455697</v>
      </c>
    </row>
    <row r="49" spans="1:6" ht="12.75">
      <c r="A49" s="107" t="s">
        <v>414</v>
      </c>
      <c r="B49" s="85" t="s">
        <v>24</v>
      </c>
      <c r="C49" s="85" t="s">
        <v>25</v>
      </c>
      <c r="D49" s="101">
        <v>164</v>
      </c>
      <c r="E49" s="104">
        <f t="shared" si="2"/>
        <v>69.19831223628692</v>
      </c>
      <c r="F49" s="105">
        <f t="shared" si="3"/>
        <v>70.19831223628692</v>
      </c>
    </row>
    <row r="50" spans="1:6" ht="12.75">
      <c r="A50" s="107" t="s">
        <v>415</v>
      </c>
      <c r="B50" s="85" t="s">
        <v>89</v>
      </c>
      <c r="C50" s="85" t="s">
        <v>60</v>
      </c>
      <c r="D50" s="101">
        <v>164</v>
      </c>
      <c r="E50" s="104">
        <f t="shared" si="2"/>
        <v>69.19831223628692</v>
      </c>
      <c r="F50" s="105">
        <f t="shared" si="3"/>
        <v>70.19831223628692</v>
      </c>
    </row>
    <row r="51" spans="1:6" ht="12.75">
      <c r="A51" s="107" t="s">
        <v>416</v>
      </c>
      <c r="B51" s="85" t="s">
        <v>171</v>
      </c>
      <c r="C51" s="85" t="s">
        <v>109</v>
      </c>
      <c r="D51" s="101">
        <v>164</v>
      </c>
      <c r="E51" s="104">
        <f t="shared" si="2"/>
        <v>69.19831223628692</v>
      </c>
      <c r="F51" s="105">
        <f t="shared" si="3"/>
        <v>70.19831223628692</v>
      </c>
    </row>
    <row r="52" spans="1:6" ht="12.75">
      <c r="A52" s="107" t="s">
        <v>417</v>
      </c>
      <c r="B52" s="85" t="s">
        <v>78</v>
      </c>
      <c r="C52" s="85" t="s">
        <v>79</v>
      </c>
      <c r="D52" s="101">
        <v>164</v>
      </c>
      <c r="E52" s="104">
        <f t="shared" si="2"/>
        <v>69.19831223628692</v>
      </c>
      <c r="F52" s="105">
        <f t="shared" si="3"/>
        <v>70.19831223628692</v>
      </c>
    </row>
    <row r="53" spans="1:6" ht="12.75">
      <c r="A53" s="107" t="s">
        <v>418</v>
      </c>
      <c r="B53" s="85" t="s">
        <v>31</v>
      </c>
      <c r="C53" s="85" t="s">
        <v>32</v>
      </c>
      <c r="D53" s="101">
        <v>164</v>
      </c>
      <c r="E53" s="104">
        <f t="shared" si="2"/>
        <v>69.19831223628692</v>
      </c>
      <c r="F53" s="105">
        <f t="shared" si="3"/>
        <v>70.19831223628692</v>
      </c>
    </row>
    <row r="54" spans="1:6" ht="12.75">
      <c r="A54" s="107" t="s">
        <v>419</v>
      </c>
      <c r="B54" s="85" t="s">
        <v>36</v>
      </c>
      <c r="C54" s="85" t="s">
        <v>37</v>
      </c>
      <c r="D54" s="101">
        <v>163</v>
      </c>
      <c r="E54" s="104">
        <f t="shared" si="2"/>
        <v>68.77637130801688</v>
      </c>
      <c r="F54" s="105">
        <f t="shared" si="3"/>
        <v>69.77637130801688</v>
      </c>
    </row>
    <row r="55" spans="1:6" ht="12.75">
      <c r="A55" s="107" t="s">
        <v>420</v>
      </c>
      <c r="B55" s="85" t="s">
        <v>67</v>
      </c>
      <c r="C55" s="85" t="s">
        <v>68</v>
      </c>
      <c r="D55" s="101">
        <v>162</v>
      </c>
      <c r="E55" s="104">
        <f t="shared" si="2"/>
        <v>68.35443037974683</v>
      </c>
      <c r="F55" s="105">
        <f t="shared" si="3"/>
        <v>69.35443037974683</v>
      </c>
    </row>
    <row r="56" spans="1:6" ht="12.75">
      <c r="A56" s="107" t="s">
        <v>421</v>
      </c>
      <c r="B56" s="85" t="s">
        <v>231</v>
      </c>
      <c r="C56" s="85" t="s">
        <v>313</v>
      </c>
      <c r="D56" s="101">
        <v>161</v>
      </c>
      <c r="E56" s="104">
        <f t="shared" si="2"/>
        <v>67.9324894514768</v>
      </c>
      <c r="F56" s="105">
        <f t="shared" si="3"/>
        <v>68.9324894514768</v>
      </c>
    </row>
    <row r="57" spans="1:6" ht="12.75">
      <c r="A57" s="107" t="s">
        <v>422</v>
      </c>
      <c r="B57" s="85" t="s">
        <v>97</v>
      </c>
      <c r="C57" s="85" t="s">
        <v>98</v>
      </c>
      <c r="D57" s="101">
        <v>160</v>
      </c>
      <c r="E57" s="104">
        <f t="shared" si="2"/>
        <v>67.51054852320675</v>
      </c>
      <c r="F57" s="105">
        <f t="shared" si="3"/>
        <v>68.51054852320675</v>
      </c>
    </row>
    <row r="58" spans="1:6" ht="12.75">
      <c r="A58" s="107" t="s">
        <v>423</v>
      </c>
      <c r="B58" s="85" t="s">
        <v>315</v>
      </c>
      <c r="C58" s="85" t="s">
        <v>113</v>
      </c>
      <c r="D58" s="101">
        <v>160</v>
      </c>
      <c r="E58" s="104">
        <f t="shared" si="2"/>
        <v>67.51054852320675</v>
      </c>
      <c r="F58" s="105">
        <f t="shared" si="3"/>
        <v>68.51054852320675</v>
      </c>
    </row>
    <row r="59" spans="1:6" ht="12.75">
      <c r="A59" s="107" t="s">
        <v>424</v>
      </c>
      <c r="B59" s="85" t="s">
        <v>26</v>
      </c>
      <c r="C59" s="85" t="s">
        <v>48</v>
      </c>
      <c r="D59" s="101">
        <v>160</v>
      </c>
      <c r="E59" s="104">
        <f t="shared" si="2"/>
        <v>67.51054852320675</v>
      </c>
      <c r="F59" s="105">
        <f t="shared" si="3"/>
        <v>68.51054852320675</v>
      </c>
    </row>
    <row r="60" spans="1:6" ht="12.75">
      <c r="A60" s="107" t="s">
        <v>425</v>
      </c>
      <c r="B60" s="85" t="s">
        <v>34</v>
      </c>
      <c r="C60" s="85" t="s">
        <v>364</v>
      </c>
      <c r="D60" s="101">
        <v>160</v>
      </c>
      <c r="E60" s="104">
        <f t="shared" si="2"/>
        <v>67.51054852320675</v>
      </c>
      <c r="F60" s="105">
        <f t="shared" si="3"/>
        <v>68.51054852320675</v>
      </c>
    </row>
    <row r="61" spans="1:6" ht="12.75">
      <c r="A61" s="107" t="s">
        <v>426</v>
      </c>
      <c r="B61" s="85" t="s">
        <v>97</v>
      </c>
      <c r="C61" s="85" t="s">
        <v>147</v>
      </c>
      <c r="D61" s="101">
        <v>159</v>
      </c>
      <c r="E61" s="104">
        <f t="shared" si="2"/>
        <v>67.08860759493672</v>
      </c>
      <c r="F61" s="105">
        <f t="shared" si="3"/>
        <v>68.08860759493672</v>
      </c>
    </row>
    <row r="62" spans="1:6" ht="12.75">
      <c r="A62" s="107" t="s">
        <v>427</v>
      </c>
      <c r="B62" s="85" t="s">
        <v>231</v>
      </c>
      <c r="C62" s="85" t="s">
        <v>93</v>
      </c>
      <c r="D62" s="101">
        <v>159</v>
      </c>
      <c r="E62" s="104">
        <f t="shared" si="2"/>
        <v>67.08860759493672</v>
      </c>
      <c r="F62" s="105">
        <f t="shared" si="3"/>
        <v>68.08860759493672</v>
      </c>
    </row>
    <row r="63" spans="1:6" ht="12.75">
      <c r="A63" s="107" t="s">
        <v>428</v>
      </c>
      <c r="B63" s="85" t="s">
        <v>77</v>
      </c>
      <c r="C63" s="85" t="s">
        <v>29</v>
      </c>
      <c r="D63" s="101">
        <v>158</v>
      </c>
      <c r="E63" s="104">
        <f t="shared" si="2"/>
        <v>66.66666666666666</v>
      </c>
      <c r="F63" s="105">
        <f t="shared" si="3"/>
        <v>67.66666666666666</v>
      </c>
    </row>
    <row r="64" spans="1:6" ht="12.75">
      <c r="A64" s="107" t="s">
        <v>429</v>
      </c>
      <c r="B64" s="85" t="s">
        <v>166</v>
      </c>
      <c r="C64" s="85" t="s">
        <v>124</v>
      </c>
      <c r="D64" s="101">
        <v>158</v>
      </c>
      <c r="E64" s="104">
        <f t="shared" si="2"/>
        <v>66.66666666666666</v>
      </c>
      <c r="F64" s="105">
        <f t="shared" si="3"/>
        <v>67.66666666666666</v>
      </c>
    </row>
    <row r="65" spans="1:6" ht="12.75">
      <c r="A65" s="107" t="s">
        <v>430</v>
      </c>
      <c r="B65" s="85" t="s">
        <v>56</v>
      </c>
      <c r="C65" s="85" t="s">
        <v>57</v>
      </c>
      <c r="D65" s="101">
        <v>156</v>
      </c>
      <c r="E65" s="104">
        <f t="shared" si="2"/>
        <v>65.82278481012658</v>
      </c>
      <c r="F65" s="105">
        <f t="shared" si="3"/>
        <v>66.82278481012658</v>
      </c>
    </row>
    <row r="66" spans="1:6" ht="12.75">
      <c r="A66" s="107" t="s">
        <v>431</v>
      </c>
      <c r="B66" s="85" t="s">
        <v>167</v>
      </c>
      <c r="C66" s="85" t="s">
        <v>168</v>
      </c>
      <c r="D66" s="101">
        <v>156</v>
      </c>
      <c r="E66" s="104">
        <f t="shared" si="2"/>
        <v>65.82278481012658</v>
      </c>
      <c r="F66" s="105">
        <f t="shared" si="3"/>
        <v>66.82278481012658</v>
      </c>
    </row>
    <row r="67" spans="1:6" ht="12.75">
      <c r="A67" s="107" t="s">
        <v>432</v>
      </c>
      <c r="B67" s="85" t="s">
        <v>64</v>
      </c>
      <c r="C67" s="85" t="s">
        <v>65</v>
      </c>
      <c r="D67" s="101">
        <v>156</v>
      </c>
      <c r="E67" s="104">
        <f t="shared" si="2"/>
        <v>65.82278481012658</v>
      </c>
      <c r="F67" s="105">
        <f t="shared" si="3"/>
        <v>66.82278481012658</v>
      </c>
    </row>
    <row r="68" spans="1:6" ht="12.75">
      <c r="A68" s="107" t="s">
        <v>433</v>
      </c>
      <c r="B68" s="85" t="s">
        <v>18</v>
      </c>
      <c r="C68" s="85" t="s">
        <v>19</v>
      </c>
      <c r="D68" s="101">
        <v>156</v>
      </c>
      <c r="E68" s="104">
        <f t="shared" si="2"/>
        <v>65.82278481012658</v>
      </c>
      <c r="F68" s="105">
        <f t="shared" si="3"/>
        <v>66.82278481012658</v>
      </c>
    </row>
    <row r="69" spans="1:6" ht="12.75">
      <c r="A69" s="107" t="s">
        <v>434</v>
      </c>
      <c r="B69" s="85" t="s">
        <v>61</v>
      </c>
      <c r="C69" s="85" t="s">
        <v>35</v>
      </c>
      <c r="D69" s="101">
        <v>154</v>
      </c>
      <c r="E69" s="104">
        <f t="shared" si="2"/>
        <v>64.9789029535865</v>
      </c>
      <c r="F69" s="105">
        <f t="shared" si="3"/>
        <v>65.9789029535865</v>
      </c>
    </row>
    <row r="70" spans="1:6" ht="12.75">
      <c r="A70" s="107" t="s">
        <v>435</v>
      </c>
      <c r="B70" s="85" t="s">
        <v>127</v>
      </c>
      <c r="C70" s="85" t="s">
        <v>124</v>
      </c>
      <c r="D70" s="101">
        <v>154</v>
      </c>
      <c r="E70" s="104">
        <f t="shared" si="2"/>
        <v>64.9789029535865</v>
      </c>
      <c r="F70" s="105">
        <f t="shared" si="3"/>
        <v>65.9789029535865</v>
      </c>
    </row>
    <row r="71" spans="1:6" ht="12.75">
      <c r="A71" s="107" t="s">
        <v>436</v>
      </c>
      <c r="B71" s="85" t="s">
        <v>327</v>
      </c>
      <c r="C71" s="85" t="s">
        <v>328</v>
      </c>
      <c r="D71" s="101">
        <v>153</v>
      </c>
      <c r="E71" s="104">
        <f t="shared" si="2"/>
        <v>64.55696202531645</v>
      </c>
      <c r="F71" s="105">
        <f t="shared" si="3"/>
        <v>65.55696202531645</v>
      </c>
    </row>
    <row r="72" spans="1:6" ht="12.75">
      <c r="A72" s="107" t="s">
        <v>437</v>
      </c>
      <c r="B72" s="85" t="s">
        <v>52</v>
      </c>
      <c r="C72" s="85" t="s">
        <v>53</v>
      </c>
      <c r="D72" s="101">
        <v>152</v>
      </c>
      <c r="E72" s="104">
        <f t="shared" si="2"/>
        <v>64.13502109704642</v>
      </c>
      <c r="F72" s="105">
        <f t="shared" si="3"/>
        <v>65.13502109704642</v>
      </c>
    </row>
    <row r="73" spans="1:6" ht="12.75">
      <c r="A73" s="107" t="s">
        <v>438</v>
      </c>
      <c r="B73" s="85" t="s">
        <v>125</v>
      </c>
      <c r="C73" s="85" t="s">
        <v>50</v>
      </c>
      <c r="D73" s="101">
        <v>152</v>
      </c>
      <c r="E73" s="104">
        <f aca="true" t="shared" si="4" ref="E73:E104">(D73/D$9)*100</f>
        <v>64.13502109704642</v>
      </c>
      <c r="F73" s="105">
        <f aca="true" t="shared" si="5" ref="F73:F104">E73+E$4</f>
        <v>65.13502109704642</v>
      </c>
    </row>
    <row r="74" spans="1:6" ht="12.75">
      <c r="A74" s="107" t="s">
        <v>439</v>
      </c>
      <c r="B74" s="85" t="s">
        <v>187</v>
      </c>
      <c r="C74" s="85" t="s">
        <v>93</v>
      </c>
      <c r="D74" s="101">
        <v>151</v>
      </c>
      <c r="E74" s="104">
        <f t="shared" si="4"/>
        <v>63.71308016877637</v>
      </c>
      <c r="F74" s="105">
        <f t="shared" si="5"/>
        <v>64.71308016877637</v>
      </c>
    </row>
    <row r="75" spans="1:6" ht="12.75">
      <c r="A75" s="107" t="s">
        <v>440</v>
      </c>
      <c r="B75" s="85" t="s">
        <v>94</v>
      </c>
      <c r="C75" s="85" t="s">
        <v>95</v>
      </c>
      <c r="D75" s="101">
        <v>150</v>
      </c>
      <c r="E75" s="104">
        <f t="shared" si="4"/>
        <v>63.29113924050633</v>
      </c>
      <c r="F75" s="105">
        <f t="shared" si="5"/>
        <v>64.29113924050634</v>
      </c>
    </row>
    <row r="76" spans="1:6" ht="12.75">
      <c r="A76" s="107" t="s">
        <v>441</v>
      </c>
      <c r="B76" s="85" t="s">
        <v>105</v>
      </c>
      <c r="C76" s="85" t="s">
        <v>106</v>
      </c>
      <c r="D76" s="101">
        <v>149</v>
      </c>
      <c r="E76" s="104">
        <f t="shared" si="4"/>
        <v>62.869198312236286</v>
      </c>
      <c r="F76" s="105">
        <f t="shared" si="5"/>
        <v>63.869198312236286</v>
      </c>
    </row>
    <row r="77" spans="1:6" ht="12.75">
      <c r="A77" s="107" t="s">
        <v>442</v>
      </c>
      <c r="B77" s="85" t="s">
        <v>218</v>
      </c>
      <c r="C77" s="85" t="s">
        <v>219</v>
      </c>
      <c r="D77" s="101">
        <v>149</v>
      </c>
      <c r="E77" s="104">
        <f t="shared" si="4"/>
        <v>62.869198312236286</v>
      </c>
      <c r="F77" s="105">
        <f t="shared" si="5"/>
        <v>63.869198312236286</v>
      </c>
    </row>
    <row r="78" spans="1:6" ht="12.75">
      <c r="A78" s="107" t="s">
        <v>443</v>
      </c>
      <c r="B78" s="85" t="s">
        <v>362</v>
      </c>
      <c r="C78" s="85" t="s">
        <v>140</v>
      </c>
      <c r="D78" s="101">
        <v>148</v>
      </c>
      <c r="E78" s="104">
        <f t="shared" si="4"/>
        <v>62.447257383966246</v>
      </c>
      <c r="F78" s="105">
        <f t="shared" si="5"/>
        <v>63.447257383966246</v>
      </c>
    </row>
    <row r="79" spans="1:6" ht="12.75">
      <c r="A79" s="107" t="s">
        <v>444</v>
      </c>
      <c r="B79" s="85" t="s">
        <v>80</v>
      </c>
      <c r="C79" s="85" t="s">
        <v>81</v>
      </c>
      <c r="D79" s="101">
        <v>148</v>
      </c>
      <c r="E79" s="104">
        <f t="shared" si="4"/>
        <v>62.447257383966246</v>
      </c>
      <c r="F79" s="105">
        <f t="shared" si="5"/>
        <v>63.447257383966246</v>
      </c>
    </row>
    <row r="80" spans="1:6" ht="12.75">
      <c r="A80" s="107" t="s">
        <v>445</v>
      </c>
      <c r="B80" s="85" t="s">
        <v>16</v>
      </c>
      <c r="C80" s="85" t="s">
        <v>170</v>
      </c>
      <c r="D80" s="101">
        <v>147</v>
      </c>
      <c r="E80" s="104">
        <f t="shared" si="4"/>
        <v>62.0253164556962</v>
      </c>
      <c r="F80" s="105">
        <f t="shared" si="5"/>
        <v>63.0253164556962</v>
      </c>
    </row>
    <row r="81" spans="1:6" ht="12.75">
      <c r="A81" s="107" t="s">
        <v>446</v>
      </c>
      <c r="B81" s="85" t="s">
        <v>87</v>
      </c>
      <c r="C81" s="85" t="s">
        <v>88</v>
      </c>
      <c r="D81" s="101">
        <v>146</v>
      </c>
      <c r="E81" s="104">
        <f t="shared" si="4"/>
        <v>61.60337552742617</v>
      </c>
      <c r="F81" s="105">
        <f t="shared" si="5"/>
        <v>62.60337552742617</v>
      </c>
    </row>
    <row r="82" spans="1:6" ht="12.75">
      <c r="A82" s="107" t="s">
        <v>447</v>
      </c>
      <c r="B82" s="85" t="s">
        <v>20</v>
      </c>
      <c r="C82" s="85" t="s">
        <v>21</v>
      </c>
      <c r="D82" s="101">
        <v>146</v>
      </c>
      <c r="E82" s="104">
        <f t="shared" si="4"/>
        <v>61.60337552742617</v>
      </c>
      <c r="F82" s="105">
        <f t="shared" si="5"/>
        <v>62.60337552742617</v>
      </c>
    </row>
    <row r="83" spans="1:6" ht="12.75">
      <c r="A83" s="107" t="s">
        <v>448</v>
      </c>
      <c r="B83" s="85" t="s">
        <v>195</v>
      </c>
      <c r="C83" s="85" t="s">
        <v>53</v>
      </c>
      <c r="D83" s="101">
        <v>146</v>
      </c>
      <c r="E83" s="104">
        <f t="shared" si="4"/>
        <v>61.60337552742617</v>
      </c>
      <c r="F83" s="105">
        <f t="shared" si="5"/>
        <v>62.60337552742617</v>
      </c>
    </row>
    <row r="84" spans="1:6" ht="12.75">
      <c r="A84" s="107" t="s">
        <v>449</v>
      </c>
      <c r="B84" s="85" t="s">
        <v>160</v>
      </c>
      <c r="C84" s="85" t="s">
        <v>161</v>
      </c>
      <c r="D84" s="101">
        <v>145</v>
      </c>
      <c r="E84" s="104">
        <f t="shared" si="4"/>
        <v>61.18143459915611</v>
      </c>
      <c r="F84" s="105">
        <f t="shared" si="5"/>
        <v>62.18143459915611</v>
      </c>
    </row>
    <row r="85" spans="1:6" ht="12.75">
      <c r="A85" s="107" t="s">
        <v>450</v>
      </c>
      <c r="B85" s="85" t="s">
        <v>115</v>
      </c>
      <c r="C85" s="85" t="s">
        <v>116</v>
      </c>
      <c r="D85" s="101">
        <v>144</v>
      </c>
      <c r="E85" s="104">
        <f t="shared" si="4"/>
        <v>60.75949367088608</v>
      </c>
      <c r="F85" s="105">
        <f t="shared" si="5"/>
        <v>61.75949367088608</v>
      </c>
    </row>
    <row r="86" spans="1:6" ht="12.75">
      <c r="A86" s="107" t="s">
        <v>451</v>
      </c>
      <c r="B86" s="85" t="s">
        <v>325</v>
      </c>
      <c r="C86" s="85" t="s">
        <v>326</v>
      </c>
      <c r="D86" s="101">
        <v>144</v>
      </c>
      <c r="E86" s="104">
        <f t="shared" si="4"/>
        <v>60.75949367088608</v>
      </c>
      <c r="F86" s="105">
        <f t="shared" si="5"/>
        <v>61.75949367088608</v>
      </c>
    </row>
    <row r="87" spans="1:6" ht="12.75">
      <c r="A87" s="107" t="s">
        <v>452</v>
      </c>
      <c r="B87" s="85" t="s">
        <v>77</v>
      </c>
      <c r="C87" s="85" t="s">
        <v>53</v>
      </c>
      <c r="D87" s="101">
        <v>143</v>
      </c>
      <c r="E87" s="104">
        <f t="shared" si="4"/>
        <v>60.337552742616026</v>
      </c>
      <c r="F87" s="105">
        <f t="shared" si="5"/>
        <v>61.337552742616026</v>
      </c>
    </row>
    <row r="88" spans="1:6" ht="12.75">
      <c r="A88" s="107" t="s">
        <v>453</v>
      </c>
      <c r="B88" s="85" t="s">
        <v>92</v>
      </c>
      <c r="C88" s="85" t="s">
        <v>93</v>
      </c>
      <c r="D88" s="101">
        <v>143</v>
      </c>
      <c r="E88" s="104">
        <f t="shared" si="4"/>
        <v>60.337552742616026</v>
      </c>
      <c r="F88" s="105">
        <f t="shared" si="5"/>
        <v>61.337552742616026</v>
      </c>
    </row>
    <row r="89" spans="1:6" ht="12.75">
      <c r="A89" s="107" t="s">
        <v>454</v>
      </c>
      <c r="B89" s="85" t="s">
        <v>24</v>
      </c>
      <c r="C89" s="85" t="s">
        <v>83</v>
      </c>
      <c r="D89" s="101">
        <v>142</v>
      </c>
      <c r="E89" s="104">
        <f t="shared" si="4"/>
        <v>59.91561181434599</v>
      </c>
      <c r="F89" s="105">
        <f t="shared" si="5"/>
        <v>60.91561181434599</v>
      </c>
    </row>
    <row r="90" spans="1:6" ht="12.75">
      <c r="A90" s="107" t="s">
        <v>455</v>
      </c>
      <c r="B90" s="85" t="s">
        <v>33</v>
      </c>
      <c r="C90" s="85" t="s">
        <v>19</v>
      </c>
      <c r="D90" s="101">
        <v>142</v>
      </c>
      <c r="E90" s="104">
        <f t="shared" si="4"/>
        <v>59.91561181434599</v>
      </c>
      <c r="F90" s="105">
        <f t="shared" si="5"/>
        <v>60.91561181434599</v>
      </c>
    </row>
    <row r="91" spans="1:6" ht="12.75">
      <c r="A91" s="107" t="s">
        <v>456</v>
      </c>
      <c r="B91" s="85" t="s">
        <v>209</v>
      </c>
      <c r="C91" s="85" t="s">
        <v>194</v>
      </c>
      <c r="D91" s="101">
        <v>142</v>
      </c>
      <c r="E91" s="104">
        <f t="shared" si="4"/>
        <v>59.91561181434599</v>
      </c>
      <c r="F91" s="105">
        <f t="shared" si="5"/>
        <v>60.91561181434599</v>
      </c>
    </row>
    <row r="92" spans="1:6" ht="12.75">
      <c r="A92" s="107" t="s">
        <v>457</v>
      </c>
      <c r="B92" s="85" t="s">
        <v>154</v>
      </c>
      <c r="C92" s="85" t="s">
        <v>174</v>
      </c>
      <c r="D92" s="101">
        <v>142</v>
      </c>
      <c r="E92" s="104">
        <f t="shared" si="4"/>
        <v>59.91561181434599</v>
      </c>
      <c r="F92" s="105">
        <f t="shared" si="5"/>
        <v>60.91561181434599</v>
      </c>
    </row>
    <row r="93" spans="1:6" ht="12.75">
      <c r="A93" s="107" t="s">
        <v>458</v>
      </c>
      <c r="B93" s="85" t="s">
        <v>173</v>
      </c>
      <c r="C93" s="85" t="s">
        <v>93</v>
      </c>
      <c r="D93" s="101">
        <v>141</v>
      </c>
      <c r="E93" s="104">
        <f t="shared" si="4"/>
        <v>59.49367088607595</v>
      </c>
      <c r="F93" s="105">
        <f t="shared" si="5"/>
        <v>60.49367088607595</v>
      </c>
    </row>
    <row r="94" spans="1:6" ht="12.75">
      <c r="A94" s="107" t="s">
        <v>459</v>
      </c>
      <c r="B94" s="85" t="s">
        <v>366</v>
      </c>
      <c r="C94" s="85" t="s">
        <v>163</v>
      </c>
      <c r="D94" s="101">
        <v>141</v>
      </c>
      <c r="E94" s="104">
        <f t="shared" si="4"/>
        <v>59.49367088607595</v>
      </c>
      <c r="F94" s="105">
        <f t="shared" si="5"/>
        <v>60.49367088607595</v>
      </c>
    </row>
    <row r="95" spans="1:6" ht="12.75">
      <c r="A95" s="107" t="s">
        <v>460</v>
      </c>
      <c r="B95" s="85" t="s">
        <v>183</v>
      </c>
      <c r="C95" s="85" t="s">
        <v>50</v>
      </c>
      <c r="D95" s="101">
        <v>141</v>
      </c>
      <c r="E95" s="104">
        <f t="shared" si="4"/>
        <v>59.49367088607595</v>
      </c>
      <c r="F95" s="105">
        <f t="shared" si="5"/>
        <v>60.49367088607595</v>
      </c>
    </row>
    <row r="96" spans="1:6" ht="12.75">
      <c r="A96" s="107" t="s">
        <v>461</v>
      </c>
      <c r="B96" s="85" t="s">
        <v>70</v>
      </c>
      <c r="C96" s="85" t="s">
        <v>71</v>
      </c>
      <c r="D96" s="101">
        <v>141</v>
      </c>
      <c r="E96" s="104">
        <f t="shared" si="4"/>
        <v>59.49367088607595</v>
      </c>
      <c r="F96" s="105">
        <f t="shared" si="5"/>
        <v>60.49367088607595</v>
      </c>
    </row>
    <row r="97" spans="1:6" ht="12.75">
      <c r="A97" s="107" t="s">
        <v>462</v>
      </c>
      <c r="B97" s="85" t="s">
        <v>176</v>
      </c>
      <c r="C97" s="85" t="s">
        <v>168</v>
      </c>
      <c r="D97" s="101">
        <v>140</v>
      </c>
      <c r="E97" s="104">
        <f t="shared" si="4"/>
        <v>59.07172995780591</v>
      </c>
      <c r="F97" s="105">
        <f t="shared" si="5"/>
        <v>60.07172995780591</v>
      </c>
    </row>
    <row r="98" spans="1:6" ht="12.75">
      <c r="A98" s="107" t="s">
        <v>463</v>
      </c>
      <c r="B98" s="85" t="s">
        <v>58</v>
      </c>
      <c r="C98" s="85" t="s">
        <v>59</v>
      </c>
      <c r="D98" s="101">
        <v>140</v>
      </c>
      <c r="E98" s="104">
        <f t="shared" si="4"/>
        <v>59.07172995780591</v>
      </c>
      <c r="F98" s="105">
        <f t="shared" si="5"/>
        <v>60.07172995780591</v>
      </c>
    </row>
    <row r="99" spans="1:6" ht="12.75">
      <c r="A99" s="107" t="s">
        <v>464</v>
      </c>
      <c r="B99" s="85" t="s">
        <v>232</v>
      </c>
      <c r="C99" s="85" t="s">
        <v>39</v>
      </c>
      <c r="D99" s="101">
        <v>139</v>
      </c>
      <c r="E99" s="104">
        <f t="shared" si="4"/>
        <v>58.64978902953587</v>
      </c>
      <c r="F99" s="105">
        <f t="shared" si="5"/>
        <v>59.64978902953587</v>
      </c>
    </row>
    <row r="100" spans="1:6" ht="12.75">
      <c r="A100" s="107" t="s">
        <v>465</v>
      </c>
      <c r="B100" s="85" t="s">
        <v>54</v>
      </c>
      <c r="C100" s="85" t="s">
        <v>82</v>
      </c>
      <c r="D100" s="101">
        <v>138</v>
      </c>
      <c r="E100" s="104">
        <f t="shared" si="4"/>
        <v>58.22784810126582</v>
      </c>
      <c r="F100" s="105">
        <f t="shared" si="5"/>
        <v>59.22784810126582</v>
      </c>
    </row>
    <row r="101" spans="1:6" ht="12.75">
      <c r="A101" s="107" t="s">
        <v>466</v>
      </c>
      <c r="B101" s="85" t="s">
        <v>217</v>
      </c>
      <c r="C101" s="85" t="s">
        <v>60</v>
      </c>
      <c r="D101" s="101">
        <v>138</v>
      </c>
      <c r="E101" s="104">
        <f t="shared" si="4"/>
        <v>58.22784810126582</v>
      </c>
      <c r="F101" s="105">
        <f t="shared" si="5"/>
        <v>59.22784810126582</v>
      </c>
    </row>
    <row r="102" spans="1:6" ht="12.75">
      <c r="A102" s="107" t="s">
        <v>467</v>
      </c>
      <c r="B102" s="85" t="s">
        <v>75</v>
      </c>
      <c r="C102" s="85" t="s">
        <v>321</v>
      </c>
      <c r="D102" s="101">
        <v>138</v>
      </c>
      <c r="E102" s="104">
        <f t="shared" si="4"/>
        <v>58.22784810126582</v>
      </c>
      <c r="F102" s="105">
        <f t="shared" si="5"/>
        <v>59.22784810126582</v>
      </c>
    </row>
    <row r="103" spans="1:6" ht="12.75">
      <c r="A103" s="107" t="s">
        <v>468</v>
      </c>
      <c r="B103" s="85" t="s">
        <v>205</v>
      </c>
      <c r="C103" s="85" t="s">
        <v>53</v>
      </c>
      <c r="D103" s="101">
        <v>137</v>
      </c>
      <c r="E103" s="104">
        <f t="shared" si="4"/>
        <v>57.80590717299579</v>
      </c>
      <c r="F103" s="105">
        <f t="shared" si="5"/>
        <v>58.80590717299579</v>
      </c>
    </row>
    <row r="104" spans="1:6" ht="12.75">
      <c r="A104" s="107" t="s">
        <v>469</v>
      </c>
      <c r="B104" s="85" t="s">
        <v>213</v>
      </c>
      <c r="C104" s="85" t="s">
        <v>50</v>
      </c>
      <c r="D104" s="101">
        <v>137</v>
      </c>
      <c r="E104" s="104">
        <f t="shared" si="4"/>
        <v>57.80590717299579</v>
      </c>
      <c r="F104" s="105">
        <f t="shared" si="5"/>
        <v>58.80590717299579</v>
      </c>
    </row>
    <row r="105" spans="1:6" ht="12.75">
      <c r="A105" s="107" t="s">
        <v>470</v>
      </c>
      <c r="B105" s="85" t="s">
        <v>180</v>
      </c>
      <c r="C105" s="85" t="s">
        <v>79</v>
      </c>
      <c r="D105" s="101">
        <v>135</v>
      </c>
      <c r="E105" s="104">
        <f aca="true" t="shared" si="6" ref="E105:E136">(D105/D$9)*100</f>
        <v>56.9620253164557</v>
      </c>
      <c r="F105" s="105">
        <f aca="true" t="shared" si="7" ref="F105:F136">E105+E$4</f>
        <v>57.9620253164557</v>
      </c>
    </row>
    <row r="106" spans="1:6" ht="12.75">
      <c r="A106" s="107" t="s">
        <v>471</v>
      </c>
      <c r="B106" s="85" t="s">
        <v>196</v>
      </c>
      <c r="C106" s="85" t="s">
        <v>101</v>
      </c>
      <c r="D106" s="101">
        <v>135</v>
      </c>
      <c r="E106" s="104">
        <f t="shared" si="6"/>
        <v>56.9620253164557</v>
      </c>
      <c r="F106" s="105">
        <f t="shared" si="7"/>
        <v>57.9620253164557</v>
      </c>
    </row>
    <row r="107" spans="1:6" ht="12.75">
      <c r="A107" s="107" t="s">
        <v>472</v>
      </c>
      <c r="B107" s="85" t="s">
        <v>142</v>
      </c>
      <c r="C107" s="85" t="s">
        <v>60</v>
      </c>
      <c r="D107" s="101">
        <v>133</v>
      </c>
      <c r="E107" s="104">
        <f t="shared" si="6"/>
        <v>56.118143459915615</v>
      </c>
      <c r="F107" s="105">
        <f t="shared" si="7"/>
        <v>57.118143459915615</v>
      </c>
    </row>
    <row r="108" spans="1:6" ht="12.75">
      <c r="A108" s="107" t="s">
        <v>473</v>
      </c>
      <c r="B108" s="85" t="s">
        <v>184</v>
      </c>
      <c r="C108" s="85" t="s">
        <v>111</v>
      </c>
      <c r="D108" s="101">
        <v>131</v>
      </c>
      <c r="E108" s="104">
        <f t="shared" si="6"/>
        <v>55.27426160337553</v>
      </c>
      <c r="F108" s="105">
        <f t="shared" si="7"/>
        <v>56.27426160337553</v>
      </c>
    </row>
    <row r="109" spans="1:6" ht="12.75">
      <c r="A109" s="107" t="s">
        <v>474</v>
      </c>
      <c r="B109" s="85" t="s">
        <v>190</v>
      </c>
      <c r="C109" s="85" t="s">
        <v>136</v>
      </c>
      <c r="D109" s="101">
        <v>130</v>
      </c>
      <c r="E109" s="104">
        <f t="shared" si="6"/>
        <v>54.85232067510548</v>
      </c>
      <c r="F109" s="105">
        <f t="shared" si="7"/>
        <v>55.85232067510548</v>
      </c>
    </row>
    <row r="110" spans="1:6" ht="12.75">
      <c r="A110" s="107" t="s">
        <v>475</v>
      </c>
      <c r="B110" s="85" t="s">
        <v>91</v>
      </c>
      <c r="C110" s="85" t="s">
        <v>59</v>
      </c>
      <c r="D110" s="101">
        <v>127</v>
      </c>
      <c r="E110" s="104">
        <f t="shared" si="6"/>
        <v>53.58649789029536</v>
      </c>
      <c r="F110" s="105">
        <f t="shared" si="7"/>
        <v>54.58649789029536</v>
      </c>
    </row>
    <row r="111" spans="1:6" ht="12.75">
      <c r="A111" s="107" t="s">
        <v>476</v>
      </c>
      <c r="B111" s="85" t="s">
        <v>238</v>
      </c>
      <c r="C111" s="85" t="s">
        <v>79</v>
      </c>
      <c r="D111" s="101">
        <v>126</v>
      </c>
      <c r="E111" s="104">
        <f t="shared" si="6"/>
        <v>53.16455696202531</v>
      </c>
      <c r="F111" s="105">
        <f t="shared" si="7"/>
        <v>54.16455696202531</v>
      </c>
    </row>
    <row r="112" spans="1:6" ht="12.75">
      <c r="A112" s="107" t="s">
        <v>477</v>
      </c>
      <c r="B112" s="85" t="s">
        <v>162</v>
      </c>
      <c r="C112" s="85" t="s">
        <v>163</v>
      </c>
      <c r="D112" s="101">
        <v>125</v>
      </c>
      <c r="E112" s="104">
        <f t="shared" si="6"/>
        <v>52.742616033755276</v>
      </c>
      <c r="F112" s="105">
        <f t="shared" si="7"/>
        <v>53.742616033755276</v>
      </c>
    </row>
    <row r="113" spans="1:6" ht="12.75">
      <c r="A113" s="107" t="s">
        <v>478</v>
      </c>
      <c r="B113" s="85" t="s">
        <v>34</v>
      </c>
      <c r="C113" s="85" t="s">
        <v>35</v>
      </c>
      <c r="D113" s="101">
        <v>124</v>
      </c>
      <c r="E113" s="104">
        <f t="shared" si="6"/>
        <v>52.320675105485236</v>
      </c>
      <c r="F113" s="105">
        <f t="shared" si="7"/>
        <v>53.320675105485236</v>
      </c>
    </row>
    <row r="114" spans="1:6" ht="12.75">
      <c r="A114" s="107" t="s">
        <v>479</v>
      </c>
      <c r="B114" s="85" t="s">
        <v>190</v>
      </c>
      <c r="C114" s="85" t="s">
        <v>191</v>
      </c>
      <c r="D114" s="101">
        <v>123</v>
      </c>
      <c r="E114" s="104">
        <f t="shared" si="6"/>
        <v>51.89873417721519</v>
      </c>
      <c r="F114" s="105">
        <f t="shared" si="7"/>
        <v>52.89873417721519</v>
      </c>
    </row>
    <row r="115" spans="1:6" ht="12.75">
      <c r="A115" s="107" t="s">
        <v>480</v>
      </c>
      <c r="B115" s="85" t="s">
        <v>66</v>
      </c>
      <c r="C115" s="85" t="s">
        <v>112</v>
      </c>
      <c r="D115" s="101">
        <v>123</v>
      </c>
      <c r="E115" s="104">
        <f t="shared" si="6"/>
        <v>51.89873417721519</v>
      </c>
      <c r="F115" s="105">
        <f t="shared" si="7"/>
        <v>52.89873417721519</v>
      </c>
    </row>
    <row r="116" spans="1:6" ht="12.75">
      <c r="A116" s="107" t="s">
        <v>481</v>
      </c>
      <c r="B116" s="85" t="s">
        <v>211</v>
      </c>
      <c r="C116" s="85" t="s">
        <v>30</v>
      </c>
      <c r="D116" s="101">
        <v>123</v>
      </c>
      <c r="E116" s="104">
        <f t="shared" si="6"/>
        <v>51.89873417721519</v>
      </c>
      <c r="F116" s="105">
        <f t="shared" si="7"/>
        <v>52.89873417721519</v>
      </c>
    </row>
    <row r="117" spans="1:6" ht="12.75">
      <c r="A117" s="107" t="s">
        <v>482</v>
      </c>
      <c r="B117" s="85" t="s">
        <v>28</v>
      </c>
      <c r="C117" s="85" t="s">
        <v>29</v>
      </c>
      <c r="D117" s="101">
        <v>123</v>
      </c>
      <c r="E117" s="104">
        <f t="shared" si="6"/>
        <v>51.89873417721519</v>
      </c>
      <c r="F117" s="105">
        <f t="shared" si="7"/>
        <v>52.89873417721519</v>
      </c>
    </row>
    <row r="118" spans="1:6" ht="12.75">
      <c r="A118" s="107" t="s">
        <v>483</v>
      </c>
      <c r="B118" s="85" t="s">
        <v>117</v>
      </c>
      <c r="C118" s="85" t="s">
        <v>118</v>
      </c>
      <c r="D118" s="101">
        <v>122</v>
      </c>
      <c r="E118" s="104">
        <f t="shared" si="6"/>
        <v>51.47679324894515</v>
      </c>
      <c r="F118" s="105">
        <f t="shared" si="7"/>
        <v>52.47679324894515</v>
      </c>
    </row>
    <row r="119" spans="1:6" ht="12.75">
      <c r="A119" s="107" t="s">
        <v>484</v>
      </c>
      <c r="B119" s="85" t="s">
        <v>38</v>
      </c>
      <c r="C119" s="85" t="s">
        <v>39</v>
      </c>
      <c r="D119" s="101">
        <v>122</v>
      </c>
      <c r="E119" s="104">
        <f t="shared" si="6"/>
        <v>51.47679324894515</v>
      </c>
      <c r="F119" s="105">
        <f t="shared" si="7"/>
        <v>52.47679324894515</v>
      </c>
    </row>
    <row r="120" spans="1:6" ht="12.75">
      <c r="A120" s="107" t="s">
        <v>485</v>
      </c>
      <c r="B120" s="85" t="s">
        <v>342</v>
      </c>
      <c r="C120" s="85" t="s">
        <v>41</v>
      </c>
      <c r="D120" s="101">
        <v>121</v>
      </c>
      <c r="E120" s="104">
        <f t="shared" si="6"/>
        <v>51.0548523206751</v>
      </c>
      <c r="F120" s="105">
        <f t="shared" si="7"/>
        <v>52.0548523206751</v>
      </c>
    </row>
    <row r="121" spans="1:6" ht="12.75">
      <c r="A121" s="107" t="s">
        <v>486</v>
      </c>
      <c r="B121" s="85" t="s">
        <v>204</v>
      </c>
      <c r="C121" s="85" t="s">
        <v>169</v>
      </c>
      <c r="D121" s="101">
        <v>120</v>
      </c>
      <c r="E121" s="104">
        <f t="shared" si="6"/>
        <v>50.63291139240506</v>
      </c>
      <c r="F121" s="105">
        <f t="shared" si="7"/>
        <v>51.63291139240506</v>
      </c>
    </row>
    <row r="122" spans="1:6" ht="12.75">
      <c r="A122" s="107" t="s">
        <v>487</v>
      </c>
      <c r="B122" s="85" t="s">
        <v>329</v>
      </c>
      <c r="C122" s="85" t="s">
        <v>57</v>
      </c>
      <c r="D122" s="101">
        <v>120</v>
      </c>
      <c r="E122" s="104">
        <f t="shared" si="6"/>
        <v>50.63291139240506</v>
      </c>
      <c r="F122" s="105">
        <f t="shared" si="7"/>
        <v>51.63291139240506</v>
      </c>
    </row>
    <row r="123" spans="1:6" ht="12.75">
      <c r="A123" s="107" t="s">
        <v>488</v>
      </c>
      <c r="B123" s="85" t="s">
        <v>200</v>
      </c>
      <c r="C123" s="85" t="s">
        <v>73</v>
      </c>
      <c r="D123" s="101">
        <v>119</v>
      </c>
      <c r="E123" s="104">
        <f t="shared" si="6"/>
        <v>50.210970464135016</v>
      </c>
      <c r="F123" s="105">
        <f t="shared" si="7"/>
        <v>51.210970464135016</v>
      </c>
    </row>
    <row r="124" spans="1:6" ht="12.75">
      <c r="A124" s="107" t="s">
        <v>489</v>
      </c>
      <c r="B124" s="85" t="s">
        <v>129</v>
      </c>
      <c r="C124" s="85" t="s">
        <v>130</v>
      </c>
      <c r="D124" s="101">
        <v>118</v>
      </c>
      <c r="E124" s="104">
        <f t="shared" si="6"/>
        <v>49.789029535864984</v>
      </c>
      <c r="F124" s="105">
        <f t="shared" si="7"/>
        <v>50.789029535864984</v>
      </c>
    </row>
    <row r="125" spans="1:6" ht="12.75">
      <c r="A125" s="107" t="s">
        <v>490</v>
      </c>
      <c r="B125" s="85" t="s">
        <v>78</v>
      </c>
      <c r="C125" s="85" t="s">
        <v>85</v>
      </c>
      <c r="D125" s="101">
        <v>118</v>
      </c>
      <c r="E125" s="104">
        <f t="shared" si="6"/>
        <v>49.789029535864984</v>
      </c>
      <c r="F125" s="105">
        <f t="shared" si="7"/>
        <v>50.789029535864984</v>
      </c>
    </row>
    <row r="126" spans="1:6" ht="12.75">
      <c r="A126" s="107" t="s">
        <v>491</v>
      </c>
      <c r="B126" s="85" t="s">
        <v>92</v>
      </c>
      <c r="C126" s="85" t="s">
        <v>168</v>
      </c>
      <c r="D126" s="101">
        <v>117</v>
      </c>
      <c r="E126" s="104">
        <f t="shared" si="6"/>
        <v>49.36708860759494</v>
      </c>
      <c r="F126" s="105">
        <f t="shared" si="7"/>
        <v>50.36708860759494</v>
      </c>
    </row>
    <row r="127" spans="1:6" ht="12.75">
      <c r="A127" s="107" t="s">
        <v>492</v>
      </c>
      <c r="B127" s="85" t="s">
        <v>94</v>
      </c>
      <c r="C127" s="85" t="s">
        <v>53</v>
      </c>
      <c r="D127" s="101">
        <v>115</v>
      </c>
      <c r="E127" s="104">
        <f t="shared" si="6"/>
        <v>48.52320675105485</v>
      </c>
      <c r="F127" s="105">
        <f t="shared" si="7"/>
        <v>49.52320675105485</v>
      </c>
    </row>
    <row r="128" spans="1:6" ht="12.75">
      <c r="A128" s="107" t="s">
        <v>493</v>
      </c>
      <c r="B128" s="85" t="s">
        <v>74</v>
      </c>
      <c r="C128" s="85" t="s">
        <v>63</v>
      </c>
      <c r="D128" s="101">
        <v>115</v>
      </c>
      <c r="E128" s="104">
        <f t="shared" si="6"/>
        <v>48.52320675105485</v>
      </c>
      <c r="F128" s="105">
        <f t="shared" si="7"/>
        <v>49.52320675105485</v>
      </c>
    </row>
    <row r="129" spans="1:6" ht="12.75">
      <c r="A129" s="107" t="s">
        <v>494</v>
      </c>
      <c r="B129" s="85" t="s">
        <v>31</v>
      </c>
      <c r="C129" s="85" t="s">
        <v>216</v>
      </c>
      <c r="D129" s="101">
        <v>114</v>
      </c>
      <c r="E129" s="104">
        <f t="shared" si="6"/>
        <v>48.10126582278481</v>
      </c>
      <c r="F129" s="105">
        <f t="shared" si="7"/>
        <v>49.10126582278481</v>
      </c>
    </row>
    <row r="130" spans="1:6" ht="12.75">
      <c r="A130" s="107" t="s">
        <v>666</v>
      </c>
      <c r="B130" s="85" t="s">
        <v>22</v>
      </c>
      <c r="C130" s="85" t="s">
        <v>42</v>
      </c>
      <c r="D130" s="101">
        <v>112</v>
      </c>
      <c r="E130" s="104">
        <f t="shared" si="6"/>
        <v>47.257383966244724</v>
      </c>
      <c r="F130" s="105">
        <f t="shared" si="7"/>
        <v>48.257383966244724</v>
      </c>
    </row>
    <row r="131" spans="1:6" ht="12.75">
      <c r="A131" s="107" t="s">
        <v>495</v>
      </c>
      <c r="B131" s="85" t="s">
        <v>40</v>
      </c>
      <c r="C131" s="85" t="s">
        <v>41</v>
      </c>
      <c r="D131" s="101">
        <v>111</v>
      </c>
      <c r="E131" s="104">
        <f t="shared" si="6"/>
        <v>46.835443037974684</v>
      </c>
      <c r="F131" s="105">
        <f t="shared" si="7"/>
        <v>47.835443037974684</v>
      </c>
    </row>
    <row r="132" spans="1:6" ht="12.75">
      <c r="A132" s="107" t="s">
        <v>496</v>
      </c>
      <c r="B132" s="85" t="s">
        <v>368</v>
      </c>
      <c r="C132" s="85" t="s">
        <v>161</v>
      </c>
      <c r="D132" s="101">
        <v>110</v>
      </c>
      <c r="E132" s="104">
        <f t="shared" si="6"/>
        <v>46.41350210970464</v>
      </c>
      <c r="F132" s="105">
        <f t="shared" si="7"/>
        <v>47.41350210970464</v>
      </c>
    </row>
    <row r="133" spans="1:6" ht="12.75">
      <c r="A133" s="107" t="s">
        <v>497</v>
      </c>
      <c r="B133" s="85" t="s">
        <v>181</v>
      </c>
      <c r="C133" s="85" t="s">
        <v>168</v>
      </c>
      <c r="D133" s="101">
        <v>110</v>
      </c>
      <c r="E133" s="104">
        <f t="shared" si="6"/>
        <v>46.41350210970464</v>
      </c>
      <c r="F133" s="105">
        <f t="shared" si="7"/>
        <v>47.41350210970464</v>
      </c>
    </row>
    <row r="134" spans="1:6" ht="12.75">
      <c r="A134" s="107" t="s">
        <v>498</v>
      </c>
      <c r="B134" s="85" t="s">
        <v>369</v>
      </c>
      <c r="C134" s="85" t="s">
        <v>57</v>
      </c>
      <c r="D134" s="101">
        <v>109</v>
      </c>
      <c r="E134" s="104">
        <f t="shared" si="6"/>
        <v>45.9915611814346</v>
      </c>
      <c r="F134" s="105">
        <f t="shared" si="7"/>
        <v>46.9915611814346</v>
      </c>
    </row>
    <row r="135" spans="1:6" ht="12.75">
      <c r="A135" s="107" t="s">
        <v>499</v>
      </c>
      <c r="B135" s="85" t="s">
        <v>132</v>
      </c>
      <c r="C135" s="85" t="s">
        <v>133</v>
      </c>
      <c r="D135" s="101">
        <v>109</v>
      </c>
      <c r="E135" s="104">
        <f t="shared" si="6"/>
        <v>45.9915611814346</v>
      </c>
      <c r="F135" s="105">
        <f t="shared" si="7"/>
        <v>46.9915611814346</v>
      </c>
    </row>
    <row r="136" spans="1:6" ht="12.75">
      <c r="A136" s="107" t="s">
        <v>500</v>
      </c>
      <c r="B136" s="85" t="s">
        <v>329</v>
      </c>
      <c r="C136" s="85" t="s">
        <v>192</v>
      </c>
      <c r="D136" s="101">
        <v>108</v>
      </c>
      <c r="E136" s="104">
        <f t="shared" si="6"/>
        <v>45.56962025316456</v>
      </c>
      <c r="F136" s="105">
        <f t="shared" si="7"/>
        <v>46.56962025316456</v>
      </c>
    </row>
    <row r="137" spans="1:6" ht="12.75">
      <c r="A137" s="107" t="s">
        <v>501</v>
      </c>
      <c r="B137" s="85" t="s">
        <v>370</v>
      </c>
      <c r="C137" s="85" t="s">
        <v>141</v>
      </c>
      <c r="D137" s="101">
        <v>105</v>
      </c>
      <c r="E137" s="104">
        <f aca="true" t="shared" si="8" ref="E137:E148">(D137/D$9)*100</f>
        <v>44.303797468354425</v>
      </c>
      <c r="F137" s="105">
        <f aca="true" t="shared" si="9" ref="F137:F148">E137+E$4</f>
        <v>45.303797468354425</v>
      </c>
    </row>
    <row r="138" spans="1:6" ht="12.75">
      <c r="A138" s="107" t="s">
        <v>502</v>
      </c>
      <c r="B138" s="85" t="s">
        <v>259</v>
      </c>
      <c r="C138" s="85" t="s">
        <v>136</v>
      </c>
      <c r="D138" s="101">
        <v>102</v>
      </c>
      <c r="E138" s="104">
        <f t="shared" si="8"/>
        <v>43.037974683544306</v>
      </c>
      <c r="F138" s="105">
        <f t="shared" si="9"/>
        <v>44.037974683544306</v>
      </c>
    </row>
    <row r="139" spans="1:6" ht="12.75">
      <c r="A139" s="107" t="s">
        <v>503</v>
      </c>
      <c r="B139" s="85" t="s">
        <v>329</v>
      </c>
      <c r="C139" s="85" t="s">
        <v>79</v>
      </c>
      <c r="D139" s="101">
        <v>101</v>
      </c>
      <c r="E139" s="104">
        <f t="shared" si="8"/>
        <v>42.616033755274266</v>
      </c>
      <c r="F139" s="105">
        <f t="shared" si="9"/>
        <v>43.616033755274266</v>
      </c>
    </row>
    <row r="140" spans="1:6" ht="12.75">
      <c r="A140" s="107" t="s">
        <v>504</v>
      </c>
      <c r="B140" s="85" t="s">
        <v>84</v>
      </c>
      <c r="C140" s="85" t="s">
        <v>60</v>
      </c>
      <c r="D140" s="101">
        <v>98</v>
      </c>
      <c r="E140" s="104">
        <f t="shared" si="8"/>
        <v>41.35021097046413</v>
      </c>
      <c r="F140" s="105">
        <f t="shared" si="9"/>
        <v>42.35021097046413</v>
      </c>
    </row>
    <row r="141" spans="1:6" ht="12.75">
      <c r="A141" s="107" t="s">
        <v>505</v>
      </c>
      <c r="B141" s="85" t="s">
        <v>66</v>
      </c>
      <c r="C141" s="85" t="s">
        <v>53</v>
      </c>
      <c r="D141" s="101">
        <v>96</v>
      </c>
      <c r="E141" s="104">
        <f t="shared" si="8"/>
        <v>40.50632911392405</v>
      </c>
      <c r="F141" s="105">
        <f t="shared" si="9"/>
        <v>41.50632911392405</v>
      </c>
    </row>
    <row r="142" spans="1:6" ht="12.75">
      <c r="A142" s="107" t="s">
        <v>506</v>
      </c>
      <c r="B142" s="85" t="s">
        <v>179</v>
      </c>
      <c r="C142" s="85" t="s">
        <v>365</v>
      </c>
      <c r="D142" s="101">
        <v>95</v>
      </c>
      <c r="E142" s="104">
        <f t="shared" si="8"/>
        <v>40.08438818565401</v>
      </c>
      <c r="F142" s="105">
        <f t="shared" si="9"/>
        <v>41.08438818565401</v>
      </c>
    </row>
    <row r="143" spans="1:6" ht="12.75">
      <c r="A143" s="107" t="s">
        <v>507</v>
      </c>
      <c r="B143" s="85" t="s">
        <v>51</v>
      </c>
      <c r="C143" s="85" t="s">
        <v>50</v>
      </c>
      <c r="D143" s="101">
        <v>95</v>
      </c>
      <c r="E143" s="104">
        <f t="shared" si="8"/>
        <v>40.08438818565401</v>
      </c>
      <c r="F143" s="105">
        <f t="shared" si="9"/>
        <v>41.08438818565401</v>
      </c>
    </row>
    <row r="144" spans="1:6" ht="12.75">
      <c r="A144" s="107" t="s">
        <v>508</v>
      </c>
      <c r="B144" s="85" t="s">
        <v>367</v>
      </c>
      <c r="C144" s="85" t="s">
        <v>65</v>
      </c>
      <c r="D144" s="101">
        <v>91</v>
      </c>
      <c r="E144" s="104">
        <f t="shared" si="8"/>
        <v>38.39662447257383</v>
      </c>
      <c r="F144" s="105">
        <f t="shared" si="9"/>
        <v>39.39662447257383</v>
      </c>
    </row>
    <row r="145" spans="1:6" ht="12.75">
      <c r="A145" s="107" t="s">
        <v>509</v>
      </c>
      <c r="B145" s="85" t="s">
        <v>94</v>
      </c>
      <c r="C145" s="85" t="s">
        <v>69</v>
      </c>
      <c r="D145" s="101">
        <v>83</v>
      </c>
      <c r="E145" s="104">
        <f t="shared" si="8"/>
        <v>35.0210970464135</v>
      </c>
      <c r="F145" s="105">
        <f t="shared" si="9"/>
        <v>36.0210970464135</v>
      </c>
    </row>
    <row r="146" spans="1:6" ht="12.75">
      <c r="A146" s="107" t="s">
        <v>510</v>
      </c>
      <c r="B146" s="85" t="s">
        <v>67</v>
      </c>
      <c r="C146" s="85" t="s">
        <v>178</v>
      </c>
      <c r="D146" s="101">
        <v>81</v>
      </c>
      <c r="E146" s="104">
        <f t="shared" si="8"/>
        <v>34.177215189873415</v>
      </c>
      <c r="F146" s="105">
        <f t="shared" si="9"/>
        <v>35.177215189873415</v>
      </c>
    </row>
    <row r="147" spans="1:6" ht="12.75">
      <c r="A147" s="107" t="s">
        <v>511</v>
      </c>
      <c r="B147" s="85" t="s">
        <v>220</v>
      </c>
      <c r="C147" s="85" t="s">
        <v>168</v>
      </c>
      <c r="D147" s="101">
        <v>73</v>
      </c>
      <c r="E147" s="104">
        <f t="shared" si="8"/>
        <v>30.801687763713083</v>
      </c>
      <c r="F147" s="105">
        <f t="shared" si="9"/>
        <v>31.801687763713083</v>
      </c>
    </row>
    <row r="148" spans="1:6" ht="12.75">
      <c r="A148" s="107" t="s">
        <v>512</v>
      </c>
      <c r="B148" s="85" t="s">
        <v>162</v>
      </c>
      <c r="C148" s="85" t="s">
        <v>214</v>
      </c>
      <c r="D148" s="101">
        <v>73</v>
      </c>
      <c r="E148" s="104">
        <f t="shared" si="8"/>
        <v>30.801687763713083</v>
      </c>
      <c r="F148" s="105">
        <f t="shared" si="9"/>
        <v>31.801687763713083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RUUD</cp:lastModifiedBy>
  <cp:lastPrinted>2013-11-30T07:51:50Z</cp:lastPrinted>
  <dcterms:created xsi:type="dcterms:W3CDTF">2012-08-15T18:39:02Z</dcterms:created>
  <dcterms:modified xsi:type="dcterms:W3CDTF">2013-12-01T13:54:06Z</dcterms:modified>
  <cp:category/>
  <cp:version/>
  <cp:contentType/>
  <cp:contentStatus/>
</cp:coreProperties>
</file>