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6" activeTab="0"/>
  </bookViews>
  <sheets>
    <sheet name="CELKOVÉ POŘADÍ" sheetId="1" r:id="rId1"/>
    <sheet name="CELKOVÉ POŘADI ŽENY" sheetId="2" r:id="rId2"/>
    <sheet name="Celkové výsledky" sheetId="3" r:id="rId3"/>
    <sheet name="Celkové výsledky ženy" sheetId="4" r:id="rId4"/>
    <sheet name="Bowling" sheetId="5" r:id="rId5"/>
    <sheet name="Lyže " sheetId="6" r:id="rId6"/>
    <sheet name="Slalom" sheetId="7" r:id="rId7"/>
    <sheet name="Short track" sheetId="8" r:id="rId8"/>
    <sheet name="Kuželky" sheetId="9" r:id="rId9"/>
    <sheet name="Cross" sheetId="10" r:id="rId10"/>
    <sheet name="Atletika" sheetId="11" r:id="rId11"/>
    <sheet name="In-line" sheetId="12" r:id="rId12"/>
    <sheet name="Časovka" sheetId="13" r:id="rId13"/>
    <sheet name="Plavání" sheetId="14" r:id="rId14"/>
    <sheet name="Triatlon" sheetId="15" r:id="rId15"/>
    <sheet name="Etapa" sheetId="16" r:id="rId16"/>
    <sheet name="Duatlon" sheetId="17" r:id="rId17"/>
    <sheet name="Koule" sheetId="18" r:id="rId18"/>
    <sheet name="Plavání _ sprint" sheetId="19" r:id="rId19"/>
    <sheet name="Střelba" sheetId="20" r:id="rId20"/>
  </sheets>
  <definedNames>
    <definedName name="_xlfn.AGGREGATE" hidden="1">#NAME?</definedName>
    <definedName name="Excel_BuiltIn__FilterDatabase">'Celkové výsledky'!$A$5:$U$20</definedName>
    <definedName name="Excel_BuiltIn__FilterDatabase_1">'Celkové výsledky'!$A$18:$T$22</definedName>
    <definedName name="Excel_BuiltIn__FilterDatabase_1_2">'Celkové výsledky ženy'!#REF!</definedName>
    <definedName name="Excel_BuiltIn__FilterDatabase_2">#REF!</definedName>
    <definedName name="Excel_BuiltIn__FilterDatabase_3">'Short track'!$A$1:$F$55</definedName>
    <definedName name="Excel_BuiltIn__FilterDatabase_4">#REF!</definedName>
    <definedName name="Excel_BuiltIn__FilterDatabase_4_4">'Lyže '!$A$8:$F$78</definedName>
    <definedName name="Excel_BuiltIn__FilterDatabase_5">'Kuželky'!$A$9:$E$134</definedName>
    <definedName name="Excel_BuiltIn__FilterDatabase_5_3">'Bowling'!$A$8:$E$134</definedName>
    <definedName name="Excel_BuiltIn__FilterDatabase_6">'Cross'!$A$8:$F$99</definedName>
    <definedName name="Excel_BuiltIn__FilterDatabase_7">'In-line'!$A$7:$F$7</definedName>
    <definedName name="Excel_BuiltIn_Print_Titles_1">'Celkové výsledky'!$A$2:$GT$4</definedName>
    <definedName name="_xlnm.Print_Titles" localSheetId="2">'Celkové výsledky'!$2:$4</definedName>
    <definedName name="_xlnm.Print_Titles" localSheetId="3">'Celkové výsledky ženy'!$2:$4</definedName>
    <definedName name="_xlnm.Print_Area" localSheetId="10">'Atletika'!$A$9:$K$100</definedName>
    <definedName name="_xlnm.Print_Area" localSheetId="11">'In-line'!$A$7:$F$61</definedName>
    <definedName name="_xlnm.Print_Area" localSheetId="18">'Plavání _ sprint'!$A$1:$E$51</definedName>
    <definedName name="_xlnm.Print_Area" localSheetId="7">'Short track'!$A$8:$F$87</definedName>
  </definedNames>
  <calcPr fullCalcOnLoad="1"/>
</workbook>
</file>

<file path=xl/sharedStrings.xml><?xml version="1.0" encoding="utf-8"?>
<sst xmlns="http://schemas.openxmlformats.org/spreadsheetml/2006/main" count="6120" uniqueCount="1148">
  <si>
    <t>Žďárský dvanáctiboj "LIGA MISTRŮ"</t>
  </si>
  <si>
    <t>CELKEM</t>
  </si>
  <si>
    <t>Účasti</t>
  </si>
  <si>
    <t>Odstup</t>
  </si>
  <si>
    <t>Celkové výsledky</t>
  </si>
  <si>
    <t>Běh na lyžích</t>
  </si>
  <si>
    <t>Short track</t>
  </si>
  <si>
    <t>Bowling</t>
  </si>
  <si>
    <t>Kuželky</t>
  </si>
  <si>
    <t>Cross</t>
  </si>
  <si>
    <t>Atletika</t>
  </si>
  <si>
    <t>Rychlobruslení</t>
  </si>
  <si>
    <t>Cykločasovka</t>
  </si>
  <si>
    <t>BONUS</t>
  </si>
  <si>
    <t>Den konání</t>
  </si>
  <si>
    <t>neděle</t>
  </si>
  <si>
    <t>Datum konání</t>
  </si>
  <si>
    <t>Místo konání</t>
  </si>
  <si>
    <t>sjezdovka Harusův kopec</t>
  </si>
  <si>
    <t>Počet účastníků</t>
  </si>
  <si>
    <t>P</t>
  </si>
  <si>
    <t>Čas</t>
  </si>
  <si>
    <t>Body celkem</t>
  </si>
  <si>
    <t>Body s bonusem</t>
  </si>
  <si>
    <t>zimní stadion, ZR - 3 okruhy</t>
  </si>
  <si>
    <t>ENPEKA NMNM</t>
  </si>
  <si>
    <t>5. Kuželky</t>
  </si>
  <si>
    <t>kuželna Velká Losenice</t>
  </si>
  <si>
    <t>CELKEM hody</t>
  </si>
  <si>
    <t>6. Cross</t>
  </si>
  <si>
    <t xml:space="preserve">  </t>
  </si>
  <si>
    <t>ZR - Račín (9,5 km)</t>
  </si>
  <si>
    <t>7. Atletický trojboj</t>
  </si>
  <si>
    <t>Disk</t>
  </si>
  <si>
    <t>Dálka</t>
  </si>
  <si>
    <t>Běh</t>
  </si>
  <si>
    <t>Body</t>
  </si>
  <si>
    <t>Okruh u zimního stadionu Žďár nad Sázavou</t>
  </si>
  <si>
    <t>ZR - Sklené</t>
  </si>
  <si>
    <t>Plavecký bazén ZR</t>
  </si>
  <si>
    <t>10. Plavání</t>
  </si>
  <si>
    <t>11. Olympijský triatlon</t>
  </si>
  <si>
    <t>Velké Dářko (1,5 - 40 - 10)</t>
  </si>
  <si>
    <t>12. Cyklistická etapa</t>
  </si>
  <si>
    <t>13. Duatlon</t>
  </si>
  <si>
    <t>sobota+neděle</t>
  </si>
  <si>
    <t>Pravá</t>
  </si>
  <si>
    <t>Levá</t>
  </si>
  <si>
    <t>WC</t>
  </si>
  <si>
    <t>16. Střelba ze vzduchovky</t>
  </si>
  <si>
    <t>DDM ve Žďáře nad Sázavou</t>
  </si>
  <si>
    <t>Počet bodů</t>
  </si>
  <si>
    <t>Plavání</t>
  </si>
  <si>
    <t>Triatlon</t>
  </si>
  <si>
    <t>Cyklistická etapa</t>
  </si>
  <si>
    <t>Terénní duatlon</t>
  </si>
  <si>
    <t>Koule</t>
  </si>
  <si>
    <t>Střelba</t>
  </si>
  <si>
    <t>Plavání 100m</t>
  </si>
  <si>
    <t>sobota, neděle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</si>
  <si>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</si>
  <si>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</si>
  <si>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</si>
  <si>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</si>
  <si>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</si>
  <si>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</si>
  <si>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</si>
  <si>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</si>
  <si>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</si>
  <si>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</si>
  <si>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</si>
  <si>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</si>
  <si>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</si>
  <si>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</si>
  <si>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</si>
  <si>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</si>
  <si>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</si>
  <si>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</si>
  <si>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</si>
  <si>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</si>
  <si>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</si>
  <si>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</si>
  <si>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</si>
  <si>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</si>
  <si>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</si>
  <si>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</si>
  <si>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</si>
  <si>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</si>
  <si>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</si>
  <si>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</si>
  <si>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</si>
  <si>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</si>
  <si>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</si>
  <si>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</si>
  <si>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</si>
  <si>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</si>
  <si>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</si>
  <si>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</si>
  <si>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</si>
  <si>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</si>
  <si>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</si>
  <si>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</si>
  <si>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</si>
  <si>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</si>
  <si>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</si>
  <si>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</si>
  <si>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</si>
  <si>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</si>
  <si>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</si>
  <si>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</si>
  <si>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</si>
  <si>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</si>
  <si>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</si>
  <si>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</si>
  <si>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</si>
  <si>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</si>
  <si>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</si>
  <si>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</si>
  <si>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</si>
  <si>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</si>
  <si>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</si>
  <si>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</si>
  <si>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</si>
  <si>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</si>
  <si>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</si>
  <si>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</si>
  <si>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</si>
  <si>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</si>
  <si>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</si>
  <si>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</si>
  <si>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</si>
  <si>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</si>
  <si>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</si>
  <si>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</si>
  <si>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</si>
  <si>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</si>
  <si>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</si>
  <si>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</si>
  <si>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</si>
  <si>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</si>
  <si>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</si>
  <si>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</si>
  <si>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</si>
  <si>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</si>
  <si>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</si>
  <si>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</si>
  <si>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</si>
  <si>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</si>
  <si>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</si>
  <si>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</si>
  <si>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</si>
  <si>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</si>
  <si>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</si>
  <si>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</si>
  <si>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</si>
  <si>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</si>
  <si>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</si>
  <si>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</si>
  <si>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</si>
  <si>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</si>
  <si>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</si>
  <si>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</si>
  <si>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</si>
  <si>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</si>
  <si>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</si>
  <si>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</si>
  <si>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</si>
  <si>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</si>
  <si>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</si>
  <si>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</si>
  <si>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</si>
  <si>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</si>
  <si>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</si>
  <si>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</si>
  <si>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</si>
  <si>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</si>
  <si>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</si>
  <si>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</si>
  <si>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</si>
  <si>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</si>
  <si>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</si>
  <si>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</si>
  <si>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</si>
  <si>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</si>
  <si>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</si>
  <si>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</si>
  <si>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</si>
  <si>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</si>
  <si>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</si>
  <si>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</si>
  <si>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</si>
  <si>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</si>
  <si>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</si>
  <si>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</si>
  <si>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</si>
  <si>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</si>
  <si>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</si>
  <si>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</si>
  <si>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</si>
  <si>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</si>
  <si>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</si>
  <si>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</si>
  <si>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</si>
  <si>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</si>
  <si>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</si>
  <si>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</si>
  <si>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</si>
  <si>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</si>
  <si>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</si>
  <si>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</si>
  <si>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</si>
  <si>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</si>
  <si>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</si>
  <si>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</si>
  <si>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</si>
  <si>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</si>
  <si>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</si>
  <si>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</si>
  <si>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</si>
  <si>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</si>
  <si>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</si>
  <si>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</si>
  <si>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</si>
  <si>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</si>
  <si>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</si>
  <si>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</si>
  <si>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</si>
  <si>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</si>
  <si>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</si>
  <si>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</si>
  <si>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</si>
  <si>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</si>
  <si>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</si>
  <si>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</si>
  <si>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</si>
  <si>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</si>
  <si>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</si>
  <si>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</si>
  <si>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</si>
  <si>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</si>
  <si>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</si>
  <si>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</si>
  <si>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</si>
  <si>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</si>
  <si>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</si>
  <si>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</si>
  <si>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</si>
  <si>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</si>
  <si>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</si>
  <si>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</si>
  <si>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</si>
  <si>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</si>
  <si>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</si>
  <si>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</si>
  <si>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</si>
  <si>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</si>
  <si>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</si>
  <si>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</si>
  <si>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</si>
  <si>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</si>
  <si>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</si>
  <si>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</si>
  <si>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</si>
  <si>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</si>
  <si>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</si>
  <si>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</si>
  <si>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</si>
  <si>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</si>
  <si>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</si>
  <si>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</si>
  <si>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</si>
  <si>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</si>
  <si>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</si>
  <si>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</si>
  <si>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</si>
  <si>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</si>
  <si>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</si>
  <si>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</si>
  <si>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</si>
  <si>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</si>
  <si>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</si>
  <si>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</si>
  <si>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</si>
  <si>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průměr účasti</t>
  </si>
  <si>
    <t>14. Koule</t>
  </si>
  <si>
    <t>15. Plavání - sprint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</si>
  <si>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</si>
  <si>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</si>
  <si>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</si>
  <si>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</si>
  <si>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</si>
  <si>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</si>
  <si>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</si>
  <si>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</si>
  <si>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</si>
  <si>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</si>
  <si>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</si>
  <si>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</si>
  <si>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</si>
  <si>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</si>
  <si>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</si>
  <si>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</si>
  <si>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</si>
  <si>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</si>
  <si>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</si>
  <si>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</si>
  <si>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</si>
  <si>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</si>
  <si>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</si>
  <si>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</si>
  <si>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</si>
  <si>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</si>
  <si>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</si>
  <si>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</si>
  <si>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</si>
  <si>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</si>
  <si>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</si>
  <si>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</si>
  <si>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</si>
  <si>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</si>
  <si>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</si>
  <si>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</si>
  <si>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</si>
  <si>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</si>
  <si>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122.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</si>
  <si>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</si>
  <si>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</si>
  <si>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</si>
  <si>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</si>
  <si>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</si>
  <si>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</si>
  <si>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</si>
  <si>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</si>
  <si>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</si>
  <si>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</si>
  <si>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</si>
  <si>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</si>
  <si>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</si>
  <si>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</si>
  <si>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</si>
  <si>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</si>
  <si>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</si>
  <si>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</si>
  <si>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</si>
  <si>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</si>
  <si>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</si>
  <si>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</si>
  <si>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</si>
  <si>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</si>
  <si>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sobota + neděle</t>
  </si>
  <si>
    <t>Ročník</t>
  </si>
  <si>
    <t>Disk (b)</t>
  </si>
  <si>
    <t>Dálka (b)</t>
  </si>
  <si>
    <t>Běh (b)</t>
  </si>
  <si>
    <t>celkem</t>
  </si>
  <si>
    <t>BODY S BONUSEM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</si>
  <si>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</si>
  <si>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</si>
  <si>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</si>
  <si>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</si>
  <si>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</si>
  <si>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</si>
  <si>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</si>
  <si>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</si>
  <si>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</si>
  <si>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</si>
  <si>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</si>
  <si>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</si>
  <si>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</si>
  <si>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</si>
  <si>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</si>
  <si>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</si>
  <si>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</si>
  <si>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</si>
  <si>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</si>
  <si>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</si>
  <si>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</si>
  <si>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</si>
  <si>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</si>
  <si>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</si>
  <si>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</si>
  <si>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</si>
  <si>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</si>
  <si>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</si>
  <si>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</si>
  <si>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</si>
  <si>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</si>
  <si>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</si>
  <si>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</si>
  <si>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</si>
  <si>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</si>
  <si>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</si>
  <si>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</si>
  <si>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</si>
  <si>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</si>
  <si>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</si>
  <si>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</si>
  <si>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</si>
  <si>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</si>
  <si>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</si>
  <si>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Medlov 1,6 km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</si>
  <si>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</si>
  <si>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</si>
  <si>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</si>
  <si>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</si>
  <si>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</si>
  <si>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</si>
  <si>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</si>
  <si>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</si>
  <si>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</si>
  <si>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</si>
  <si>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</si>
  <si>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</si>
  <si>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</si>
  <si>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</si>
  <si>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</si>
  <si>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</si>
  <si>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</si>
  <si>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</si>
  <si>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</si>
  <si>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</si>
  <si>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</si>
  <si>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</si>
  <si>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</si>
  <si>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</si>
  <si>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</si>
  <si>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</si>
  <si>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</si>
  <si>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</si>
  <si>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</si>
  <si>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</si>
  <si>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</si>
  <si>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</si>
  <si>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</si>
  <si>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</si>
  <si>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</si>
  <si>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</si>
  <si>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</si>
  <si>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</si>
  <si>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</si>
  <si>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</si>
  <si>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</si>
  <si>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</si>
  <si>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</si>
  <si>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</si>
  <si>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</si>
  <si>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</si>
  <si>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</si>
  <si>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</si>
  <si>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</si>
  <si>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</si>
  <si>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</si>
  <si>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</si>
  <si>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</si>
  <si>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</si>
  <si>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</si>
  <si>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</si>
  <si>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</si>
  <si>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</si>
  <si>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</si>
  <si>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</si>
  <si>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</si>
  <si>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</si>
  <si>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</si>
  <si>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</si>
  <si>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</si>
  <si>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</si>
  <si>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</si>
  <si>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</si>
  <si>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</si>
  <si>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</si>
  <si>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</si>
  <si>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</si>
  <si>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</si>
  <si>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</si>
  <si>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</si>
  <si>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</si>
  <si>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</si>
  <si>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</si>
  <si>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</si>
  <si>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</si>
  <si>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</si>
  <si>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</si>
  <si>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</si>
  <si>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</si>
  <si>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</si>
  <si>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</si>
  <si>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</si>
  <si>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</si>
  <si>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</si>
  <si>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</si>
  <si>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</si>
  <si>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</si>
  <si>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</si>
  <si>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</si>
  <si>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</si>
  <si>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</si>
  <si>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</si>
  <si>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</si>
  <si>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</si>
  <si>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</si>
  <si>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</si>
  <si>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</si>
  <si>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</si>
  <si>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</si>
  <si>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</si>
  <si>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</si>
  <si>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</si>
  <si>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</si>
  <si>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</si>
  <si>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</si>
  <si>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4. Short track</t>
  </si>
  <si>
    <t>atletické hřiště  Nové Město na Moravě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</si>
  <si>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</si>
  <si>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</si>
  <si>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</si>
  <si>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</si>
  <si>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</si>
  <si>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</si>
  <si>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</si>
  <si>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</si>
  <si>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</si>
  <si>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</si>
  <si>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</si>
  <si>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</si>
  <si>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</si>
  <si>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</si>
  <si>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</si>
  <si>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</si>
  <si>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</si>
  <si>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</si>
  <si>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</si>
  <si>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</si>
  <si>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</si>
  <si>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</si>
  <si>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</si>
  <si>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</si>
  <si>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</si>
  <si>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</si>
  <si>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</si>
  <si>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</si>
  <si>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</si>
  <si>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</si>
  <si>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</si>
  <si>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</si>
  <si>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</si>
  <si>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</si>
  <si>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</si>
  <si>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</si>
  <si>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</si>
  <si>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</si>
  <si>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</si>
  <si>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</si>
  <si>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</si>
  <si>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</si>
  <si>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</si>
  <si>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</si>
  <si>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</si>
  <si>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</si>
  <si>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</si>
  <si>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</si>
  <si>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</si>
  <si>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</si>
  <si>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</si>
  <si>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</si>
  <si>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</si>
  <si>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</si>
  <si>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</si>
  <si>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</si>
  <si>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</si>
  <si>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</si>
  <si>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</si>
  <si>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</si>
  <si>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</si>
  <si>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</si>
  <si>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</si>
  <si>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</si>
  <si>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</si>
  <si>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</si>
  <si>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</si>
  <si>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</si>
  <si>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</si>
  <si>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</si>
  <si>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</si>
  <si>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</si>
  <si>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</si>
  <si>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</si>
  <si>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</si>
  <si>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</si>
  <si>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</si>
  <si>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</si>
  <si>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Vrchem dopředu</t>
  </si>
  <si>
    <t>Spodem dopředu</t>
  </si>
  <si>
    <t>Vrchem dozadu</t>
  </si>
  <si>
    <t>Spodem dozadu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</si>
  <si>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</si>
  <si>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</si>
  <si>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</si>
  <si>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</si>
  <si>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</si>
  <si>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</si>
  <si>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</si>
  <si>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</si>
  <si>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</si>
  <si>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</si>
  <si>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</si>
  <si>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</si>
  <si>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</si>
  <si>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</si>
  <si>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</si>
  <si>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</si>
  <si>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</si>
  <si>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</si>
  <si>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</si>
  <si>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</si>
  <si>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</si>
  <si>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</si>
  <si>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</si>
  <si>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</si>
  <si>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</si>
  <si>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</si>
  <si>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</si>
  <si>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</si>
  <si>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</si>
  <si>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</si>
  <si>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</si>
  <si>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</si>
  <si>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</si>
  <si>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</si>
  <si>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</si>
  <si>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</si>
  <si>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</si>
  <si>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</si>
  <si>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</si>
  <si>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</si>
  <si>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</si>
  <si>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</si>
  <si>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</si>
  <si>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</si>
  <si>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</si>
  <si>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</si>
  <si>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</si>
  <si>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</si>
  <si>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</si>
  <si>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</si>
  <si>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</si>
  <si>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</si>
  <si>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</si>
  <si>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</si>
  <si>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</si>
  <si>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</si>
  <si>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</si>
  <si>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</si>
  <si>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</si>
  <si>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</si>
  <si>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</si>
  <si>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</si>
  <si>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</si>
  <si>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</si>
  <si>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</si>
  <si>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</si>
  <si>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</si>
  <si>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</si>
  <si>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</si>
  <si>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</si>
  <si>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</si>
  <si>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</si>
  <si>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</si>
  <si>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</si>
  <si>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</si>
  <si>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</si>
  <si>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</si>
  <si>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</si>
  <si>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</si>
  <si>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</si>
  <si>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</si>
  <si>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</si>
  <si>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</si>
  <si>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</si>
  <si>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</si>
  <si>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Velká Losenice 5,2 - 11 - 2,6</t>
  </si>
  <si>
    <t>1. Bowling</t>
  </si>
  <si>
    <t>NMNM a ZR</t>
  </si>
  <si>
    <t>Obří slalom</t>
  </si>
  <si>
    <t>6.1.2019</t>
  </si>
  <si>
    <t>2. Běh na lyžích</t>
  </si>
  <si>
    <t>3. Obří slalom</t>
  </si>
  <si>
    <t>Balabán Jiří st.</t>
  </si>
  <si>
    <t>Drdla Marek</t>
  </si>
  <si>
    <t>Krbůšková Ilona</t>
  </si>
  <si>
    <t>Nechuta Milan</t>
  </si>
  <si>
    <t>Rosecký Martin</t>
  </si>
  <si>
    <t>Klement Vojtěch</t>
  </si>
  <si>
    <t>Černý František</t>
  </si>
  <si>
    <t>Klement Leoš</t>
  </si>
  <si>
    <t>Jána Tomáš</t>
  </si>
  <si>
    <t>Klimeš Michal</t>
  </si>
  <si>
    <t>Mašek Daniel</t>
  </si>
  <si>
    <t>Bílek Petr</t>
  </si>
  <si>
    <t>Ptáček Jindřich</t>
  </si>
  <si>
    <t>Bárta Ladislav</t>
  </si>
  <si>
    <t>Šimeček Tomáš st.</t>
  </si>
  <si>
    <t>Prouza Rudolf</t>
  </si>
  <si>
    <t>Mašinka Jiří</t>
  </si>
  <si>
    <t>Zíta Vladimír</t>
  </si>
  <si>
    <t>Matoušek Vít</t>
  </si>
  <si>
    <t>Götzová Eva</t>
  </si>
  <si>
    <t>Pařík Jan</t>
  </si>
  <si>
    <t>Daniel Bronislav</t>
  </si>
  <si>
    <t>Bílková Šárka</t>
  </si>
  <si>
    <t>Fuchs Karel</t>
  </si>
  <si>
    <t>Havlíček Roman</t>
  </si>
  <si>
    <t>Martinčič Rudolf</t>
  </si>
  <si>
    <t>Sýkorová Lenka</t>
  </si>
  <si>
    <t>Jánová Petra</t>
  </si>
  <si>
    <t>Hubáček Petr st.</t>
  </si>
  <si>
    <t>Svoboda Ladislav</t>
  </si>
  <si>
    <t>Všianský Martin</t>
  </si>
  <si>
    <t>Závorka Vladimír</t>
  </si>
  <si>
    <t>Dvořák Lukáš</t>
  </si>
  <si>
    <t>Nechutová Alena</t>
  </si>
  <si>
    <t>Bárta Lukáš</t>
  </si>
  <si>
    <t>Bárta Pavel</t>
  </si>
  <si>
    <t>Novotný Petr</t>
  </si>
  <si>
    <t>Svatoň Josef</t>
  </si>
  <si>
    <t>Marek Jiří</t>
  </si>
  <si>
    <t>Thomayer Jan</t>
  </si>
  <si>
    <t>Vábek Jiří</t>
  </si>
  <si>
    <t>Benešová Anita</t>
  </si>
  <si>
    <t>Bednář Marek</t>
  </si>
  <si>
    <t>Dlouhý Filip</t>
  </si>
  <si>
    <t>Hájek Vladimír</t>
  </si>
  <si>
    <t>Pařil David</t>
  </si>
  <si>
    <t>Voldánová Lenka</t>
  </si>
  <si>
    <t>Benda Petr</t>
  </si>
  <si>
    <t>Daniel Filip</t>
  </si>
  <si>
    <t>Šustr Jiří II.</t>
  </si>
  <si>
    <t>Dvořák Kamil</t>
  </si>
  <si>
    <t>Papoušek Marek</t>
  </si>
  <si>
    <t>Švanda Miroslav</t>
  </si>
  <si>
    <t>Bárta Jiří</t>
  </si>
  <si>
    <t>Havlíková Michaela</t>
  </si>
  <si>
    <t>Pospíchal Marek</t>
  </si>
  <si>
    <t>Mašek Jiří</t>
  </si>
  <si>
    <t>Žáková Jitka</t>
  </si>
  <si>
    <t>Hanslová Lenka</t>
  </si>
  <si>
    <t>Kamenský Radim</t>
  </si>
  <si>
    <t>Dočekal Jiří</t>
  </si>
  <si>
    <t>Plachta Marek</t>
  </si>
  <si>
    <t>Starý Stanislav</t>
  </si>
  <si>
    <t>Ležalová Petra</t>
  </si>
  <si>
    <t>Stará Ladislava</t>
  </si>
  <si>
    <t>Martinčič Michal</t>
  </si>
  <si>
    <t>Šulc Pavel</t>
  </si>
  <si>
    <t>Ptáček David</t>
  </si>
  <si>
    <t>Beneš Jan</t>
  </si>
  <si>
    <t>Mokrý Miroslav</t>
  </si>
  <si>
    <t>Marečková Pavla</t>
  </si>
  <si>
    <t>Dušková Irena</t>
  </si>
  <si>
    <t>Opat Zdeněk</t>
  </si>
  <si>
    <t>Sobotka Petr (1976)</t>
  </si>
  <si>
    <t>Zítová / Havlíková Marie</t>
  </si>
  <si>
    <t>Kellerová Dana</t>
  </si>
  <si>
    <t>Augustin Libor</t>
  </si>
  <si>
    <t>Šilerová Marta</t>
  </si>
  <si>
    <t>Ondráček Michal</t>
  </si>
  <si>
    <t>Vábek Jaroslav st.</t>
  </si>
  <si>
    <t>Šubrtová Lucie</t>
  </si>
  <si>
    <t>Havlíková Jana</t>
  </si>
  <si>
    <t>Martínková Vendula</t>
  </si>
  <si>
    <t>Dvořáková Marie</t>
  </si>
  <si>
    <t>Bezchleba Petr</t>
  </si>
  <si>
    <t>Janík Martin</t>
  </si>
  <si>
    <t>Humlíček Tomáš</t>
  </si>
  <si>
    <t>Kamenský Pavel</t>
  </si>
  <si>
    <t>Málek Rostislav</t>
  </si>
  <si>
    <t>Švanda Luboš st.</t>
  </si>
  <si>
    <t>Sedláková Lucie</t>
  </si>
  <si>
    <t>Šubrt Petr</t>
  </si>
  <si>
    <t>Gondová Jana</t>
  </si>
  <si>
    <t>Janíková Barbara</t>
  </si>
  <si>
    <t>Blažíček Jiří</t>
  </si>
  <si>
    <t>Škarka Daniel</t>
  </si>
  <si>
    <t>Nečas Ladislav</t>
  </si>
  <si>
    <t>Jánošková Naďa</t>
  </si>
  <si>
    <t>Keller Miroslav</t>
  </si>
  <si>
    <t>Klíma Josef</t>
  </si>
  <si>
    <t>Topolovský Stanislav ml.</t>
  </si>
  <si>
    <t>Novák Zdeněk</t>
  </si>
  <si>
    <t>Dlouhá Tereza</t>
  </si>
  <si>
    <t>Prouza Filip</t>
  </si>
  <si>
    <t>Šustr Jan</t>
  </si>
  <si>
    <t>Závodná Lucie</t>
  </si>
  <si>
    <t>Závodný Martin</t>
  </si>
  <si>
    <t>Danielová Denisa</t>
  </si>
  <si>
    <t>Hansl Milan</t>
  </si>
  <si>
    <t>Martinčičová Anna</t>
  </si>
  <si>
    <t>Pospíchalová Martina</t>
  </si>
  <si>
    <t>Škarka René</t>
  </si>
  <si>
    <t>Kamenská Hana</t>
  </si>
  <si>
    <t>Kavková Vendula</t>
  </si>
  <si>
    <t>Klementová Jana</t>
  </si>
  <si>
    <t>Musilová Miroslava</t>
  </si>
  <si>
    <t>Šubrt Václav st.</t>
  </si>
  <si>
    <t>Bednář Dominik</t>
  </si>
  <si>
    <t>Konečná Světlana</t>
  </si>
  <si>
    <t>Polívka Jaroslav st.</t>
  </si>
  <si>
    <t>Majská Milada</t>
  </si>
  <si>
    <t>Forstová Veronika</t>
  </si>
  <si>
    <t>Šubrtová Eliška</t>
  </si>
  <si>
    <t>Vábková Lenka</t>
  </si>
  <si>
    <t>Humlíček Jan</t>
  </si>
  <si>
    <t>Škarka Libor</t>
  </si>
  <si>
    <t>Danielová Dagmar</t>
  </si>
  <si>
    <t>Mašková Jana</t>
  </si>
  <si>
    <t>Sobotková Šárka</t>
  </si>
  <si>
    <t>Svobodová Petra</t>
  </si>
  <si>
    <t>Šulcová Renata</t>
  </si>
  <si>
    <t>Jánoška Ivan</t>
  </si>
  <si>
    <t>Škarková Markéta</t>
  </si>
  <si>
    <t>Nevěřilová Johana</t>
  </si>
  <si>
    <t>Paříková Pavla</t>
  </si>
  <si>
    <t>Horká Renata</t>
  </si>
  <si>
    <t>Danielová Klaudie</t>
  </si>
  <si>
    <t>Šustr Adam</t>
  </si>
  <si>
    <t>Augustinová Dana</t>
  </si>
  <si>
    <t>Ležal Filip</t>
  </si>
  <si>
    <t>Ptáček Vojtěch</t>
  </si>
  <si>
    <t>Hansl Matěj</t>
  </si>
  <si>
    <t>Šiler Jan</t>
  </si>
  <si>
    <t>Bílková Kristýna</t>
  </si>
  <si>
    <t>Havlík Lukáš</t>
  </si>
  <si>
    <t>Hansl Tadeáš</t>
  </si>
  <si>
    <t>Závorka Lukáš</t>
  </si>
  <si>
    <t>Chlubna Jan</t>
  </si>
  <si>
    <t>Humlíčková Jitka</t>
  </si>
  <si>
    <t>Ondráčková Michala</t>
  </si>
  <si>
    <t>Svobodová Ema</t>
  </si>
  <si>
    <t>Šiler David</t>
  </si>
  <si>
    <t>Forst Matouš</t>
  </si>
  <si>
    <t>Nečasová Magdaléna</t>
  </si>
  <si>
    <t>Ležal Adam</t>
  </si>
  <si>
    <t>Šubrtová Šárka</t>
  </si>
  <si>
    <t>Bílková Bára</t>
  </si>
  <si>
    <t>Honusová Julie</t>
  </si>
  <si>
    <t>Mašek Vojtěch</t>
  </si>
  <si>
    <t>Ondráček David</t>
  </si>
  <si>
    <t>13.1.2019</t>
  </si>
  <si>
    <t>Ski areál MK, ZR 9 km klasicky</t>
  </si>
  <si>
    <t>Molva František</t>
  </si>
  <si>
    <t>Bořil Martin</t>
  </si>
  <si>
    <t>Gross Petr</t>
  </si>
  <si>
    <t>Pokorná Monika</t>
  </si>
  <si>
    <t>Veselý Jan</t>
  </si>
  <si>
    <t>Pospíšil Martin</t>
  </si>
  <si>
    <t>Slovák František st.</t>
  </si>
  <si>
    <t>Hudeček Libor</t>
  </si>
  <si>
    <t>Srnská Eliška</t>
  </si>
  <si>
    <t>Keclík Martin</t>
  </si>
  <si>
    <t>Slabý Jan</t>
  </si>
  <si>
    <t>Ožana Václav</t>
  </si>
  <si>
    <t>Chlup Jaroslav</t>
  </si>
  <si>
    <t>Svoboda Ondřej</t>
  </si>
  <si>
    <t>Jána Lubomír</t>
  </si>
  <si>
    <t>Křižovič Martin</t>
  </si>
  <si>
    <t>Mucha Slavo (SVK)</t>
  </si>
  <si>
    <t>Kotrchová Lucie</t>
  </si>
  <si>
    <t>Fildán Ladislav</t>
  </si>
  <si>
    <t>Křižovičová Hana</t>
  </si>
  <si>
    <t>Vábek Jaroslav ml.</t>
  </si>
  <si>
    <t>Koubková Jana</t>
  </si>
  <si>
    <t>Trávníček Vladimír</t>
  </si>
  <si>
    <t>Kadlec Petr</t>
  </si>
  <si>
    <t>Dvořák Michal</t>
  </si>
  <si>
    <t>Mlejnková Petra</t>
  </si>
  <si>
    <t>Běťák Lukáš</t>
  </si>
  <si>
    <t>Kornery Aleš</t>
  </si>
  <si>
    <t>17.2.2019</t>
  </si>
  <si>
    <t>Fuchs Jiří</t>
  </si>
  <si>
    <t>Matyáš Jan</t>
  </si>
  <si>
    <t>Vecheta Lukáš</t>
  </si>
  <si>
    <t>Boleloucký Václav</t>
  </si>
  <si>
    <t>Křesťan Dušan</t>
  </si>
  <si>
    <t>Špaček Jiří</t>
  </si>
  <si>
    <t>Dufek Petr</t>
  </si>
  <si>
    <t>Chalupová Veronika</t>
  </si>
  <si>
    <t>Doubek Petr</t>
  </si>
  <si>
    <t>Pajer Jaroslav</t>
  </si>
  <si>
    <t>Ortová Natali</t>
  </si>
  <si>
    <t>Páral Marek</t>
  </si>
  <si>
    <t>Novák Dalibor</t>
  </si>
  <si>
    <t>Vidergot Milan</t>
  </si>
  <si>
    <t>Simajchl Radovan</t>
  </si>
  <si>
    <t>Kudláčková Kristýna</t>
  </si>
  <si>
    <t>Gáková Barbora</t>
  </si>
  <si>
    <t>Blahová Eva</t>
  </si>
  <si>
    <t>Kotrchová Monika</t>
  </si>
  <si>
    <t>Papoušková Marta</t>
  </si>
  <si>
    <t>Kunstmüllerová Nina</t>
  </si>
  <si>
    <t>Anděl Jakub</t>
  </si>
  <si>
    <t>Málek Antonín</t>
  </si>
  <si>
    <t>Pokorný Tomáš</t>
  </si>
  <si>
    <t>Augustin Daniel</t>
  </si>
  <si>
    <t>Anděl Marek</t>
  </si>
  <si>
    <t>Bárta Adam</t>
  </si>
  <si>
    <t>Papoušková Lucie</t>
  </si>
  <si>
    <t>24.3.2019</t>
  </si>
  <si>
    <t>Křížovič Martin</t>
  </si>
  <si>
    <t>Sáblík Pavel</t>
  </si>
  <si>
    <t>Sáblíková Gabriela</t>
  </si>
  <si>
    <t>Polnická Dana</t>
  </si>
  <si>
    <t>Sáblíková Lenka</t>
  </si>
  <si>
    <t>Klímová Marie</t>
  </si>
  <si>
    <t>Pátková Karolína</t>
  </si>
  <si>
    <t>Klíma Milan st.</t>
  </si>
  <si>
    <t>Stará Pavla</t>
  </si>
  <si>
    <t>Dušková Veronika</t>
  </si>
  <si>
    <t>Klimešová Kateřina</t>
  </si>
  <si>
    <t>Švandová Kateřina</t>
  </si>
  <si>
    <t>Bártová Ladislava</t>
  </si>
  <si>
    <t>Götz Patrik</t>
  </si>
  <si>
    <t>Škarková Lucie</t>
  </si>
  <si>
    <t>Dospělová Jana</t>
  </si>
  <si>
    <t>Forst Vlastimil</t>
  </si>
  <si>
    <t>Vechetová Markéta</t>
  </si>
  <si>
    <t>Kalousek Libor</t>
  </si>
  <si>
    <t>Kotík Šimon</t>
  </si>
  <si>
    <t>Holoubek Ivan</t>
  </si>
  <si>
    <t>Dospěl Petr st.</t>
  </si>
  <si>
    <t>Novohradská Alena</t>
  </si>
  <si>
    <t>Novohradský Jiří st.</t>
  </si>
  <si>
    <t>Bártová Adéla</t>
  </si>
  <si>
    <t>Bártová Lucie</t>
  </si>
  <si>
    <t>13. - 14.4.2019</t>
  </si>
  <si>
    <t>Bořil Lukáš</t>
  </si>
  <si>
    <t>Sedlák Lukaš</t>
  </si>
  <si>
    <t>Řezníček Roman</t>
  </si>
  <si>
    <t>Malušek Daniel</t>
  </si>
  <si>
    <t>Stuna Tomáš</t>
  </si>
  <si>
    <t>Mäki Matias</t>
  </si>
  <si>
    <t>Brabenec Aleš</t>
  </si>
  <si>
    <t>Koukal Vojtěch</t>
  </si>
  <si>
    <t>Bradáč Jiří</t>
  </si>
  <si>
    <t>Metzenauer Martin</t>
  </si>
  <si>
    <t>Pláničková Lenka</t>
  </si>
  <si>
    <t>Hrubý Zdeněk</t>
  </si>
  <si>
    <t>Klímová Ivana</t>
  </si>
  <si>
    <t>Brabenec Miroslav</t>
  </si>
  <si>
    <t>Ondráček Ladislav</t>
  </si>
  <si>
    <t>Křížovičová Iva</t>
  </si>
  <si>
    <t>Vítek Robert</t>
  </si>
  <si>
    <t>Samek Vojtěch</t>
  </si>
  <si>
    <t>Hrdina Milan</t>
  </si>
  <si>
    <t>Havlík Libor</t>
  </si>
  <si>
    <t>Sláma Kamil</t>
  </si>
  <si>
    <t>Hakl Zdeněk</t>
  </si>
  <si>
    <t>Malušková Kateřina</t>
  </si>
  <si>
    <t>Malušek Petr</t>
  </si>
  <si>
    <t>Poul Kryštof</t>
  </si>
  <si>
    <t>Sáblíková Aneta</t>
  </si>
  <si>
    <t>Křížovičová Martina</t>
  </si>
  <si>
    <t>Benc Aleš</t>
  </si>
  <si>
    <t>Fic Pavel</t>
  </si>
  <si>
    <t>Kunstmüller Tomáš</t>
  </si>
  <si>
    <t>Tomanová Monika</t>
  </si>
  <si>
    <t>Štyl Pavel</t>
  </si>
  <si>
    <t>Valenta Šimon</t>
  </si>
  <si>
    <t>Kudláčková Eliška</t>
  </si>
  <si>
    <t>Sláma Jiří</t>
  </si>
  <si>
    <t>Kinc Vladimír</t>
  </si>
  <si>
    <t>Spurný Samuel</t>
  </si>
  <si>
    <t>Augustin Michal</t>
  </si>
  <si>
    <t>Pohanková Markéta</t>
  </si>
  <si>
    <t>Sedláková Lenka</t>
  </si>
  <si>
    <t>Rajmic Pavel</t>
  </si>
  <si>
    <t>Poul Roman</t>
  </si>
  <si>
    <t>Poul Jáchym</t>
  </si>
  <si>
    <t>Stunová Alžběta</t>
  </si>
  <si>
    <t>Ptáčková Klára</t>
  </si>
  <si>
    <t>Bílková Lucie</t>
  </si>
  <si>
    <t>Šisler Pavel</t>
  </si>
  <si>
    <t>Kocmanová Hana</t>
  </si>
  <si>
    <t>Hladký Marek</t>
  </si>
  <si>
    <t>Giger Natálie</t>
  </si>
  <si>
    <t>Blažejovská Veronika</t>
  </si>
  <si>
    <t>Strnadová Klára</t>
  </si>
  <si>
    <t>Koloušek Rostislav</t>
  </si>
  <si>
    <t>so+ne</t>
  </si>
  <si>
    <t>25.a 26.5.2019</t>
  </si>
  <si>
    <t>Dostálová Barbora</t>
  </si>
  <si>
    <t>Bojanovská Gabriela</t>
  </si>
  <si>
    <t>Šaclová Patricie</t>
  </si>
  <si>
    <t>Dvořáčková Denisa</t>
  </si>
  <si>
    <t>Brychová Petra</t>
  </si>
  <si>
    <t>Střešňáková Veronika</t>
  </si>
  <si>
    <t>Šolcová Veronika</t>
  </si>
  <si>
    <t>Krbůšková Elena</t>
  </si>
  <si>
    <t>Macková Barbora</t>
  </si>
  <si>
    <t>Šolc Marek</t>
  </si>
  <si>
    <t>Němec Matouš</t>
  </si>
  <si>
    <t>Kunstmüllerová Jana</t>
  </si>
  <si>
    <t>Žilka Bohuslav</t>
  </si>
  <si>
    <t>Sedlák Šimon</t>
  </si>
  <si>
    <t>Nečasová Kateřina</t>
  </si>
  <si>
    <t>Žilková Barbora</t>
  </si>
  <si>
    <t>Forstová Viola</t>
  </si>
  <si>
    <t>Vábková Lenka ml.</t>
  </si>
  <si>
    <t>8. Rychlobruslení in-line</t>
  </si>
  <si>
    <t>9. Cyklistická časovka</t>
  </si>
  <si>
    <t>2.6. a 9.6.2019</t>
  </si>
  <si>
    <t>Anděl Michal</t>
  </si>
  <si>
    <t>Klimešová/Nevěřilová Johana</t>
  </si>
  <si>
    <t>23.6.2019</t>
  </si>
  <si>
    <t>Vítek Roman</t>
  </si>
  <si>
    <t>Kozáček Tomáš</t>
  </si>
  <si>
    <t>Ročárek Tomáš</t>
  </si>
  <si>
    <t>Čáslavský Radek</t>
  </si>
  <si>
    <t>Schneiderová Vanda</t>
  </si>
  <si>
    <t>Nentwichová Darina</t>
  </si>
  <si>
    <t>Mičková Kateřina</t>
  </si>
  <si>
    <t>Polívka Martin</t>
  </si>
  <si>
    <t>Koubek Luboš</t>
  </si>
  <si>
    <t>Polívková Kateřina</t>
  </si>
  <si>
    <t>11.8.2019</t>
  </si>
  <si>
    <t>Štafeta G</t>
  </si>
  <si>
    <t>Štafeta R</t>
  </si>
  <si>
    <t>Novák Matěj</t>
  </si>
  <si>
    <t>Lištinský Ján</t>
  </si>
  <si>
    <t>Sedláček Roman</t>
  </si>
  <si>
    <t>Štafeta S</t>
  </si>
  <si>
    <t>Štafeta M</t>
  </si>
  <si>
    <t>Štafeta K</t>
  </si>
  <si>
    <t>Kučera Petr</t>
  </si>
  <si>
    <t>Štursa Radek</t>
  </si>
  <si>
    <t>Štafeta T</t>
  </si>
  <si>
    <t>Musil David</t>
  </si>
  <si>
    <t>Štafeta C</t>
  </si>
  <si>
    <t>Štafeta N</t>
  </si>
  <si>
    <t>Štafeta B</t>
  </si>
  <si>
    <t>Mokřičková Klára</t>
  </si>
  <si>
    <t>Štafeta J</t>
  </si>
  <si>
    <t>Štafeta H</t>
  </si>
  <si>
    <t>Štafeta E</t>
  </si>
  <si>
    <t>Odehnal Robin</t>
  </si>
  <si>
    <t>Šterc Jiří</t>
  </si>
  <si>
    <t>Štafeta L</t>
  </si>
  <si>
    <t>Štafeta O</t>
  </si>
  <si>
    <t>Štafeta D</t>
  </si>
  <si>
    <t>Štafeta F</t>
  </si>
  <si>
    <t>Štafeta A</t>
  </si>
  <si>
    <t>Mokřičková Barbora</t>
  </si>
  <si>
    <t>Štafeta I</t>
  </si>
  <si>
    <t>Fišar Dalimil</t>
  </si>
  <si>
    <t>Štafeta P</t>
  </si>
  <si>
    <t>nedokončil</t>
  </si>
  <si>
    <t>DSQ (el. kolo)</t>
  </si>
  <si>
    <t>Škrkal Otto</t>
  </si>
  <si>
    <t>Mička Jan</t>
  </si>
  <si>
    <t>Humlíček Krištof</t>
  </si>
  <si>
    <t>Pliska Zdeněk</t>
  </si>
  <si>
    <t>Dlouhý Jan</t>
  </si>
  <si>
    <t>Čech Adam</t>
  </si>
  <si>
    <t>Přibyl Petr</t>
  </si>
  <si>
    <t>Havlová Lucie</t>
  </si>
  <si>
    <t>Zedník Vojtěch</t>
  </si>
  <si>
    <t>Mokřičková Tereza</t>
  </si>
  <si>
    <t>Čermáková Kateřina</t>
  </si>
  <si>
    <t>Sobotka Martin</t>
  </si>
  <si>
    <t>Mička Robert</t>
  </si>
  <si>
    <t>Šaclová Lucie</t>
  </si>
  <si>
    <t>Limonová Monika</t>
  </si>
  <si>
    <t>Chour Filip</t>
  </si>
  <si>
    <t>Smolík Adam</t>
  </si>
  <si>
    <t>Pagáčová Lenka</t>
  </si>
  <si>
    <t>Cejpová Tereza</t>
  </si>
  <si>
    <t>Šťastný Ondřej</t>
  </si>
  <si>
    <t>Ptáček Pavel</t>
  </si>
  <si>
    <t>Nechutová Aneta</t>
  </si>
  <si>
    <t>Marcoňová Anna</t>
  </si>
  <si>
    <t>Bednář Jan</t>
  </si>
  <si>
    <t>Kotenová Klára</t>
  </si>
  <si>
    <t>Šťastný David</t>
  </si>
  <si>
    <t>Pavlíková Petra</t>
  </si>
  <si>
    <t>plavání</t>
  </si>
  <si>
    <t>kolo</t>
  </si>
  <si>
    <t>běh</t>
  </si>
  <si>
    <t>(19 Štafet)</t>
  </si>
  <si>
    <t>Škrtal Otto</t>
  </si>
  <si>
    <t>Přibil Petr</t>
  </si>
  <si>
    <t>Habermann Richard</t>
  </si>
  <si>
    <t>Stříteský Jan</t>
  </si>
  <si>
    <t>Kučera Josef ml.</t>
  </si>
  <si>
    <t>Kyrš Tomáš</t>
  </si>
  <si>
    <t>Faltus Tomáš</t>
  </si>
  <si>
    <t>Řetický Tomáš</t>
  </si>
  <si>
    <t>Janeček David</t>
  </si>
  <si>
    <t>Tvarůžek Martin</t>
  </si>
  <si>
    <t>Vašík Jaroslav</t>
  </si>
  <si>
    <t>Řetický Vojtěch</t>
  </si>
  <si>
    <t>Marek David</t>
  </si>
  <si>
    <t>Holub Jaroslav</t>
  </si>
  <si>
    <t>Bořil Šimon</t>
  </si>
  <si>
    <t>Jakubů Ondřej</t>
  </si>
  <si>
    <t>Polívka Milan</t>
  </si>
  <si>
    <t>Sereda Oleg</t>
  </si>
  <si>
    <t>Medvec Daniel</t>
  </si>
  <si>
    <t>Hamák Tomáš</t>
  </si>
  <si>
    <t>Hermon Antonín</t>
  </si>
  <si>
    <t>Parajka Jaromír</t>
  </si>
  <si>
    <t>Sláma Jaroslav</t>
  </si>
  <si>
    <t>Merhaut Lukáš</t>
  </si>
  <si>
    <t>Procházka Mirek</t>
  </si>
  <si>
    <t>Soukop Radek</t>
  </si>
  <si>
    <t>Dobrovolný Petr</t>
  </si>
  <si>
    <t>Lemfeld Petr</t>
  </si>
  <si>
    <t>Polednová Irena</t>
  </si>
  <si>
    <t>1.9.2019</t>
  </si>
  <si>
    <t>ZR - Tři Studně - Vlachovice - NMNM - Radňovice - Lhotka - Vlachovice</t>
  </si>
  <si>
    <t>22.9.2019</t>
  </si>
  <si>
    <t>Bořil Vojtěch</t>
  </si>
  <si>
    <t>Poulová Veronika</t>
  </si>
  <si>
    <t>Ott Tomáš</t>
  </si>
  <si>
    <t>Šolc Petr</t>
  </si>
  <si>
    <t>Uchytil Jiří ml.</t>
  </si>
  <si>
    <t>Krejzek Petr</t>
  </si>
  <si>
    <t>Krejzek Radim</t>
  </si>
  <si>
    <t>Dlouhý Daniel</t>
  </si>
  <si>
    <t>Kmentová Martina</t>
  </si>
  <si>
    <t>Bárta Daniel</t>
  </si>
  <si>
    <t>Nečasová Marcela</t>
  </si>
  <si>
    <t>Krejzek Vojtěch</t>
  </si>
  <si>
    <t>Uchytil Miroslav</t>
  </si>
  <si>
    <t>Bártová Tereza</t>
  </si>
  <si>
    <t>5. a 6.10.2019</t>
  </si>
  <si>
    <t>Pátek Vojtěch</t>
  </si>
  <si>
    <t>Kafka Šimon</t>
  </si>
  <si>
    <t>Gregor Lukáš</t>
  </si>
  <si>
    <t>Krontorádová Sára</t>
  </si>
  <si>
    <t>Kovařík Miloslav</t>
  </si>
  <si>
    <t>Polívka Otto</t>
  </si>
  <si>
    <t>Axman Jakub</t>
  </si>
  <si>
    <t>Mičková Anna</t>
  </si>
  <si>
    <t>Slivková Daniela</t>
  </si>
  <si>
    <t>Buček Jan</t>
  </si>
  <si>
    <t>Cestarollo Matteo</t>
  </si>
  <si>
    <t>Topolovská/Chlubnová Jana</t>
  </si>
  <si>
    <t>Černá Martina</t>
  </si>
  <si>
    <t>30.11. a 1.12:2019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</si>
</sst>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hh:mm:ss"/>
    <numFmt numFmtId="166" formatCode="h:mm:ss.00"/>
    <numFmt numFmtId="167" formatCode="m:ss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B2d/m/yyyy"/>
    <numFmt numFmtId="172" formatCode="m:ss.0"/>
    <numFmt numFmtId="173" formatCode="h:mm:ss.0"/>
    <numFmt numFmtId="174" formatCode="0.0"/>
  </numFmts>
  <fonts count="74">
    <font>
      <sz val="10"/>
      <name val="Arial CE"/>
      <family val="2"/>
    </font>
    <font>
      <sz val="10"/>
      <name val="Arial"/>
      <family val="0"/>
    </font>
    <font>
      <sz val="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20"/>
      <name val="Arial Black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sz val="4"/>
      <name val="Arial CE"/>
      <family val="2"/>
    </font>
    <font>
      <b/>
      <sz val="10"/>
      <name val="Arial Black"/>
      <family val="2"/>
    </font>
    <font>
      <b/>
      <sz val="12"/>
      <name val="Antique Olive CE"/>
      <family val="2"/>
    </font>
    <font>
      <b/>
      <sz val="7"/>
      <name val="Arial CE"/>
      <family val="2"/>
    </font>
    <font>
      <sz val="5"/>
      <name val="Arial CE"/>
      <family val="2"/>
    </font>
    <font>
      <b/>
      <sz val="7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5"/>
      <name val="Arial CE"/>
      <family val="2"/>
    </font>
    <font>
      <b/>
      <sz val="18"/>
      <name val="Arial Black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24"/>
      <name val="Albertus Extra Bold"/>
      <family val="2"/>
    </font>
    <font>
      <sz val="11"/>
      <color indexed="8"/>
      <name val="Calibri"/>
      <family val="2"/>
    </font>
    <font>
      <b/>
      <sz val="4"/>
      <name val="Arial"/>
      <family val="2"/>
    </font>
    <font>
      <b/>
      <sz val="8"/>
      <color indexed="10"/>
      <name val="Arial CE"/>
      <family val="2"/>
    </font>
    <font>
      <sz val="11"/>
      <color indexed="8"/>
      <name val="Arial"/>
      <family val="2"/>
    </font>
    <font>
      <b/>
      <sz val="6"/>
      <color indexed="17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i/>
      <sz val="8"/>
      <name val="Arial CE"/>
      <family val="0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6"/>
      <color indexed="12"/>
      <name val="Arial CE"/>
      <family val="2"/>
    </font>
    <font>
      <u val="single"/>
      <sz val="16"/>
      <color indexed="36"/>
      <name val="Arial CE"/>
      <family val="2"/>
    </font>
    <font>
      <sz val="9"/>
      <color indexed="9"/>
      <name val="Arial CE"/>
      <family val="0"/>
    </font>
    <font>
      <sz val="8"/>
      <color indexed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22" fillId="23" borderId="6" applyNumberFormat="0" applyFont="0" applyAlignment="0" applyProtection="0"/>
    <xf numFmtId="9" fontId="1" fillId="0" borderId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8" fillId="33" borderId="10" xfId="0" applyNumberFormat="1" applyFont="1" applyFill="1" applyBorder="1" applyAlignment="1">
      <alignment horizontal="center" vertical="center" textRotation="255" wrapText="1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64" fontId="1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6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0" xfId="47">
      <alignment/>
      <protection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6" fillId="33" borderId="11" xfId="0" applyNumberFormat="1" applyFont="1" applyFill="1" applyBorder="1" applyAlignment="1">
      <alignment horizontal="center" vertical="center" textRotation="255" wrapText="1"/>
    </xf>
    <xf numFmtId="0" fontId="14" fillId="0" borderId="11" xfId="0" applyFont="1" applyBorder="1" applyAlignment="1">
      <alignment vertical="center"/>
    </xf>
    <xf numFmtId="49" fontId="8" fillId="33" borderId="13" xfId="0" applyNumberFormat="1" applyFont="1" applyFill="1" applyBorder="1" applyAlignment="1">
      <alignment horizontal="center" vertical="center" textRotation="255" wrapText="1"/>
    </xf>
    <xf numFmtId="49" fontId="8" fillId="33" borderId="14" xfId="0" applyNumberFormat="1" applyFont="1" applyFill="1" applyBorder="1" applyAlignment="1">
      <alignment horizontal="center" vertical="center" textRotation="255" wrapText="1"/>
    </xf>
    <xf numFmtId="0" fontId="0" fillId="0" borderId="0" xfId="0" applyFont="1" applyAlignment="1">
      <alignment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7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35" borderId="16" xfId="0" applyFont="1" applyFill="1" applyBorder="1" applyAlignment="1">
      <alignment vertical="center"/>
    </xf>
    <xf numFmtId="2" fontId="6" fillId="35" borderId="16" xfId="0" applyNumberFormat="1" applyFont="1" applyFill="1" applyBorder="1" applyAlignment="1">
      <alignment horizontal="center" vertical="center"/>
    </xf>
    <xf numFmtId="2" fontId="7" fillId="35" borderId="18" xfId="0" applyNumberFormat="1" applyFont="1" applyFill="1" applyBorder="1" applyAlignment="1">
      <alignment horizontal="center" vertical="center"/>
    </xf>
    <xf numFmtId="165" fontId="7" fillId="35" borderId="16" xfId="0" applyNumberFormat="1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47" applyAlignment="1">
      <alignment vertical="center"/>
      <protection/>
    </xf>
    <xf numFmtId="0" fontId="6" fillId="35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1" fontId="6" fillId="35" borderId="16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19" fillId="0" borderId="12" xfId="47" applyFont="1" applyBorder="1" applyAlignment="1">
      <alignment horizontal="center"/>
      <protection/>
    </xf>
    <xf numFmtId="2" fontId="19" fillId="0" borderId="12" xfId="47" applyNumberFormat="1" applyFont="1" applyBorder="1" applyAlignment="1">
      <alignment horizontal="center"/>
      <protection/>
    </xf>
    <xf numFmtId="0" fontId="19" fillId="35" borderId="17" xfId="47" applyFont="1" applyFill="1" applyBorder="1" applyAlignment="1">
      <alignment horizontal="center" vertical="center" wrapText="1"/>
      <protection/>
    </xf>
    <xf numFmtId="0" fontId="19" fillId="35" borderId="16" xfId="47" applyFont="1" applyFill="1" applyBorder="1" applyAlignment="1">
      <alignment horizontal="left" vertical="center" wrapText="1"/>
      <protection/>
    </xf>
    <xf numFmtId="0" fontId="19" fillId="35" borderId="18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/>
    </xf>
    <xf numFmtId="0" fontId="25" fillId="0" borderId="0" xfId="0" applyFont="1" applyAlignment="1">
      <alignment/>
    </xf>
    <xf numFmtId="47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6" fillId="35" borderId="16" xfId="0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 horizontal="center" vertical="center"/>
    </xf>
    <xf numFmtId="0" fontId="0" fillId="35" borderId="16" xfId="47" applyFont="1" applyFill="1" applyBorder="1" applyAlignment="1">
      <alignment horizontal="center" vertical="center" wrapText="1"/>
      <protection/>
    </xf>
    <xf numFmtId="0" fontId="19" fillId="35" borderId="16" xfId="47" applyFont="1" applyFill="1" applyBorder="1" applyAlignment="1">
      <alignment horizontal="center" vertical="center" wrapText="1"/>
      <protection/>
    </xf>
    <xf numFmtId="0" fontId="0" fillId="35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31" fillId="0" borderId="2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" fontId="29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1" fontId="34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1" fontId="34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21" fontId="35" fillId="0" borderId="12" xfId="0" applyNumberFormat="1" applyFont="1" applyBorder="1" applyAlignment="1">
      <alignment horizontal="center"/>
    </xf>
    <xf numFmtId="2" fontId="1" fillId="0" borderId="12" xfId="47" applyNumberFormat="1" applyFont="1" applyBorder="1" applyAlignment="1">
      <alignment horizontal="center"/>
      <protection/>
    </xf>
    <xf numFmtId="2" fontId="1" fillId="0" borderId="11" xfId="47" applyNumberFormat="1" applyFont="1" applyBorder="1" applyAlignment="1">
      <alignment horizontal="center"/>
      <protection/>
    </xf>
    <xf numFmtId="0" fontId="1" fillId="0" borderId="12" xfId="0" applyFont="1" applyBorder="1" applyAlignment="1">
      <alignment horizontal="center" vertical="center"/>
    </xf>
    <xf numFmtId="49" fontId="28" fillId="0" borderId="0" xfId="0" applyNumberFormat="1" applyFont="1" applyAlignment="1">
      <alignment horizontal="center"/>
    </xf>
    <xf numFmtId="14" fontId="28" fillId="0" borderId="0" xfId="0" applyNumberFormat="1" applyFont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7" fontId="14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6" fontId="3" fillId="0" borderId="11" xfId="0" applyNumberFormat="1" applyFont="1" applyBorder="1" applyAlignment="1">
      <alignment horizontal="center"/>
    </xf>
    <xf numFmtId="46" fontId="3" fillId="0" borderId="12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14" fillId="36" borderId="11" xfId="0" applyFont="1" applyFill="1" applyBorder="1" applyAlignment="1">
      <alignment vertical="center"/>
    </xf>
    <xf numFmtId="165" fontId="4" fillId="0" borderId="11" xfId="0" applyNumberFormat="1" applyFont="1" applyBorder="1" applyAlignment="1">
      <alignment horizontal="center"/>
    </xf>
    <xf numFmtId="2" fontId="3" fillId="33" borderId="22" xfId="0" applyNumberFormat="1" applyFont="1" applyFill="1" applyBorder="1" applyAlignment="1">
      <alignment vertical="center"/>
    </xf>
    <xf numFmtId="0" fontId="14" fillId="0" borderId="11" xfId="0" applyFont="1" applyBorder="1" applyAlignment="1">
      <alignment/>
    </xf>
    <xf numFmtId="0" fontId="28" fillId="0" borderId="21" xfId="0" applyFont="1" applyBorder="1" applyAlignment="1">
      <alignment/>
    </xf>
    <xf numFmtId="0" fontId="0" fillId="0" borderId="12" xfId="0" applyBorder="1" applyAlignment="1">
      <alignment/>
    </xf>
    <xf numFmtId="2" fontId="3" fillId="0" borderId="20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21" fontId="0" fillId="0" borderId="11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14" fillId="36" borderId="11" xfId="0" applyFont="1" applyFill="1" applyBorder="1" applyAlignment="1">
      <alignment/>
    </xf>
    <xf numFmtId="49" fontId="28" fillId="0" borderId="0" xfId="0" applyNumberFormat="1" applyFont="1" applyAlignment="1">
      <alignment horizontal="left"/>
    </xf>
    <xf numFmtId="0" fontId="1" fillId="0" borderId="12" xfId="0" applyFont="1" applyBorder="1" applyAlignment="1">
      <alignment vertical="center"/>
    </xf>
    <xf numFmtId="0" fontId="0" fillId="0" borderId="0" xfId="0" applyBorder="1" applyAlignment="1">
      <alignment horizontal="center"/>
    </xf>
    <xf numFmtId="2" fontId="39" fillId="0" borderId="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49" fontId="28" fillId="0" borderId="0" xfId="0" applyNumberFormat="1" applyFont="1" applyAlignment="1">
      <alignment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3" fillId="0" borderId="21" xfId="0" applyFont="1" applyBorder="1" applyAlignment="1">
      <alignment/>
    </xf>
    <xf numFmtId="14" fontId="3" fillId="0" borderId="0" xfId="0" applyNumberFormat="1" applyFont="1" applyAlignment="1">
      <alignment horizontal="left"/>
    </xf>
    <xf numFmtId="0" fontId="1" fillId="36" borderId="12" xfId="47" applyFont="1" applyFill="1" applyBorder="1" applyAlignment="1">
      <alignment horizontal="left"/>
      <protection/>
    </xf>
    <xf numFmtId="0" fontId="1" fillId="36" borderId="11" xfId="47" applyFont="1" applyFill="1" applyBorder="1" applyAlignment="1">
      <alignment horizontal="left"/>
      <protection/>
    </xf>
    <xf numFmtId="173" fontId="14" fillId="0" borderId="12" xfId="0" applyNumberFormat="1" applyFont="1" applyBorder="1" applyAlignment="1">
      <alignment horizontal="center"/>
    </xf>
    <xf numFmtId="173" fontId="14" fillId="0" borderId="11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 vertical="center"/>
    </xf>
    <xf numFmtId="2" fontId="32" fillId="0" borderId="0" xfId="0" applyNumberFormat="1" applyFont="1" applyAlignment="1">
      <alignment horizontal="center"/>
    </xf>
    <xf numFmtId="0" fontId="1" fillId="0" borderId="23" xfId="0" applyFont="1" applyFill="1" applyBorder="1" applyAlignment="1">
      <alignment/>
    </xf>
    <xf numFmtId="0" fontId="12" fillId="0" borderId="11" xfId="0" applyFont="1" applyBorder="1" applyAlignment="1">
      <alignment/>
    </xf>
    <xf numFmtId="2" fontId="40" fillId="0" borderId="12" xfId="0" applyNumberFormat="1" applyFont="1" applyBorder="1" applyAlignment="1">
      <alignment horizontal="center"/>
    </xf>
    <xf numFmtId="2" fontId="40" fillId="0" borderId="11" xfId="0" applyNumberFormat="1" applyFont="1" applyBorder="1" applyAlignment="1">
      <alignment horizontal="center"/>
    </xf>
    <xf numFmtId="14" fontId="28" fillId="0" borderId="0" xfId="0" applyNumberFormat="1" applyFont="1" applyAlignment="1">
      <alignment horizontal="center"/>
    </xf>
    <xf numFmtId="0" fontId="0" fillId="0" borderId="22" xfId="0" applyBorder="1" applyAlignment="1">
      <alignment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4" fontId="0" fillId="0" borderId="0" xfId="0" applyNumberFormat="1" applyAlignment="1">
      <alignment/>
    </xf>
    <xf numFmtId="14" fontId="28" fillId="0" borderId="0" xfId="0" applyNumberFormat="1" applyFont="1" applyAlignment="1">
      <alignment horizontal="left"/>
    </xf>
    <xf numFmtId="0" fontId="1" fillId="0" borderId="11" xfId="49" applyBorder="1">
      <alignment/>
      <protection/>
    </xf>
    <xf numFmtId="0" fontId="1" fillId="0" borderId="12" xfId="49" applyBorder="1">
      <alignment/>
      <protection/>
    </xf>
    <xf numFmtId="21" fontId="1" fillId="0" borderId="11" xfId="49" applyNumberFormat="1" applyBorder="1" applyAlignment="1">
      <alignment horizontal="center"/>
      <protection/>
    </xf>
    <xf numFmtId="21" fontId="1" fillId="0" borderId="12" xfId="49" applyNumberFormat="1" applyBorder="1" applyAlignment="1">
      <alignment horizontal="center"/>
      <protection/>
    </xf>
    <xf numFmtId="0" fontId="6" fillId="0" borderId="22" xfId="0" applyFont="1" applyBorder="1" applyAlignment="1">
      <alignment horizontal="center"/>
    </xf>
    <xf numFmtId="21" fontId="35" fillId="0" borderId="11" xfId="0" applyNumberFormat="1" applyFont="1" applyBorder="1" applyAlignment="1">
      <alignment horizontal="center"/>
    </xf>
    <xf numFmtId="0" fontId="1" fillId="0" borderId="11" xfId="49" applyFont="1" applyBorder="1">
      <alignment/>
      <protection/>
    </xf>
    <xf numFmtId="1" fontId="2" fillId="0" borderId="0" xfId="0" applyNumberFormat="1" applyFont="1" applyAlignment="1">
      <alignment horizontal="center" vertic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2" fontId="24" fillId="33" borderId="11" xfId="0" applyNumberFormat="1" applyFont="1" applyFill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26" fillId="0" borderId="25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4" fillId="33" borderId="11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0" fontId="4" fillId="0" borderId="11" xfId="0" applyFont="1" applyBorder="1" applyAlignment="1">
      <alignment/>
    </xf>
    <xf numFmtId="0" fontId="28" fillId="0" borderId="22" xfId="0" applyFont="1" applyBorder="1" applyAlignment="1">
      <alignment/>
    </xf>
    <xf numFmtId="2" fontId="24" fillId="33" borderId="22" xfId="0" applyNumberFormat="1" applyFont="1" applyFill="1" applyBorder="1" applyAlignment="1">
      <alignment horizontal="center" vertical="center"/>
    </xf>
    <xf numFmtId="2" fontId="24" fillId="33" borderId="22" xfId="0" applyNumberFormat="1" applyFont="1" applyFill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1" fontId="1" fillId="0" borderId="11" xfId="49" applyNumberFormat="1" applyFont="1" applyBorder="1" applyAlignment="1">
      <alignment horizontal="center"/>
      <protection/>
    </xf>
    <xf numFmtId="0" fontId="1" fillId="0" borderId="12" xfId="49" applyBorder="1" applyAlignment="1">
      <alignment horizontal="center"/>
      <protection/>
    </xf>
    <xf numFmtId="0" fontId="28" fillId="0" borderId="0" xfId="0" applyFont="1" applyBorder="1" applyAlignment="1">
      <alignment wrapText="1"/>
    </xf>
    <xf numFmtId="0" fontId="34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9" fillId="0" borderId="12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" fontId="23" fillId="37" borderId="11" xfId="0" applyNumberFormat="1" applyFont="1" applyFill="1" applyBorder="1" applyAlignment="1">
      <alignment horizontal="center" vertical="center" textRotation="255"/>
    </xf>
    <xf numFmtId="0" fontId="23" fillId="38" borderId="11" xfId="0" applyFont="1" applyFill="1" applyBorder="1" applyAlignment="1">
      <alignment horizontal="center" vertical="center" textRotation="255"/>
    </xf>
    <xf numFmtId="0" fontId="10" fillId="33" borderId="1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3" fillId="37" borderId="11" xfId="0" applyFont="1" applyFill="1" applyBorder="1" applyAlignment="1">
      <alignment horizontal="center" vertical="center" textRotation="255"/>
    </xf>
    <xf numFmtId="0" fontId="9" fillId="33" borderId="11" xfId="0" applyFont="1" applyFill="1" applyBorder="1" applyAlignment="1">
      <alignment horizontal="center" vertical="center" textRotation="255"/>
    </xf>
    <xf numFmtId="0" fontId="23" fillId="33" borderId="11" xfId="0" applyFont="1" applyFill="1" applyBorder="1" applyAlignment="1">
      <alignment horizontal="center" vertical="center" textRotation="255"/>
    </xf>
    <xf numFmtId="0" fontId="28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 horizontal="left"/>
    </xf>
    <xf numFmtId="0" fontId="28" fillId="0" borderId="0" xfId="0" applyFont="1" applyBorder="1" applyAlignment="1">
      <alignment horizontal="left"/>
    </xf>
    <xf numFmtId="14" fontId="28" fillId="0" borderId="0" xfId="0" applyNumberFormat="1" applyFont="1" applyAlignment="1">
      <alignment horizontal="left"/>
    </xf>
    <xf numFmtId="0" fontId="28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Triatlon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3">
    <dxf>
      <font>
        <color indexed="8"/>
      </font>
      <fill>
        <patternFill>
          <fgColor indexed="64"/>
          <bgColor indexed="45"/>
        </patternFill>
      </fill>
    </dxf>
    <dxf>
      <font>
        <color indexed="8"/>
      </font>
      <fill>
        <patternFill>
          <fgColor indexed="64"/>
          <bgColor indexed="45"/>
        </patternFill>
      </fill>
    </dxf>
    <dxf>
      <font>
        <color rgb="FF000000"/>
      </font>
      <fill>
        <patternFill>
          <fgColor indexed="64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U504"/>
  <sheetViews>
    <sheetView tabSelected="1" zoomScale="160" zoomScaleNormal="160" zoomScalePageLayoutView="0" workbookViewId="0" topLeftCell="A1">
      <selection activeCell="A1" sqref="A1:U1"/>
    </sheetView>
  </sheetViews>
  <sheetFormatPr defaultColWidth="9.00390625" defaultRowHeight="12.75" outlineLevelCol="1"/>
  <cols>
    <col min="1" max="1" width="4.875" style="1" bestFit="1" customWidth="1"/>
    <col min="2" max="2" width="15.75390625" style="2" customWidth="1"/>
    <col min="3" max="3" width="3.625" style="39" customWidth="1" outlineLevel="1"/>
    <col min="4" max="4" width="3.125" style="41" customWidth="1" outlineLevel="1"/>
    <col min="5" max="9" width="3.125" style="39" customWidth="1" outlineLevel="1"/>
    <col min="10" max="11" width="3.00390625" style="39" customWidth="1" outlineLevel="1"/>
    <col min="12" max="12" width="3.00390625" style="42" customWidth="1" outlineLevel="1"/>
    <col min="13" max="13" width="3.00390625" style="39" customWidth="1" outlineLevel="1"/>
    <col min="14" max="16" width="3.25390625" style="39" customWidth="1" outlineLevel="1"/>
    <col min="17" max="17" width="3.00390625" style="39" customWidth="1" outlineLevel="1"/>
    <col min="18" max="18" width="3.00390625" style="39" customWidth="1"/>
    <col min="19" max="19" width="5.75390625" style="1" bestFit="1" customWidth="1"/>
    <col min="20" max="20" width="3.875" style="8" bestFit="1" customWidth="1"/>
    <col min="21" max="21" width="2.375" style="168" bestFit="1" customWidth="1"/>
    <col min="22" max="16384" width="9.125" style="1" customWidth="1"/>
  </cols>
  <sheetData>
    <row r="1" spans="1:21" ht="32.25" customHeight="1">
      <c r="A1" s="269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</row>
    <row r="2" spans="1:21" ht="12.75" customHeight="1">
      <c r="A2" s="230">
        <f>AVERAGE(B2:R2)</f>
        <v>90.3125</v>
      </c>
      <c r="B2" s="183" t="s">
        <v>283</v>
      </c>
      <c r="C2" s="48">
        <f>COUNTA(C5:C500)</f>
        <v>160</v>
      </c>
      <c r="D2" s="48">
        <f aca="true" t="shared" si="0" ref="D2:R2">COUNTA(D5:D500)</f>
        <v>82</v>
      </c>
      <c r="E2" s="48">
        <f t="shared" si="0"/>
        <v>76</v>
      </c>
      <c r="F2" s="48">
        <f t="shared" si="0"/>
        <v>83</v>
      </c>
      <c r="G2" s="48">
        <f t="shared" si="0"/>
        <v>138</v>
      </c>
      <c r="H2" s="48">
        <f t="shared" si="0"/>
        <v>127</v>
      </c>
      <c r="I2" s="48">
        <f t="shared" si="0"/>
        <v>94</v>
      </c>
      <c r="J2" s="48">
        <f t="shared" si="0"/>
        <v>62</v>
      </c>
      <c r="K2" s="48">
        <f t="shared" si="0"/>
        <v>70</v>
      </c>
      <c r="L2" s="48">
        <f t="shared" si="0"/>
        <v>46</v>
      </c>
      <c r="M2" s="48">
        <f t="shared" si="0"/>
        <v>90</v>
      </c>
      <c r="N2" s="48">
        <f t="shared" si="0"/>
        <v>88</v>
      </c>
      <c r="O2" s="48">
        <f t="shared" si="0"/>
        <v>56</v>
      </c>
      <c r="P2" s="48">
        <f t="shared" si="0"/>
        <v>87</v>
      </c>
      <c r="Q2" s="48">
        <f t="shared" si="0"/>
        <v>76</v>
      </c>
      <c r="R2" s="48">
        <f t="shared" si="0"/>
        <v>110</v>
      </c>
      <c r="S2" s="267" t="s">
        <v>1</v>
      </c>
      <c r="T2" s="267" t="s">
        <v>3</v>
      </c>
      <c r="U2" s="266" t="s">
        <v>350</v>
      </c>
    </row>
    <row r="3" spans="1:21" ht="82.5" customHeight="1">
      <c r="A3" s="268" t="s">
        <v>4</v>
      </c>
      <c r="B3" s="268"/>
      <c r="C3" s="3" t="s">
        <v>7</v>
      </c>
      <c r="D3" s="45" t="s">
        <v>5</v>
      </c>
      <c r="E3" s="45" t="s">
        <v>683</v>
      </c>
      <c r="F3" s="3" t="s">
        <v>6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52</v>
      </c>
      <c r="M3" s="3" t="s">
        <v>53</v>
      </c>
      <c r="N3" s="3" t="s">
        <v>54</v>
      </c>
      <c r="O3" s="3" t="s">
        <v>55</v>
      </c>
      <c r="P3" s="3" t="s">
        <v>56</v>
      </c>
      <c r="Q3" s="46" t="s">
        <v>58</v>
      </c>
      <c r="R3" s="46" t="s">
        <v>57</v>
      </c>
      <c r="S3" s="267"/>
      <c r="T3" s="267"/>
      <c r="U3" s="266"/>
    </row>
    <row r="4" spans="1:21" ht="14.25" customHeight="1">
      <c r="A4" s="268"/>
      <c r="B4" s="268"/>
      <c r="C4" s="49">
        <v>1</v>
      </c>
      <c r="D4" s="43">
        <v>2</v>
      </c>
      <c r="E4" s="49">
        <v>3</v>
      </c>
      <c r="F4" s="49">
        <v>4</v>
      </c>
      <c r="G4" s="49">
        <v>5</v>
      </c>
      <c r="H4" s="49">
        <v>6</v>
      </c>
      <c r="I4" s="49">
        <v>7</v>
      </c>
      <c r="J4" s="49">
        <v>8</v>
      </c>
      <c r="K4" s="49">
        <v>9</v>
      </c>
      <c r="L4" s="49">
        <v>10</v>
      </c>
      <c r="M4" s="49">
        <v>11</v>
      </c>
      <c r="N4" s="49">
        <v>12</v>
      </c>
      <c r="O4" s="49">
        <v>13</v>
      </c>
      <c r="P4" s="49">
        <v>14</v>
      </c>
      <c r="Q4" s="49">
        <v>15</v>
      </c>
      <c r="R4" s="49">
        <v>16</v>
      </c>
      <c r="S4" s="267"/>
      <c r="T4" s="267"/>
      <c r="U4" s="266"/>
    </row>
    <row r="5" spans="1:21" ht="12.75" customHeight="1">
      <c r="A5" s="99" t="s">
        <v>60</v>
      </c>
      <c r="B5" s="44" t="s">
        <v>738</v>
      </c>
      <c r="C5" s="231">
        <v>68.35905044510386</v>
      </c>
      <c r="D5" s="231">
        <v>104.17793964620188</v>
      </c>
      <c r="E5" s="231">
        <v>89.32812978267523</v>
      </c>
      <c r="F5" s="231">
        <v>85.66119294856314</v>
      </c>
      <c r="G5" s="231">
        <v>72.61572052401746</v>
      </c>
      <c r="H5" s="231">
        <v>110.80459770114942</v>
      </c>
      <c r="I5" s="231">
        <v>89.02928982292676</v>
      </c>
      <c r="J5" s="231">
        <v>105</v>
      </c>
      <c r="K5" s="231">
        <v>96.67</v>
      </c>
      <c r="L5" s="231">
        <v>93.59617682198328</v>
      </c>
      <c r="M5" s="231">
        <v>122.82764854766782</v>
      </c>
      <c r="N5" s="231">
        <v>112.11405970910945</v>
      </c>
      <c r="O5" s="231">
        <v>122.14230867673405</v>
      </c>
      <c r="P5" s="231">
        <v>53.797957229492496</v>
      </c>
      <c r="Q5" s="231">
        <v>66.25524044389644</v>
      </c>
      <c r="R5" s="231">
        <v>37</v>
      </c>
      <c r="S5" s="111">
        <f aca="true" t="shared" si="1" ref="S5:S68">IF((COUNTA(C5:R5)&gt;12),LARGE(C5:R5,1)+LARGE(C5:R5,2)+LARGE(C5:R5,3)+LARGE(C5:R5,4)+LARGE(C5:R5,5)+LARGE(C5:R5,6)+LARGE(C5:R5,7)+LARGE(C5:R5,8)+LARGE(C5:R5,9)+LARGE(C5:R5,10)+LARGE(C5:R5,11)+LARGE(C5:R5,12),SUM(C5:R5))</f>
        <v>1203.9670641810285</v>
      </c>
      <c r="T5" s="31">
        <f aca="true" t="shared" si="2" ref="T5:T68">S5-$S$5</f>
        <v>0</v>
      </c>
      <c r="U5" s="167">
        <v>1977</v>
      </c>
    </row>
    <row r="6" spans="1:21" ht="12.75" customHeight="1">
      <c r="A6" s="99" t="s">
        <v>61</v>
      </c>
      <c r="B6" s="44" t="s">
        <v>707</v>
      </c>
      <c r="C6" s="231">
        <v>78.44807121661721</v>
      </c>
      <c r="D6" s="231">
        <v>88.43616109682948</v>
      </c>
      <c r="E6" s="231">
        <v>93.49983938323159</v>
      </c>
      <c r="F6" s="231">
        <v>73.94300518134713</v>
      </c>
      <c r="G6" s="231">
        <v>74.7991266375546</v>
      </c>
      <c r="H6" s="231">
        <v>109.33</v>
      </c>
      <c r="I6" s="231">
        <v>106.40153498135754</v>
      </c>
      <c r="J6" s="231">
        <v>94.71698113207546</v>
      </c>
      <c r="K6" s="231">
        <v>96.96763202725724</v>
      </c>
      <c r="L6" s="231">
        <v>92.00467562828756</v>
      </c>
      <c r="M6" s="231">
        <v>120.74429008712032</v>
      </c>
      <c r="N6" s="231"/>
      <c r="O6" s="231">
        <v>121.25475285171102</v>
      </c>
      <c r="P6" s="231">
        <v>68.22502393871689</v>
      </c>
      <c r="Q6" s="231"/>
      <c r="R6" s="231"/>
      <c r="S6" s="111">
        <f t="shared" si="1"/>
        <v>1150.5460702233893</v>
      </c>
      <c r="T6" s="31">
        <f t="shared" si="2"/>
        <v>-53.42099395763921</v>
      </c>
      <c r="U6" s="167">
        <v>1986</v>
      </c>
    </row>
    <row r="7" spans="1:21" ht="12.75" customHeight="1">
      <c r="A7" s="99" t="s">
        <v>62</v>
      </c>
      <c r="B7" s="44" t="s">
        <v>692</v>
      </c>
      <c r="C7" s="231">
        <v>95.06528189910979</v>
      </c>
      <c r="D7" s="231">
        <v>92.2420009013069</v>
      </c>
      <c r="E7" s="231">
        <v>79.54004329004327</v>
      </c>
      <c r="F7" s="231">
        <v>71.66599799398195</v>
      </c>
      <c r="G7" s="231">
        <v>77.85589519650655</v>
      </c>
      <c r="H7" s="231">
        <v>105.49783549783548</v>
      </c>
      <c r="I7" s="231">
        <v>98.93672015349455</v>
      </c>
      <c r="J7" s="231">
        <v>89.15929203539821</v>
      </c>
      <c r="K7" s="231">
        <v>87.93893129770993</v>
      </c>
      <c r="L7" s="231">
        <v>82.9535002554931</v>
      </c>
      <c r="M7" s="231">
        <v>102.94181681681681</v>
      </c>
      <c r="N7" s="231">
        <v>106.07337924483497</v>
      </c>
      <c r="O7" s="231">
        <v>117.29388942774004</v>
      </c>
      <c r="P7" s="231"/>
      <c r="Q7" s="231"/>
      <c r="R7" s="231">
        <v>89</v>
      </c>
      <c r="S7" s="111">
        <f t="shared" si="1"/>
        <v>1146.6426908197832</v>
      </c>
      <c r="T7" s="31">
        <f t="shared" si="2"/>
        <v>-57.32437336124531</v>
      </c>
      <c r="U7" s="167">
        <v>1991</v>
      </c>
    </row>
    <row r="8" spans="1:21" ht="12.75" customHeight="1">
      <c r="A8" s="99" t="s">
        <v>63</v>
      </c>
      <c r="B8" s="44" t="s">
        <v>889</v>
      </c>
      <c r="C8" s="231"/>
      <c r="D8" s="231"/>
      <c r="E8" s="231">
        <v>68.66997920036977</v>
      </c>
      <c r="F8" s="231">
        <v>65.89966923925027</v>
      </c>
      <c r="G8" s="231">
        <v>49.90829694323144</v>
      </c>
      <c r="H8" s="231">
        <v>113.42478713339639</v>
      </c>
      <c r="I8" s="231">
        <v>89.29347961710609</v>
      </c>
      <c r="J8" s="231">
        <v>67.85525446133511</v>
      </c>
      <c r="K8" s="231">
        <v>103.15693430656935</v>
      </c>
      <c r="L8" s="231">
        <v>111.80327868852461</v>
      </c>
      <c r="M8" s="231">
        <v>132.333599893376</v>
      </c>
      <c r="N8" s="231">
        <v>109.88</v>
      </c>
      <c r="O8" s="231">
        <v>126.46302250803858</v>
      </c>
      <c r="P8" s="231">
        <v>58.05904883498245</v>
      </c>
      <c r="Q8" s="231">
        <v>86.6</v>
      </c>
      <c r="R8" s="231">
        <v>58.99999999999999</v>
      </c>
      <c r="S8" s="111">
        <f t="shared" si="1"/>
        <v>1134.3800050479663</v>
      </c>
      <c r="T8" s="31">
        <f t="shared" si="2"/>
        <v>-69.58705913306221</v>
      </c>
      <c r="U8" s="167">
        <v>1996</v>
      </c>
    </row>
    <row r="9" spans="1:21" ht="12.75" customHeight="1">
      <c r="A9" s="99" t="s">
        <v>64</v>
      </c>
      <c r="B9" s="44" t="s">
        <v>730</v>
      </c>
      <c r="C9" s="231">
        <v>69.84272997032642</v>
      </c>
      <c r="D9" s="231"/>
      <c r="E9" s="231">
        <v>71.99902723735408</v>
      </c>
      <c r="F9" s="231">
        <v>51.23844419391205</v>
      </c>
      <c r="G9" s="231">
        <v>65.62882096069869</v>
      </c>
      <c r="H9" s="231">
        <v>105.27633851468048</v>
      </c>
      <c r="I9" s="231">
        <v>98.46988619326397</v>
      </c>
      <c r="J9" s="231">
        <v>61.23891188645771</v>
      </c>
      <c r="K9" s="231">
        <v>96.8936170212766</v>
      </c>
      <c r="L9" s="231">
        <v>111.39465875370921</v>
      </c>
      <c r="M9" s="231">
        <v>129.59149818558836</v>
      </c>
      <c r="N9" s="231">
        <v>109.88</v>
      </c>
      <c r="O9" s="231">
        <v>116.83068017366136</v>
      </c>
      <c r="P9" s="231">
        <v>63.86817746568784</v>
      </c>
      <c r="Q9" s="231">
        <v>94.35502671199612</v>
      </c>
      <c r="R9" s="231">
        <v>27.666666666666668</v>
      </c>
      <c r="S9" s="111">
        <f t="shared" si="1"/>
        <v>1134.0304611882432</v>
      </c>
      <c r="T9" s="31">
        <f t="shared" si="2"/>
        <v>-69.93660299278531</v>
      </c>
      <c r="U9" s="167">
        <v>1998</v>
      </c>
    </row>
    <row r="10" spans="1:21" ht="12.75" customHeight="1">
      <c r="A10" s="99" t="s">
        <v>65</v>
      </c>
      <c r="B10" s="44" t="s">
        <v>775</v>
      </c>
      <c r="C10" s="231">
        <v>56.48961424332344</v>
      </c>
      <c r="D10" s="231">
        <v>85.33</v>
      </c>
      <c r="E10" s="231">
        <v>78.19341126461212</v>
      </c>
      <c r="F10" s="231">
        <v>79.89</v>
      </c>
      <c r="G10" s="231">
        <v>51.65502183406113</v>
      </c>
      <c r="H10" s="231">
        <v>100.87633087633085</v>
      </c>
      <c r="I10" s="231">
        <v>98.03485260184803</v>
      </c>
      <c r="J10" s="231">
        <v>84.25</v>
      </c>
      <c r="K10" s="231">
        <v>97.04177323103153</v>
      </c>
      <c r="L10" s="231">
        <v>91.54471544715449</v>
      </c>
      <c r="M10" s="231">
        <v>112.38012567898605</v>
      </c>
      <c r="N10" s="231">
        <v>109.2962962962963</v>
      </c>
      <c r="O10" s="231">
        <v>112.85385500575374</v>
      </c>
      <c r="P10" s="231"/>
      <c r="Q10" s="231">
        <v>66.18441383943568</v>
      </c>
      <c r="R10" s="231">
        <v>28.333333333333332</v>
      </c>
      <c r="S10" s="111">
        <f t="shared" si="1"/>
        <v>1115.8757742414487</v>
      </c>
      <c r="T10" s="31">
        <f t="shared" si="2"/>
        <v>-88.09128993957984</v>
      </c>
      <c r="U10" s="167">
        <v>1975</v>
      </c>
    </row>
    <row r="11" spans="1:21" ht="12.75" customHeight="1">
      <c r="A11" s="99" t="s">
        <v>66</v>
      </c>
      <c r="B11" s="44" t="s">
        <v>716</v>
      </c>
      <c r="C11" s="231">
        <v>73.99703264094956</v>
      </c>
      <c r="D11" s="231">
        <v>87.68871925360476</v>
      </c>
      <c r="E11" s="231">
        <v>80.64524986271279</v>
      </c>
      <c r="F11" s="231">
        <v>83.01402524544179</v>
      </c>
      <c r="G11" s="231">
        <v>80.03930131004367</v>
      </c>
      <c r="H11" s="231">
        <v>95.38167938931298</v>
      </c>
      <c r="I11" s="231">
        <v>98.84638589993558</v>
      </c>
      <c r="J11" s="231">
        <v>83.59504132231405</v>
      </c>
      <c r="K11" s="231">
        <v>92.21</v>
      </c>
      <c r="L11" s="231">
        <v>82.56983240223465</v>
      </c>
      <c r="M11" s="231">
        <v>107.55982392957182</v>
      </c>
      <c r="N11" s="231">
        <v>104.00948854431844</v>
      </c>
      <c r="O11" s="231">
        <v>111.26410835214446</v>
      </c>
      <c r="P11" s="231">
        <v>74.30545802744973</v>
      </c>
      <c r="Q11" s="231">
        <v>55.69399570454758</v>
      </c>
      <c r="R11" s="231">
        <v>55.666666666666664</v>
      </c>
      <c r="S11" s="111">
        <f t="shared" si="1"/>
        <v>1106.8236555116348</v>
      </c>
      <c r="T11" s="31">
        <f t="shared" si="2"/>
        <v>-97.1434086693937</v>
      </c>
      <c r="U11" s="167">
        <v>1977</v>
      </c>
    </row>
    <row r="12" spans="1:21" ht="12.75" customHeight="1">
      <c r="A12" s="99" t="s">
        <v>67</v>
      </c>
      <c r="B12" s="44" t="s">
        <v>695</v>
      </c>
      <c r="C12" s="231">
        <v>92.69139465875371</v>
      </c>
      <c r="D12" s="231">
        <v>80.34502478078537</v>
      </c>
      <c r="E12" s="231"/>
      <c r="F12" s="231"/>
      <c r="G12" s="231">
        <v>80.91266375545851</v>
      </c>
      <c r="H12" s="231">
        <v>98.18685669041963</v>
      </c>
      <c r="I12" s="231">
        <v>89.09517677887924</v>
      </c>
      <c r="J12" s="231">
        <v>83.59504132231405</v>
      </c>
      <c r="K12" s="231">
        <v>91.54952076677316</v>
      </c>
      <c r="L12" s="231">
        <v>87.06586826347306</v>
      </c>
      <c r="M12" s="231">
        <v>112.6856623543248</v>
      </c>
      <c r="N12" s="231">
        <v>105.88130774697939</v>
      </c>
      <c r="O12" s="231">
        <v>111.63265306122447</v>
      </c>
      <c r="P12" s="231">
        <v>71.54452601340569</v>
      </c>
      <c r="Q12" s="231">
        <v>60.39422294548414</v>
      </c>
      <c r="R12" s="231">
        <v>66.33333333333333</v>
      </c>
      <c r="S12" s="111">
        <f t="shared" si="1"/>
        <v>1105.185696192791</v>
      </c>
      <c r="T12" s="31">
        <f t="shared" si="2"/>
        <v>-98.78136798823743</v>
      </c>
      <c r="U12" s="167">
        <v>1990</v>
      </c>
    </row>
    <row r="13" spans="1:21" ht="12.75" customHeight="1">
      <c r="A13" s="99" t="s">
        <v>68</v>
      </c>
      <c r="B13" s="44" t="s">
        <v>697</v>
      </c>
      <c r="C13" s="231">
        <v>87.64688427299704</v>
      </c>
      <c r="D13" s="231">
        <v>83.69739478957916</v>
      </c>
      <c r="E13" s="231">
        <v>75.01270648030494</v>
      </c>
      <c r="F13" s="231">
        <v>77.5914142514709</v>
      </c>
      <c r="G13" s="231">
        <v>67.8122270742358</v>
      </c>
      <c r="H13" s="231">
        <v>96.49109217660727</v>
      </c>
      <c r="I13" s="231">
        <v>93.29555903964338</v>
      </c>
      <c r="J13" s="231">
        <v>85.11794439764111</v>
      </c>
      <c r="K13" s="231">
        <v>87.87948131197558</v>
      </c>
      <c r="L13" s="231">
        <v>87.99116997792495</v>
      </c>
      <c r="M13" s="231">
        <v>114.61410424879546</v>
      </c>
      <c r="N13" s="231">
        <v>101.85727149932463</v>
      </c>
      <c r="O13" s="231">
        <v>109.40008822232024</v>
      </c>
      <c r="P13" s="231"/>
      <c r="Q13" s="231">
        <v>57.717347037719385</v>
      </c>
      <c r="R13" s="231">
        <v>66.33333333333333</v>
      </c>
      <c r="S13" s="111">
        <f t="shared" si="1"/>
        <v>1100.5951106685848</v>
      </c>
      <c r="T13" s="31">
        <f t="shared" si="2"/>
        <v>-103.37195351244372</v>
      </c>
      <c r="U13" s="167">
        <v>1974</v>
      </c>
    </row>
    <row r="14" spans="1:21" ht="12.75" customHeight="1">
      <c r="A14" s="99" t="s">
        <v>69</v>
      </c>
      <c r="B14" s="44" t="s">
        <v>757</v>
      </c>
      <c r="C14" s="231">
        <v>60.64391691394659</v>
      </c>
      <c r="D14" s="231">
        <v>92.69718948322758</v>
      </c>
      <c r="E14" s="231">
        <v>81.06294864715626</v>
      </c>
      <c r="F14" s="231">
        <v>70.87626412849492</v>
      </c>
      <c r="G14" s="231">
        <v>66.50218340611353</v>
      </c>
      <c r="H14" s="231">
        <v>93.14814814814814</v>
      </c>
      <c r="I14" s="231">
        <v>89.34624323638397</v>
      </c>
      <c r="J14" s="231">
        <v>81.44694533762058</v>
      </c>
      <c r="K14" s="231">
        <v>88.6</v>
      </c>
      <c r="L14" s="231">
        <v>90.07963594994312</v>
      </c>
      <c r="M14" s="231">
        <v>115.65498502827992</v>
      </c>
      <c r="N14" s="231">
        <v>105.86215063950735</v>
      </c>
      <c r="O14" s="231">
        <v>107.4526678141136</v>
      </c>
      <c r="P14" s="231">
        <v>68.54420683051389</v>
      </c>
      <c r="Q14" s="231"/>
      <c r="R14" s="231">
        <v>64.33333333333333</v>
      </c>
      <c r="S14" s="111">
        <f t="shared" si="1"/>
        <v>1084.7713852433894</v>
      </c>
      <c r="T14" s="31">
        <f t="shared" si="2"/>
        <v>-119.19567893763906</v>
      </c>
      <c r="U14" s="169">
        <v>1974</v>
      </c>
    </row>
    <row r="15" spans="1:21" ht="12.75" customHeight="1">
      <c r="A15" s="99" t="s">
        <v>70</v>
      </c>
      <c r="B15" s="44" t="s">
        <v>727</v>
      </c>
      <c r="C15" s="231">
        <v>71.32640949554896</v>
      </c>
      <c r="D15" s="231">
        <v>84.95918367346938</v>
      </c>
      <c r="E15" s="231"/>
      <c r="F15" s="231">
        <v>69.77721420210689</v>
      </c>
      <c r="G15" s="231">
        <v>61.698689956331876</v>
      </c>
      <c r="H15" s="231">
        <v>101.74668874172184</v>
      </c>
      <c r="I15" s="231">
        <v>96.70596857859418</v>
      </c>
      <c r="J15" s="231">
        <v>85.45685279187815</v>
      </c>
      <c r="K15" s="231">
        <v>90.9674861221253</v>
      </c>
      <c r="L15" s="231">
        <v>78.0584354382658</v>
      </c>
      <c r="M15" s="231">
        <v>112.36322010435522</v>
      </c>
      <c r="N15" s="231">
        <v>106.05413105413105</v>
      </c>
      <c r="O15" s="231">
        <v>109.85803016858918</v>
      </c>
      <c r="P15" s="231"/>
      <c r="Q15" s="231">
        <v>48.19099863858413</v>
      </c>
      <c r="R15" s="231">
        <v>77</v>
      </c>
      <c r="S15" s="111">
        <f t="shared" si="1"/>
        <v>1084.273620370786</v>
      </c>
      <c r="T15" s="31">
        <f t="shared" si="2"/>
        <v>-119.69344381024257</v>
      </c>
      <c r="U15" s="167">
        <v>1981</v>
      </c>
    </row>
    <row r="16" spans="1:21" ht="12.75" customHeight="1">
      <c r="A16" s="99" t="s">
        <v>71</v>
      </c>
      <c r="B16" s="44" t="s">
        <v>783</v>
      </c>
      <c r="C16" s="231">
        <v>55.00593471810089</v>
      </c>
      <c r="D16" s="231">
        <v>85.13093289689034</v>
      </c>
      <c r="E16" s="231">
        <v>71.57805703238277</v>
      </c>
      <c r="F16" s="231">
        <v>72.44613511868532</v>
      </c>
      <c r="G16" s="231">
        <v>76.54585152838428</v>
      </c>
      <c r="H16" s="231">
        <v>97.60314341846758</v>
      </c>
      <c r="I16" s="231">
        <v>92.0495285548659</v>
      </c>
      <c r="J16" s="231">
        <v>84.05236907730672</v>
      </c>
      <c r="K16" s="231">
        <v>96.74596431605778</v>
      </c>
      <c r="L16" s="231">
        <v>69.2406075139888</v>
      </c>
      <c r="M16" s="231">
        <v>106.19780003928503</v>
      </c>
      <c r="N16" s="231">
        <v>108.1263696128561</v>
      </c>
      <c r="O16" s="231">
        <v>107.68666378938282</v>
      </c>
      <c r="P16" s="231">
        <v>73.68305138844558</v>
      </c>
      <c r="Q16" s="231">
        <v>46.3809963099631</v>
      </c>
      <c r="R16" s="231">
        <v>29.666666666666668</v>
      </c>
      <c r="S16" s="111">
        <f t="shared" si="1"/>
        <v>1071.8458667730101</v>
      </c>
      <c r="T16" s="31">
        <f t="shared" si="2"/>
        <v>-132.12119740801836</v>
      </c>
      <c r="U16" s="167">
        <v>1978</v>
      </c>
    </row>
    <row r="17" spans="1:21" ht="12.75" customHeight="1">
      <c r="A17" s="99" t="s">
        <v>72</v>
      </c>
      <c r="B17" s="44" t="s">
        <v>787</v>
      </c>
      <c r="C17" s="231">
        <v>54.41246290801187</v>
      </c>
      <c r="D17" s="231">
        <v>91.27948375611926</v>
      </c>
      <c r="E17" s="231">
        <v>84.05308464849354</v>
      </c>
      <c r="F17" s="231">
        <v>78.646408839779</v>
      </c>
      <c r="G17" s="231">
        <v>65.62882096069869</v>
      </c>
      <c r="H17" s="231"/>
      <c r="I17" s="231">
        <v>100.9364574487874</v>
      </c>
      <c r="J17" s="231">
        <v>101.25506072874495</v>
      </c>
      <c r="K17" s="231">
        <v>105.50982226379793</v>
      </c>
      <c r="L17" s="231"/>
      <c r="M17" s="231">
        <v>44.33</v>
      </c>
      <c r="N17" s="231">
        <v>120.15050167224082</v>
      </c>
      <c r="O17" s="231">
        <v>116.37236084452974</v>
      </c>
      <c r="P17" s="231">
        <v>74.05011171401215</v>
      </c>
      <c r="Q17" s="231">
        <v>52.920382165605105</v>
      </c>
      <c r="R17" s="231">
        <v>67.66666666666666</v>
      </c>
      <c r="S17" s="111">
        <f t="shared" si="1"/>
        <v>1059.961242451882</v>
      </c>
      <c r="T17" s="31">
        <f t="shared" si="2"/>
        <v>-144.00582172914642</v>
      </c>
      <c r="U17" s="167">
        <v>1981</v>
      </c>
    </row>
    <row r="18" spans="1:21" ht="12.75" customHeight="1">
      <c r="A18" s="99" t="s">
        <v>73</v>
      </c>
      <c r="B18" s="44" t="s">
        <v>760</v>
      </c>
      <c r="C18" s="231">
        <v>60.05044510385756</v>
      </c>
      <c r="D18" s="231">
        <v>69.49920508744037</v>
      </c>
      <c r="E18" s="231"/>
      <c r="F18" s="231"/>
      <c r="G18" s="231">
        <v>80.47598253275109</v>
      </c>
      <c r="H18" s="231">
        <v>91.37694253704372</v>
      </c>
      <c r="I18" s="231">
        <v>102.7301793911841</v>
      </c>
      <c r="J18" s="231">
        <v>60.226480836236924</v>
      </c>
      <c r="K18" s="231">
        <v>98.55160450997397</v>
      </c>
      <c r="L18" s="231">
        <v>85.2888182299947</v>
      </c>
      <c r="M18" s="231">
        <v>115.70084332001775</v>
      </c>
      <c r="N18" s="231">
        <v>109.40049443757725</v>
      </c>
      <c r="O18" s="231">
        <v>107.48600947051226</v>
      </c>
      <c r="P18" s="231">
        <v>78.31120331950207</v>
      </c>
      <c r="Q18" s="231"/>
      <c r="R18" s="231">
        <v>29.666666666666668</v>
      </c>
      <c r="S18" s="111">
        <f t="shared" si="1"/>
        <v>1059.0982087760917</v>
      </c>
      <c r="T18" s="31">
        <f t="shared" si="2"/>
        <v>-144.86885540493677</v>
      </c>
      <c r="U18" s="167">
        <v>1976</v>
      </c>
    </row>
    <row r="19" spans="1:21" ht="12.75" customHeight="1">
      <c r="A19" s="99" t="s">
        <v>74</v>
      </c>
      <c r="B19" s="44" t="s">
        <v>742</v>
      </c>
      <c r="C19" s="231">
        <v>66.8753709198813</v>
      </c>
      <c r="D19" s="231">
        <v>88.18531169940222</v>
      </c>
      <c r="E19" s="231">
        <v>72.74034915170886</v>
      </c>
      <c r="F19" s="231">
        <v>69.14492753623186</v>
      </c>
      <c r="G19" s="231">
        <v>66.06550218340611</v>
      </c>
      <c r="H19" s="231">
        <v>94.05324334458192</v>
      </c>
      <c r="I19" s="231">
        <v>89.55327771583207</v>
      </c>
      <c r="J19" s="231">
        <v>81.57004830917874</v>
      </c>
      <c r="K19" s="231">
        <v>92.33870967741936</v>
      </c>
      <c r="L19" s="231">
        <v>69.75767366720518</v>
      </c>
      <c r="M19" s="231">
        <v>110.40963855421687</v>
      </c>
      <c r="N19" s="231">
        <v>112.13629402756507</v>
      </c>
      <c r="O19" s="231">
        <v>110.75370121130551</v>
      </c>
      <c r="P19" s="231">
        <v>65.07</v>
      </c>
      <c r="Q19" s="231"/>
      <c r="R19" s="231">
        <v>49.66666666666667</v>
      </c>
      <c r="S19" s="111">
        <f t="shared" si="1"/>
        <v>1057.518545814529</v>
      </c>
      <c r="T19" s="31">
        <f t="shared" si="2"/>
        <v>-146.44851836649946</v>
      </c>
      <c r="U19" s="167">
        <v>1986</v>
      </c>
    </row>
    <row r="20" spans="1:21" ht="12.75" customHeight="1">
      <c r="A20" s="99" t="s">
        <v>75</v>
      </c>
      <c r="B20" s="44" t="s">
        <v>771</v>
      </c>
      <c r="C20" s="231">
        <v>57.37982195845698</v>
      </c>
      <c r="D20" s="231">
        <v>81.05009633911368</v>
      </c>
      <c r="E20" s="231"/>
      <c r="F20" s="231"/>
      <c r="G20" s="231">
        <v>76.9825327510917</v>
      </c>
      <c r="H20" s="231">
        <v>95.46809323653036</v>
      </c>
      <c r="I20" s="231">
        <v>94.92788226216412</v>
      </c>
      <c r="J20" s="231"/>
      <c r="K20" s="231">
        <v>90.26729559748428</v>
      </c>
      <c r="L20" s="231">
        <v>107.5</v>
      </c>
      <c r="M20" s="231">
        <v>121.096926713948</v>
      </c>
      <c r="N20" s="231">
        <v>101.98</v>
      </c>
      <c r="O20" s="231"/>
      <c r="P20" s="231">
        <v>71.12958825406959</v>
      </c>
      <c r="Q20" s="231">
        <v>90.06989662089184</v>
      </c>
      <c r="R20" s="231">
        <v>41.666666666666664</v>
      </c>
      <c r="S20" s="111">
        <f t="shared" si="1"/>
        <v>1029.5188004004174</v>
      </c>
      <c r="T20" s="31">
        <f t="shared" si="2"/>
        <v>-174.44826378061111</v>
      </c>
      <c r="U20" s="167">
        <v>1978</v>
      </c>
    </row>
    <row r="21" spans="1:21" ht="12.75" customHeight="1">
      <c r="A21" s="99" t="s">
        <v>76</v>
      </c>
      <c r="B21" s="44" t="s">
        <v>809</v>
      </c>
      <c r="C21" s="231">
        <v>47.29080118694362</v>
      </c>
      <c r="D21" s="231">
        <v>74.08307480179248</v>
      </c>
      <c r="E21" s="231">
        <v>82.9128959276018</v>
      </c>
      <c r="F21" s="231">
        <v>63.831704282921606</v>
      </c>
      <c r="G21" s="231">
        <v>54.7117903930131</v>
      </c>
      <c r="H21" s="231"/>
      <c r="I21" s="231">
        <v>74.332940025693</v>
      </c>
      <c r="J21" s="231">
        <v>79.58823529411764</v>
      </c>
      <c r="K21" s="231">
        <v>79.69283276450511</v>
      </c>
      <c r="L21" s="231">
        <v>112.42310577644413</v>
      </c>
      <c r="M21" s="231">
        <v>111.89277019159522</v>
      </c>
      <c r="N21" s="231">
        <v>93.49919743178171</v>
      </c>
      <c r="O21" s="231">
        <v>97.4409891345073</v>
      </c>
      <c r="P21" s="231">
        <v>48.13246090009576</v>
      </c>
      <c r="Q21" s="231">
        <v>88.96892138939671</v>
      </c>
      <c r="R21" s="231"/>
      <c r="S21" s="111">
        <f t="shared" si="1"/>
        <v>1013.3784574133698</v>
      </c>
      <c r="T21" s="31">
        <f t="shared" si="2"/>
        <v>-190.5886067676587</v>
      </c>
      <c r="U21" s="167">
        <v>2003</v>
      </c>
    </row>
    <row r="22" spans="1:21" ht="12.75" customHeight="1">
      <c r="A22" s="99" t="s">
        <v>77</v>
      </c>
      <c r="B22" s="44" t="s">
        <v>701</v>
      </c>
      <c r="C22" s="231">
        <v>82.89910979228486</v>
      </c>
      <c r="D22" s="231">
        <v>101.47830474268416</v>
      </c>
      <c r="E22" s="231">
        <v>68.00022867596616</v>
      </c>
      <c r="F22" s="231"/>
      <c r="G22" s="231">
        <v>79.16593886462883</v>
      </c>
      <c r="H22" s="231">
        <v>93.91467065868262</v>
      </c>
      <c r="I22" s="231">
        <v>91.77366846622188</v>
      </c>
      <c r="J22" s="231">
        <v>88.71478873239437</v>
      </c>
      <c r="K22" s="231">
        <v>86.30792227204782</v>
      </c>
      <c r="L22" s="231"/>
      <c r="M22" s="231"/>
      <c r="N22" s="231">
        <v>95.99</v>
      </c>
      <c r="O22" s="231">
        <v>109.64601769911505</v>
      </c>
      <c r="P22" s="231">
        <v>63.357484838812645</v>
      </c>
      <c r="Q22" s="231">
        <v>51.13614262560779</v>
      </c>
      <c r="R22" s="231"/>
      <c r="S22" s="111">
        <f t="shared" si="1"/>
        <v>1012.3842773684462</v>
      </c>
      <c r="T22" s="31">
        <f t="shared" si="2"/>
        <v>-191.5827868125823</v>
      </c>
      <c r="U22" s="167">
        <v>1966</v>
      </c>
    </row>
    <row r="23" spans="1:21" ht="12.75" customHeight="1">
      <c r="A23" s="99" t="s">
        <v>78</v>
      </c>
      <c r="B23" s="44" t="s">
        <v>766</v>
      </c>
      <c r="C23" s="231">
        <v>58.566765578635014</v>
      </c>
      <c r="D23" s="231">
        <v>74.93006993006995</v>
      </c>
      <c r="E23" s="231"/>
      <c r="F23" s="231">
        <v>64.70903190914007</v>
      </c>
      <c r="G23" s="231">
        <v>66.93886462882097</v>
      </c>
      <c r="H23" s="231">
        <v>87.72976680384086</v>
      </c>
      <c r="I23" s="231">
        <v>74.5272806447312</v>
      </c>
      <c r="J23" s="231">
        <v>85.52497883149871</v>
      </c>
      <c r="K23" s="231">
        <v>86.82468021068473</v>
      </c>
      <c r="L23" s="231">
        <v>55.970802919708035</v>
      </c>
      <c r="M23" s="231">
        <v>94.493399339934</v>
      </c>
      <c r="N23" s="231">
        <v>102.64384807823517</v>
      </c>
      <c r="O23" s="231">
        <v>102.31820008035356</v>
      </c>
      <c r="P23" s="231">
        <v>46.52058729652091</v>
      </c>
      <c r="Q23" s="231">
        <v>33.8360655737705</v>
      </c>
      <c r="R23" s="231">
        <v>67</v>
      </c>
      <c r="S23" s="111">
        <f t="shared" si="1"/>
        <v>966.2068860359442</v>
      </c>
      <c r="T23" s="31">
        <f t="shared" si="2"/>
        <v>-237.7601781450843</v>
      </c>
      <c r="U23" s="167">
        <v>1957</v>
      </c>
    </row>
    <row r="24" spans="1:21" ht="12.75" customHeight="1">
      <c r="A24" s="99" t="s">
        <v>79</v>
      </c>
      <c r="B24" s="44" t="s">
        <v>798</v>
      </c>
      <c r="C24" s="231">
        <v>52.038575667655785</v>
      </c>
      <c r="D24" s="231">
        <v>80.02276176024279</v>
      </c>
      <c r="E24" s="231">
        <v>73.04149172635218</v>
      </c>
      <c r="F24" s="231">
        <v>67.08912188728702</v>
      </c>
      <c r="G24" s="231">
        <v>65.19213973799127</v>
      </c>
      <c r="H24" s="231">
        <v>96.9680436477007</v>
      </c>
      <c r="I24" s="231"/>
      <c r="J24" s="231">
        <v>79.4131455399061</v>
      </c>
      <c r="K24" s="231"/>
      <c r="L24" s="231"/>
      <c r="M24" s="231">
        <v>108.54992397364421</v>
      </c>
      <c r="N24" s="231">
        <v>99.62295081967213</v>
      </c>
      <c r="O24" s="231">
        <v>105.99746675110829</v>
      </c>
      <c r="P24" s="231">
        <v>64.07564634535589</v>
      </c>
      <c r="Q24" s="231"/>
      <c r="R24" s="231">
        <v>69.66666666666667</v>
      </c>
      <c r="S24" s="111">
        <f t="shared" si="1"/>
        <v>961.6779345235831</v>
      </c>
      <c r="T24" s="31">
        <f t="shared" si="2"/>
        <v>-242.28912965744541</v>
      </c>
      <c r="U24" s="167">
        <v>1976</v>
      </c>
    </row>
    <row r="25" spans="1:21" ht="12.75" customHeight="1">
      <c r="A25" s="99" t="s">
        <v>80</v>
      </c>
      <c r="B25" s="44" t="s">
        <v>723</v>
      </c>
      <c r="C25" s="231">
        <v>72.51335311572701</v>
      </c>
      <c r="D25" s="231">
        <v>84.42081814499798</v>
      </c>
      <c r="E25" s="231">
        <v>70.13002364066193</v>
      </c>
      <c r="F25" s="231">
        <v>67.43900602409639</v>
      </c>
      <c r="G25" s="231">
        <v>60.82532751091703</v>
      </c>
      <c r="H25" s="231">
        <v>93.8593866866118</v>
      </c>
      <c r="I25" s="231">
        <v>110</v>
      </c>
      <c r="J25" s="231">
        <v>82.3170731707317</v>
      </c>
      <c r="K25" s="231">
        <v>78.02131912058627</v>
      </c>
      <c r="L25" s="231"/>
      <c r="M25" s="231"/>
      <c r="N25" s="231"/>
      <c r="O25" s="231"/>
      <c r="P25" s="231">
        <v>83.41812958825408</v>
      </c>
      <c r="Q25" s="231">
        <v>84.62881527556779</v>
      </c>
      <c r="R25" s="231">
        <v>65.66666666666666</v>
      </c>
      <c r="S25" s="111">
        <f t="shared" si="1"/>
        <v>953.2399189448184</v>
      </c>
      <c r="T25" s="31">
        <f t="shared" si="2"/>
        <v>-250.72714523621005</v>
      </c>
      <c r="U25" s="167"/>
    </row>
    <row r="26" spans="1:21" ht="12.75" customHeight="1">
      <c r="A26" s="99" t="s">
        <v>81</v>
      </c>
      <c r="B26" s="44" t="s">
        <v>750</v>
      </c>
      <c r="C26" s="231">
        <v>64.20474777448071</v>
      </c>
      <c r="D26" s="231">
        <v>61.00107353730542</v>
      </c>
      <c r="E26" s="231">
        <v>57.23739097459234</v>
      </c>
      <c r="F26" s="231">
        <v>47.762652020400154</v>
      </c>
      <c r="G26" s="231">
        <v>66.93886462882097</v>
      </c>
      <c r="H26" s="231">
        <v>87.42915670877431</v>
      </c>
      <c r="I26" s="231">
        <v>89.77448648909494</v>
      </c>
      <c r="J26" s="231">
        <v>72.01902748414376</v>
      </c>
      <c r="K26" s="231">
        <v>68.71190339275445</v>
      </c>
      <c r="L26" s="231">
        <v>68.52304056715244</v>
      </c>
      <c r="M26" s="231">
        <v>95.20163578701386</v>
      </c>
      <c r="N26" s="231">
        <v>83.97391604767662</v>
      </c>
      <c r="O26" s="231">
        <v>98.79419071278426</v>
      </c>
      <c r="P26" s="231">
        <v>64.61825726141079</v>
      </c>
      <c r="Q26" s="231">
        <v>44.84029065025581</v>
      </c>
      <c r="R26" s="231">
        <v>7.666666666666667</v>
      </c>
      <c r="S26" s="111">
        <f t="shared" si="1"/>
        <v>921.1903003914125</v>
      </c>
      <c r="T26" s="31">
        <f t="shared" si="2"/>
        <v>-282.776763789616</v>
      </c>
      <c r="U26" s="167">
        <v>1978</v>
      </c>
    </row>
    <row r="27" spans="1:21" ht="12.75" customHeight="1">
      <c r="A27" s="99" t="s">
        <v>82</v>
      </c>
      <c r="B27" s="44" t="s">
        <v>778</v>
      </c>
      <c r="C27" s="231">
        <v>55.89614243323442</v>
      </c>
      <c r="D27" s="231">
        <v>92.068345323741</v>
      </c>
      <c r="E27" s="231">
        <v>84.6472969066204</v>
      </c>
      <c r="F27" s="231">
        <v>68.94105182045847</v>
      </c>
      <c r="G27" s="231">
        <v>63.00873362445415</v>
      </c>
      <c r="H27" s="231">
        <v>87.98623063683306</v>
      </c>
      <c r="I27" s="231">
        <v>71.88509681965496</v>
      </c>
      <c r="J27" s="231">
        <v>86.70103092783505</v>
      </c>
      <c r="K27" s="231">
        <v>91.81089743589742</v>
      </c>
      <c r="L27" s="231">
        <v>99.2282958199357</v>
      </c>
      <c r="M27" s="231">
        <v>117.8281356703847</v>
      </c>
      <c r="N27" s="231"/>
      <c r="O27" s="231"/>
      <c r="P27" s="231"/>
      <c r="Q27" s="231"/>
      <c r="R27" s="231"/>
      <c r="S27" s="111">
        <f t="shared" si="1"/>
        <v>920.0012574190494</v>
      </c>
      <c r="T27" s="31">
        <f t="shared" si="2"/>
        <v>-283.96580676197914</v>
      </c>
      <c r="U27" s="167">
        <v>1970</v>
      </c>
    </row>
    <row r="28" spans="1:21" ht="12.75" customHeight="1">
      <c r="A28" s="99" t="s">
        <v>83</v>
      </c>
      <c r="B28" s="44" t="s">
        <v>819</v>
      </c>
      <c r="C28" s="231">
        <v>41.652818991097924</v>
      </c>
      <c r="D28" s="231">
        <v>62.54507628294036</v>
      </c>
      <c r="E28" s="231">
        <v>38.27294685990338</v>
      </c>
      <c r="F28" s="231">
        <v>48.579227696404786</v>
      </c>
      <c r="G28" s="231">
        <v>64.31877729257641</v>
      </c>
      <c r="H28" s="231">
        <v>81.71875</v>
      </c>
      <c r="I28" s="231">
        <v>74.29409353298979</v>
      </c>
      <c r="J28" s="231">
        <v>61.50623885918004</v>
      </c>
      <c r="K28" s="231">
        <v>78.98648648648647</v>
      </c>
      <c r="L28" s="231">
        <v>87.4329501915709</v>
      </c>
      <c r="M28" s="231">
        <v>108.54226636934928</v>
      </c>
      <c r="N28" s="231">
        <v>93.49919743178171</v>
      </c>
      <c r="O28" s="231">
        <v>90.190603577997</v>
      </c>
      <c r="P28" s="231">
        <v>47.57389083945101</v>
      </c>
      <c r="Q28" s="231">
        <v>64.62498634924103</v>
      </c>
      <c r="R28" s="231">
        <v>42.333333333333336</v>
      </c>
      <c r="S28" s="111">
        <f t="shared" si="1"/>
        <v>916.2386540705179</v>
      </c>
      <c r="T28" s="31">
        <f t="shared" si="2"/>
        <v>-287.7284101105106</v>
      </c>
      <c r="U28" s="167">
        <v>2004</v>
      </c>
    </row>
    <row r="29" spans="1:21" ht="12.75" customHeight="1">
      <c r="A29" s="99" t="s">
        <v>84</v>
      </c>
      <c r="B29" s="44" t="s">
        <v>744</v>
      </c>
      <c r="C29" s="231">
        <v>66.57863501483679</v>
      </c>
      <c r="D29" s="231">
        <v>77.10144927536231</v>
      </c>
      <c r="E29" s="231">
        <v>69.94578029231492</v>
      </c>
      <c r="F29" s="231">
        <v>36.88773388773389</v>
      </c>
      <c r="G29" s="231">
        <v>50.78165938864629</v>
      </c>
      <c r="H29" s="231">
        <v>88.71955462769658</v>
      </c>
      <c r="I29" s="231">
        <v>82.58370323969504</v>
      </c>
      <c r="J29" s="231">
        <v>61.106194690265475</v>
      </c>
      <c r="K29" s="231">
        <v>75.11</v>
      </c>
      <c r="L29" s="231"/>
      <c r="M29" s="231">
        <v>90.01499388004896</v>
      </c>
      <c r="N29" s="231">
        <v>90.80570547417118</v>
      </c>
      <c r="O29" s="231">
        <v>101.47111375818939</v>
      </c>
      <c r="P29" s="231">
        <v>57.6600702202362</v>
      </c>
      <c r="Q29" s="231"/>
      <c r="R29" s="231">
        <v>26.333333333333336</v>
      </c>
      <c r="S29" s="111">
        <f t="shared" si="1"/>
        <v>911.8788598614632</v>
      </c>
      <c r="T29" s="31">
        <f t="shared" si="2"/>
        <v>-292.0882043195653</v>
      </c>
      <c r="U29" s="167">
        <v>1983</v>
      </c>
    </row>
    <row r="30" spans="1:21" ht="12.75" customHeight="1">
      <c r="A30" s="99" t="s">
        <v>85</v>
      </c>
      <c r="B30" s="44" t="s">
        <v>694</v>
      </c>
      <c r="C30" s="231">
        <v>92.98813056379822</v>
      </c>
      <c r="D30" s="231">
        <v>77.57758305951077</v>
      </c>
      <c r="E30" s="231"/>
      <c r="F30" s="231">
        <v>62.17026793431286</v>
      </c>
      <c r="G30" s="231">
        <v>73.48908296943232</v>
      </c>
      <c r="H30" s="231">
        <v>82.79809220985692</v>
      </c>
      <c r="I30" s="231">
        <v>83.95267392303808</v>
      </c>
      <c r="J30" s="231">
        <v>67.07571801566579</v>
      </c>
      <c r="K30" s="231">
        <v>70.34278959810875</v>
      </c>
      <c r="L30" s="231"/>
      <c r="M30" s="231">
        <v>83.7559248161264</v>
      </c>
      <c r="N30" s="231">
        <v>69.8266806722689</v>
      </c>
      <c r="O30" s="231">
        <v>75.59848005066497</v>
      </c>
      <c r="P30" s="231">
        <v>71.01787424194063</v>
      </c>
      <c r="Q30" s="231">
        <v>44.66112956810632</v>
      </c>
      <c r="R30" s="231">
        <v>50.333333333333336</v>
      </c>
      <c r="S30" s="111">
        <f t="shared" si="1"/>
        <v>910.5932980547245</v>
      </c>
      <c r="T30" s="31">
        <f t="shared" si="2"/>
        <v>-293.37376612630396</v>
      </c>
      <c r="U30" s="167">
        <v>1964</v>
      </c>
    </row>
    <row r="31" spans="1:21" ht="12.75" customHeight="1">
      <c r="A31" s="99" t="s">
        <v>86</v>
      </c>
      <c r="B31" s="44" t="s">
        <v>698</v>
      </c>
      <c r="C31" s="231">
        <v>85.86646884272997</v>
      </c>
      <c r="D31" s="231">
        <v>73.55825076870516</v>
      </c>
      <c r="E31" s="231">
        <v>45.3131401814457</v>
      </c>
      <c r="F31" s="231">
        <v>85.68115942028984</v>
      </c>
      <c r="G31" s="231">
        <v>63.44541484716157</v>
      </c>
      <c r="H31" s="231">
        <v>81.01328390485016</v>
      </c>
      <c r="I31" s="231">
        <v>99.54013264284339</v>
      </c>
      <c r="J31" s="231">
        <v>89.45825932504438</v>
      </c>
      <c r="K31" s="231">
        <v>75.57482337829158</v>
      </c>
      <c r="L31" s="231"/>
      <c r="M31" s="231"/>
      <c r="N31" s="231">
        <v>82.92331184255175</v>
      </c>
      <c r="O31" s="231"/>
      <c r="P31" s="231">
        <v>81.77433769549953</v>
      </c>
      <c r="Q31" s="231">
        <v>45.93213633597078</v>
      </c>
      <c r="R31" s="231">
        <v>42.333333333333336</v>
      </c>
      <c r="S31" s="111">
        <f t="shared" si="1"/>
        <v>910.0807191853839</v>
      </c>
      <c r="T31" s="31">
        <f t="shared" si="2"/>
        <v>-293.88634499564455</v>
      </c>
      <c r="U31" s="167">
        <v>1974</v>
      </c>
    </row>
    <row r="32" spans="1:21" ht="12.75" customHeight="1">
      <c r="A32" s="99" t="s">
        <v>87</v>
      </c>
      <c r="B32" s="44" t="s">
        <v>721</v>
      </c>
      <c r="C32" s="231">
        <v>72.51335311572701</v>
      </c>
      <c r="D32" s="231">
        <v>68.96725440806046</v>
      </c>
      <c r="E32" s="231"/>
      <c r="F32" s="231">
        <v>66.34196891191709</v>
      </c>
      <c r="G32" s="231">
        <v>71.74235807860262</v>
      </c>
      <c r="H32" s="231">
        <v>82.85805219605345</v>
      </c>
      <c r="I32" s="231">
        <v>89.0273372959597</v>
      </c>
      <c r="J32" s="231">
        <v>69.5621181262729</v>
      </c>
      <c r="K32" s="231">
        <v>82.15547703180212</v>
      </c>
      <c r="L32" s="231"/>
      <c r="M32" s="231"/>
      <c r="N32" s="231">
        <v>93.8861985472155</v>
      </c>
      <c r="O32" s="231">
        <v>96.38392033929557</v>
      </c>
      <c r="P32" s="231">
        <v>74.95978295563359</v>
      </c>
      <c r="Q32" s="231"/>
      <c r="R32" s="231">
        <v>41.666666666666664</v>
      </c>
      <c r="S32" s="111">
        <f t="shared" si="1"/>
        <v>910.0644876732067</v>
      </c>
      <c r="T32" s="31">
        <f t="shared" si="2"/>
        <v>-293.9025765078218</v>
      </c>
      <c r="U32" s="167">
        <v>1982</v>
      </c>
    </row>
    <row r="33" spans="1:21" ht="12.75" customHeight="1">
      <c r="A33" s="99" t="s">
        <v>88</v>
      </c>
      <c r="B33" s="44" t="s">
        <v>812</v>
      </c>
      <c r="C33" s="231">
        <v>45.510385756676556</v>
      </c>
      <c r="D33" s="231">
        <v>67.65745007680492</v>
      </c>
      <c r="E33" s="231">
        <v>65.46971027216856</v>
      </c>
      <c r="F33" s="231">
        <v>51.76763071662629</v>
      </c>
      <c r="G33" s="231">
        <v>68.68558951965066</v>
      </c>
      <c r="H33" s="231">
        <v>85.11704582921199</v>
      </c>
      <c r="I33" s="231">
        <v>83.33467799544472</v>
      </c>
      <c r="J33" s="231">
        <v>67.81373844121532</v>
      </c>
      <c r="K33" s="231"/>
      <c r="L33" s="231">
        <v>79.5456742387627</v>
      </c>
      <c r="M33" s="231">
        <v>102.75851740921001</v>
      </c>
      <c r="N33" s="231">
        <v>83.47893114080165</v>
      </c>
      <c r="O33" s="231"/>
      <c r="P33" s="231">
        <v>59.20810724545164</v>
      </c>
      <c r="Q33" s="231">
        <v>57.8183407810375</v>
      </c>
      <c r="R33" s="231">
        <v>67.66666666666666</v>
      </c>
      <c r="S33" s="111">
        <f t="shared" si="1"/>
        <v>888.5544496164262</v>
      </c>
      <c r="T33" s="31">
        <f t="shared" si="2"/>
        <v>-315.41261456460234</v>
      </c>
      <c r="U33" s="167">
        <v>1983</v>
      </c>
    </row>
    <row r="34" spans="1:21" ht="12.75" customHeight="1">
      <c r="A34" s="99" t="s">
        <v>89</v>
      </c>
      <c r="B34" s="44" t="s">
        <v>696</v>
      </c>
      <c r="C34" s="231">
        <v>88.83382789317507</v>
      </c>
      <c r="D34" s="231"/>
      <c r="E34" s="231">
        <v>102.52212389380529</v>
      </c>
      <c r="F34" s="231">
        <v>75.3219945066554</v>
      </c>
      <c r="G34" s="231">
        <v>80.03930131004367</v>
      </c>
      <c r="H34" s="231"/>
      <c r="I34" s="231"/>
      <c r="J34" s="231">
        <v>84.71500419111483</v>
      </c>
      <c r="K34" s="231">
        <v>90.71146245059289</v>
      </c>
      <c r="L34" s="231"/>
      <c r="M34" s="231">
        <v>72.92</v>
      </c>
      <c r="N34" s="231">
        <v>106.28571428571428</v>
      </c>
      <c r="O34" s="231"/>
      <c r="P34" s="231">
        <v>65.5119693584424</v>
      </c>
      <c r="Q34" s="231">
        <v>66.60459873760145</v>
      </c>
      <c r="R34" s="231">
        <v>51.66666666666667</v>
      </c>
      <c r="S34" s="111">
        <f t="shared" si="1"/>
        <v>885.132663293812</v>
      </c>
      <c r="T34" s="31">
        <f t="shared" si="2"/>
        <v>-318.8344008872165</v>
      </c>
      <c r="U34" s="167">
        <v>1985</v>
      </c>
    </row>
    <row r="35" spans="1:21" ht="12.75" customHeight="1">
      <c r="A35" s="99" t="s">
        <v>90</v>
      </c>
      <c r="B35" s="44" t="s">
        <v>842</v>
      </c>
      <c r="C35" s="231">
        <v>19.100890207715135</v>
      </c>
      <c r="D35" s="231">
        <v>62.850362925739816</v>
      </c>
      <c r="E35" s="231">
        <v>65.3108581436077</v>
      </c>
      <c r="F35" s="231">
        <v>45.061931678545086</v>
      </c>
      <c r="G35" s="231"/>
      <c r="H35" s="231">
        <v>82.48022777602026</v>
      </c>
      <c r="I35" s="231">
        <v>61.902616080497545</v>
      </c>
      <c r="J35" s="231">
        <v>63.200734394124844</v>
      </c>
      <c r="K35" s="231">
        <v>79.36141304347825</v>
      </c>
      <c r="L35" s="231">
        <v>94.53115547489413</v>
      </c>
      <c r="M35" s="231">
        <v>74.94</v>
      </c>
      <c r="N35" s="231">
        <v>82.15720743345054</v>
      </c>
      <c r="O35" s="231">
        <v>98.41505131128848</v>
      </c>
      <c r="P35" s="231">
        <v>31.997765719757425</v>
      </c>
      <c r="Q35" s="231">
        <v>73.34405385190728</v>
      </c>
      <c r="R35" s="231">
        <v>45</v>
      </c>
      <c r="S35" s="111">
        <f t="shared" si="1"/>
        <v>883.5556121135538</v>
      </c>
      <c r="T35" s="31">
        <f t="shared" si="2"/>
        <v>-320.41145206747467</v>
      </c>
      <c r="U35" s="167">
        <v>2008</v>
      </c>
    </row>
    <row r="36" spans="1:21" ht="12.75" customHeight="1">
      <c r="A36" s="99" t="s">
        <v>91</v>
      </c>
      <c r="B36" s="44" t="s">
        <v>816</v>
      </c>
      <c r="C36" s="231">
        <v>43.13649851632047</v>
      </c>
      <c r="D36" s="231">
        <v>72.0572569906791</v>
      </c>
      <c r="E36" s="231"/>
      <c r="F36" s="231"/>
      <c r="G36" s="231">
        <v>51.21834061135371</v>
      </c>
      <c r="H36" s="231">
        <v>89.51777543118621</v>
      </c>
      <c r="I36" s="231">
        <v>81.48727825545461</v>
      </c>
      <c r="J36" s="231">
        <v>59.4361763022324</v>
      </c>
      <c r="K36" s="231">
        <v>78.85</v>
      </c>
      <c r="L36" s="231">
        <v>75</v>
      </c>
      <c r="M36" s="231">
        <v>72.8</v>
      </c>
      <c r="N36" s="231">
        <v>95.26137065239762</v>
      </c>
      <c r="O36" s="231">
        <v>101.27301524450604</v>
      </c>
      <c r="P36" s="231">
        <v>54.739546760293656</v>
      </c>
      <c r="Q36" s="231"/>
      <c r="R36" s="231">
        <v>47</v>
      </c>
      <c r="S36" s="111">
        <f t="shared" si="1"/>
        <v>878.6407602481033</v>
      </c>
      <c r="T36" s="31">
        <f t="shared" si="2"/>
        <v>-325.32630393292516</v>
      </c>
      <c r="U36" s="167">
        <v>1983</v>
      </c>
    </row>
    <row r="37" spans="1:21" ht="12.75" customHeight="1">
      <c r="A37" s="99" t="s">
        <v>92</v>
      </c>
      <c r="B37" s="44" t="s">
        <v>795</v>
      </c>
      <c r="C37" s="231">
        <v>52.92878338278932</v>
      </c>
      <c r="D37" s="231">
        <v>79.2188085425253</v>
      </c>
      <c r="E37" s="231">
        <v>83.40068298235629</v>
      </c>
      <c r="F37" s="231"/>
      <c r="G37" s="231">
        <v>56.45851528384279</v>
      </c>
      <c r="H37" s="231">
        <v>95.0094948727687</v>
      </c>
      <c r="I37" s="231">
        <v>85.77975935553079</v>
      </c>
      <c r="J37" s="231"/>
      <c r="K37" s="231"/>
      <c r="L37" s="231">
        <v>69.49779027721976</v>
      </c>
      <c r="M37" s="231">
        <v>37.92</v>
      </c>
      <c r="N37" s="231">
        <v>99.88484316736127</v>
      </c>
      <c r="O37" s="231">
        <v>109.52286282306163</v>
      </c>
      <c r="P37" s="231">
        <v>61.953080114905845</v>
      </c>
      <c r="Q37" s="231"/>
      <c r="R37" s="231">
        <v>46.33333333333333</v>
      </c>
      <c r="S37" s="111">
        <f t="shared" si="1"/>
        <v>877.9079541356949</v>
      </c>
      <c r="T37" s="31">
        <f t="shared" si="2"/>
        <v>-326.05911004533357</v>
      </c>
      <c r="U37" s="167">
        <v>1972</v>
      </c>
    </row>
    <row r="38" spans="1:21" ht="12.75" customHeight="1">
      <c r="A38" s="99" t="s">
        <v>93</v>
      </c>
      <c r="B38" s="44" t="s">
        <v>729</v>
      </c>
      <c r="C38" s="231">
        <v>69.84272997032642</v>
      </c>
      <c r="D38" s="231"/>
      <c r="E38" s="231">
        <v>54.972791583529826</v>
      </c>
      <c r="F38" s="231">
        <v>70.87626412849492</v>
      </c>
      <c r="G38" s="231">
        <v>67.8122270742358</v>
      </c>
      <c r="H38" s="231"/>
      <c r="I38" s="231">
        <v>75.84285388138622</v>
      </c>
      <c r="J38" s="231">
        <v>73.51585014409221</v>
      </c>
      <c r="K38" s="231">
        <v>75.11479591836735</v>
      </c>
      <c r="L38" s="231"/>
      <c r="M38" s="231"/>
      <c r="N38" s="231">
        <v>86.06242174923986</v>
      </c>
      <c r="O38" s="231">
        <v>94.03415154749199</v>
      </c>
      <c r="P38" s="231">
        <v>71.35301627832749</v>
      </c>
      <c r="Q38" s="231">
        <v>56.809478401830845</v>
      </c>
      <c r="R38" s="231">
        <v>63.66666666666667</v>
      </c>
      <c r="S38" s="111">
        <f t="shared" si="1"/>
        <v>859.9032473439895</v>
      </c>
      <c r="T38" s="31">
        <f t="shared" si="2"/>
        <v>-344.063816837039</v>
      </c>
      <c r="U38" s="167">
        <v>1968</v>
      </c>
    </row>
    <row r="39" spans="1:21" ht="12.75" customHeight="1">
      <c r="A39" s="99" t="s">
        <v>94</v>
      </c>
      <c r="B39" s="44" t="s">
        <v>714</v>
      </c>
      <c r="C39" s="231">
        <v>74.59050445103857</v>
      </c>
      <c r="D39" s="231">
        <v>76.17059243397571</v>
      </c>
      <c r="E39" s="231"/>
      <c r="F39" s="231"/>
      <c r="G39" s="231">
        <v>55.58515283842795</v>
      </c>
      <c r="H39" s="231">
        <v>80.36063569682152</v>
      </c>
      <c r="I39" s="231"/>
      <c r="J39" s="231">
        <v>58.73</v>
      </c>
      <c r="K39" s="231">
        <v>76.90694626474443</v>
      </c>
      <c r="L39" s="231">
        <v>77.75902484763245</v>
      </c>
      <c r="M39" s="231">
        <v>72</v>
      </c>
      <c r="N39" s="231">
        <v>88.01218161683278</v>
      </c>
      <c r="O39" s="231"/>
      <c r="P39" s="231">
        <v>56.670603255665505</v>
      </c>
      <c r="Q39" s="231">
        <v>53.78750787507875</v>
      </c>
      <c r="R39" s="231">
        <v>79</v>
      </c>
      <c r="S39" s="111">
        <f t="shared" si="1"/>
        <v>849.5731492802176</v>
      </c>
      <c r="T39" s="31">
        <f t="shared" si="2"/>
        <v>-354.39391490081084</v>
      </c>
      <c r="U39" s="167">
        <v>1968</v>
      </c>
    </row>
    <row r="40" spans="1:21" ht="12.75" customHeight="1">
      <c r="A40" s="99" t="s">
        <v>95</v>
      </c>
      <c r="B40" s="44" t="s">
        <v>785</v>
      </c>
      <c r="C40" s="231">
        <v>54.41246290801187</v>
      </c>
      <c r="D40" s="231">
        <v>68.34578275754747</v>
      </c>
      <c r="E40" s="231"/>
      <c r="F40" s="231"/>
      <c r="G40" s="231">
        <v>77.41921397379913</v>
      </c>
      <c r="H40" s="231">
        <v>74.54294393813863</v>
      </c>
      <c r="I40" s="231">
        <v>75.42791370557185</v>
      </c>
      <c r="J40" s="231"/>
      <c r="K40" s="231">
        <v>67.9455164585698</v>
      </c>
      <c r="L40" s="231">
        <v>67.34819369715603</v>
      </c>
      <c r="M40" s="231">
        <v>88.24833209785027</v>
      </c>
      <c r="N40" s="231">
        <v>80.93970178600688</v>
      </c>
      <c r="O40" s="231">
        <v>87.78491171749599</v>
      </c>
      <c r="P40" s="231">
        <v>45.642834344079155</v>
      </c>
      <c r="Q40" s="231">
        <v>46.812111801242246</v>
      </c>
      <c r="R40" s="231">
        <v>27</v>
      </c>
      <c r="S40" s="111">
        <f t="shared" si="1"/>
        <v>834.8699191854694</v>
      </c>
      <c r="T40" s="31">
        <f t="shared" si="2"/>
        <v>-369.0971449955591</v>
      </c>
      <c r="U40" s="167">
        <v>1965</v>
      </c>
    </row>
    <row r="41" spans="1:21" ht="12.75" customHeight="1">
      <c r="A41" s="99" t="s">
        <v>96</v>
      </c>
      <c r="B41" s="44" t="s">
        <v>699</v>
      </c>
      <c r="C41" s="231">
        <v>83.49258160237389</v>
      </c>
      <c r="D41" s="231">
        <v>75.24604569420035</v>
      </c>
      <c r="E41" s="231">
        <v>73.48123291076311</v>
      </c>
      <c r="F41" s="231">
        <v>78.69659442724456</v>
      </c>
      <c r="G41" s="231">
        <v>44.23144104803494</v>
      </c>
      <c r="H41" s="231">
        <v>96.84824902723734</v>
      </c>
      <c r="I41" s="231"/>
      <c r="J41" s="231">
        <v>76.28935532233884</v>
      </c>
      <c r="K41" s="231">
        <v>88.24</v>
      </c>
      <c r="L41" s="231"/>
      <c r="M41" s="231"/>
      <c r="N41" s="231">
        <v>96.7528373266078</v>
      </c>
      <c r="O41" s="231">
        <v>107.8546712802768</v>
      </c>
      <c r="P41" s="231"/>
      <c r="Q41" s="231"/>
      <c r="R41" s="231"/>
      <c r="S41" s="111">
        <f t="shared" si="1"/>
        <v>821.1330086390776</v>
      </c>
      <c r="T41" s="31">
        <f t="shared" si="2"/>
        <v>-382.8340555419509</v>
      </c>
      <c r="U41" s="167">
        <v>1976</v>
      </c>
    </row>
    <row r="42" spans="1:21" ht="12.75" customHeight="1">
      <c r="A42" s="99" t="s">
        <v>97</v>
      </c>
      <c r="B42" s="44" t="s">
        <v>768</v>
      </c>
      <c r="C42" s="231">
        <v>57.97329376854599</v>
      </c>
      <c r="D42" s="231">
        <v>63.72086412734509</v>
      </c>
      <c r="E42" s="231"/>
      <c r="F42" s="231"/>
      <c r="G42" s="231">
        <v>49.47161572052402</v>
      </c>
      <c r="H42" s="231">
        <v>75.3686571348472</v>
      </c>
      <c r="I42" s="231">
        <v>75.02623027462373</v>
      </c>
      <c r="J42" s="231"/>
      <c r="K42" s="231">
        <v>65.7618787547788</v>
      </c>
      <c r="L42" s="231">
        <v>79.77680737506066</v>
      </c>
      <c r="M42" s="231">
        <v>102.18221479624988</v>
      </c>
      <c r="N42" s="231">
        <v>84.97</v>
      </c>
      <c r="O42" s="231"/>
      <c r="P42" s="231">
        <v>66.67698691350142</v>
      </c>
      <c r="Q42" s="231">
        <v>60.476064371562444</v>
      </c>
      <c r="R42" s="231">
        <v>21</v>
      </c>
      <c r="S42" s="111">
        <f t="shared" si="1"/>
        <v>802.4046132370393</v>
      </c>
      <c r="T42" s="31">
        <f t="shared" si="2"/>
        <v>-401.56245094398923</v>
      </c>
      <c r="U42" s="167">
        <v>1978</v>
      </c>
    </row>
    <row r="43" spans="1:21" ht="12.75" customHeight="1">
      <c r="A43" s="99" t="s">
        <v>98</v>
      </c>
      <c r="B43" s="44" t="s">
        <v>741</v>
      </c>
      <c r="C43" s="231">
        <v>66.8753709198813</v>
      </c>
      <c r="D43" s="231"/>
      <c r="E43" s="231">
        <v>74.9238578680203</v>
      </c>
      <c r="F43" s="231"/>
      <c r="G43" s="231">
        <v>54.7117903930131</v>
      </c>
      <c r="H43" s="231">
        <v>77.56339259691052</v>
      </c>
      <c r="I43" s="231">
        <v>81.82857007095028</v>
      </c>
      <c r="J43" s="231"/>
      <c r="K43" s="231">
        <v>79.40856560163155</v>
      </c>
      <c r="L43" s="231">
        <v>95.35168195718656</v>
      </c>
      <c r="M43" s="231">
        <v>104.49846508058326</v>
      </c>
      <c r="N43" s="231"/>
      <c r="O43" s="231"/>
      <c r="P43" s="231">
        <v>58.426109160549</v>
      </c>
      <c r="Q43" s="231">
        <v>70.34693877551021</v>
      </c>
      <c r="R43" s="231">
        <v>27.666666666666668</v>
      </c>
      <c r="S43" s="111">
        <f t="shared" si="1"/>
        <v>791.6014090909027</v>
      </c>
      <c r="T43" s="31">
        <f t="shared" si="2"/>
        <v>-412.36565509012576</v>
      </c>
      <c r="U43" s="167">
        <v>2000</v>
      </c>
    </row>
    <row r="44" spans="1:21" ht="12.75" customHeight="1">
      <c r="A44" s="99" t="s">
        <v>99</v>
      </c>
      <c r="B44" s="44" t="s">
        <v>745</v>
      </c>
      <c r="C44" s="231">
        <v>66.28189910979229</v>
      </c>
      <c r="D44" s="231">
        <v>67.11310428701734</v>
      </c>
      <c r="E44" s="231">
        <v>28.15126050420168</v>
      </c>
      <c r="F44" s="231">
        <v>27.41337993010484</v>
      </c>
      <c r="G44" s="231">
        <v>43.35807860262008</v>
      </c>
      <c r="H44" s="231">
        <v>93.2566765578635</v>
      </c>
      <c r="I44" s="231">
        <v>63.01535523355351</v>
      </c>
      <c r="J44" s="231"/>
      <c r="K44" s="231">
        <v>71.95388349514563</v>
      </c>
      <c r="L44" s="231">
        <v>70.02030044660984</v>
      </c>
      <c r="M44" s="231">
        <v>36</v>
      </c>
      <c r="N44" s="231">
        <v>82.69815785026196</v>
      </c>
      <c r="O44" s="231">
        <v>97.17671207314797</v>
      </c>
      <c r="P44" s="231">
        <v>47.87711458665816</v>
      </c>
      <c r="Q44" s="231">
        <v>41.136108670676485</v>
      </c>
      <c r="R44" s="231">
        <v>27.666666666666668</v>
      </c>
      <c r="S44" s="111">
        <f t="shared" si="1"/>
        <v>779.8873909133466</v>
      </c>
      <c r="T44" s="31">
        <f t="shared" si="2"/>
        <v>-424.07967326768187</v>
      </c>
      <c r="U44" s="167">
        <v>1973</v>
      </c>
    </row>
    <row r="45" spans="1:21" ht="12.75" customHeight="1">
      <c r="A45" s="99" t="s">
        <v>100</v>
      </c>
      <c r="B45" s="44" t="s">
        <v>717</v>
      </c>
      <c r="C45" s="231">
        <v>73.99703264094956</v>
      </c>
      <c r="D45" s="231">
        <v>73.02301963439403</v>
      </c>
      <c r="E45" s="231">
        <v>90.5590062111801</v>
      </c>
      <c r="F45" s="231"/>
      <c r="G45" s="231">
        <v>75.235807860262</v>
      </c>
      <c r="H45" s="231"/>
      <c r="I45" s="231"/>
      <c r="J45" s="231">
        <v>71.73684210526315</v>
      </c>
      <c r="K45" s="231"/>
      <c r="L45" s="231"/>
      <c r="M45" s="231">
        <v>109.37835622053699</v>
      </c>
      <c r="N45" s="231"/>
      <c r="O45" s="231">
        <v>109.24279110719789</v>
      </c>
      <c r="P45" s="231">
        <v>54.53207788062561</v>
      </c>
      <c r="Q45" s="231"/>
      <c r="R45" s="231">
        <v>79</v>
      </c>
      <c r="S45" s="111">
        <f t="shared" si="1"/>
        <v>736.7049336604093</v>
      </c>
      <c r="T45" s="31">
        <f t="shared" si="2"/>
        <v>-467.26213052061917</v>
      </c>
      <c r="U45" s="167">
        <v>1986</v>
      </c>
    </row>
    <row r="46" spans="1:21" ht="12.75" customHeight="1">
      <c r="A46" s="99" t="s">
        <v>101</v>
      </c>
      <c r="B46" s="44" t="s">
        <v>815</v>
      </c>
      <c r="C46" s="231">
        <v>43.433234421364986</v>
      </c>
      <c r="D46" s="231"/>
      <c r="E46" s="231"/>
      <c r="F46" s="231"/>
      <c r="G46" s="231">
        <v>52.09170305676856</v>
      </c>
      <c r="H46" s="231">
        <v>81.71875</v>
      </c>
      <c r="I46" s="231">
        <v>72.55135587969025</v>
      </c>
      <c r="J46" s="231">
        <v>41.03637741568775</v>
      </c>
      <c r="K46" s="231">
        <v>81.85080928923291</v>
      </c>
      <c r="L46" s="231">
        <v>77.70491803278689</v>
      </c>
      <c r="M46" s="231">
        <v>37.47</v>
      </c>
      <c r="N46" s="231">
        <v>93.49919743178171</v>
      </c>
      <c r="O46" s="231"/>
      <c r="P46" s="231">
        <v>46.28120012767316</v>
      </c>
      <c r="Q46" s="231">
        <v>57.16586676905356</v>
      </c>
      <c r="R46" s="231">
        <v>45</v>
      </c>
      <c r="S46" s="111">
        <f t="shared" si="1"/>
        <v>729.8034124240398</v>
      </c>
      <c r="T46" s="31">
        <f t="shared" si="2"/>
        <v>-474.16365175698866</v>
      </c>
      <c r="U46" s="167">
        <v>2005</v>
      </c>
    </row>
    <row r="47" spans="1:21" ht="12.75" customHeight="1">
      <c r="A47" s="99" t="s">
        <v>102</v>
      </c>
      <c r="B47" s="44" t="s">
        <v>693</v>
      </c>
      <c r="C47" s="231">
        <v>94.76854599406528</v>
      </c>
      <c r="D47" s="231"/>
      <c r="E47" s="231">
        <v>49.342507645259936</v>
      </c>
      <c r="F47" s="231">
        <v>59.73794132272501</v>
      </c>
      <c r="G47" s="231">
        <v>101</v>
      </c>
      <c r="H47" s="231">
        <v>87.8228021978022</v>
      </c>
      <c r="I47" s="231">
        <v>81.50385106706653</v>
      </c>
      <c r="J47" s="231">
        <v>82.50611246943764</v>
      </c>
      <c r="K47" s="231">
        <v>91.28980891719745</v>
      </c>
      <c r="L47" s="231"/>
      <c r="M47" s="231">
        <v>36.4</v>
      </c>
      <c r="N47" s="231"/>
      <c r="O47" s="231"/>
      <c r="P47" s="231"/>
      <c r="Q47" s="231"/>
      <c r="R47" s="231">
        <v>45</v>
      </c>
      <c r="S47" s="111">
        <f t="shared" si="1"/>
        <v>729.371569613554</v>
      </c>
      <c r="T47" s="31">
        <f t="shared" si="2"/>
        <v>-474.5954945674745</v>
      </c>
      <c r="U47" s="167">
        <v>1969</v>
      </c>
    </row>
    <row r="48" spans="1:21" ht="12.75" customHeight="1">
      <c r="A48" s="99" t="s">
        <v>103</v>
      </c>
      <c r="B48" s="44" t="s">
        <v>702</v>
      </c>
      <c r="C48" s="231">
        <v>81.71216617210682</v>
      </c>
      <c r="D48" s="231"/>
      <c r="E48" s="231">
        <v>79.72199620287496</v>
      </c>
      <c r="F48" s="231">
        <v>65.2024350354352</v>
      </c>
      <c r="G48" s="231">
        <v>64.75545851528385</v>
      </c>
      <c r="H48" s="231"/>
      <c r="I48" s="231">
        <v>90.15917042426761</v>
      </c>
      <c r="J48" s="231">
        <v>75.44444444444443</v>
      </c>
      <c r="K48" s="231">
        <v>73.455562461156</v>
      </c>
      <c r="L48" s="231"/>
      <c r="M48" s="231"/>
      <c r="N48" s="231"/>
      <c r="O48" s="231"/>
      <c r="P48" s="231">
        <v>71.57644430258539</v>
      </c>
      <c r="Q48" s="231"/>
      <c r="R48" s="231">
        <v>101</v>
      </c>
      <c r="S48" s="111">
        <f t="shared" si="1"/>
        <v>703.0276775581543</v>
      </c>
      <c r="T48" s="31">
        <f t="shared" si="2"/>
        <v>-500.93938662287417</v>
      </c>
      <c r="U48" s="167">
        <v>1973</v>
      </c>
    </row>
    <row r="49" spans="1:21" ht="12.75" customHeight="1">
      <c r="A49" s="99" t="s">
        <v>104</v>
      </c>
      <c r="B49" s="44" t="s">
        <v>780</v>
      </c>
      <c r="C49" s="231">
        <v>55.59940652818991</v>
      </c>
      <c r="D49" s="231"/>
      <c r="E49" s="231">
        <v>99.77124183006535</v>
      </c>
      <c r="F49" s="231">
        <v>63.75612353567623</v>
      </c>
      <c r="G49" s="231"/>
      <c r="H49" s="231">
        <v>93.36552748885586</v>
      </c>
      <c r="I49" s="231">
        <v>84.44361980605366</v>
      </c>
      <c r="J49" s="231">
        <v>83.01476620180475</v>
      </c>
      <c r="K49" s="231"/>
      <c r="L49" s="231"/>
      <c r="M49" s="231">
        <v>73.94</v>
      </c>
      <c r="N49" s="231">
        <v>96.21401752190238</v>
      </c>
      <c r="O49" s="231"/>
      <c r="P49" s="231"/>
      <c r="Q49" s="231">
        <v>50.388310379576765</v>
      </c>
      <c r="R49" s="231"/>
      <c r="S49" s="111">
        <f t="shared" si="1"/>
        <v>700.4930132921249</v>
      </c>
      <c r="T49" s="31">
        <f t="shared" si="2"/>
        <v>-503.47405088890355</v>
      </c>
      <c r="U49" s="167">
        <v>1986</v>
      </c>
    </row>
    <row r="50" spans="1:21" ht="12.75" customHeight="1">
      <c r="A50" s="99" t="s">
        <v>105</v>
      </c>
      <c r="B50" s="44" t="s">
        <v>871</v>
      </c>
      <c r="C50" s="231"/>
      <c r="D50" s="231">
        <v>70.84881068752037</v>
      </c>
      <c r="E50" s="231"/>
      <c r="F50" s="231">
        <v>55.66153846153846</v>
      </c>
      <c r="G50" s="231">
        <v>44.23144104803494</v>
      </c>
      <c r="H50" s="231">
        <v>56.54700222057735</v>
      </c>
      <c r="I50" s="231">
        <v>22.723297164627198</v>
      </c>
      <c r="J50" s="231">
        <v>65.03787878787878</v>
      </c>
      <c r="K50" s="231">
        <v>73.14162028447743</v>
      </c>
      <c r="L50" s="231">
        <v>62.58555133079849</v>
      </c>
      <c r="M50" s="231"/>
      <c r="N50" s="231">
        <v>88.3630289532294</v>
      </c>
      <c r="O50" s="231">
        <v>79.36917169500822</v>
      </c>
      <c r="P50" s="231"/>
      <c r="Q50" s="231">
        <v>42.75903614457831</v>
      </c>
      <c r="R50" s="231">
        <v>31</v>
      </c>
      <c r="S50" s="111">
        <f t="shared" si="1"/>
        <v>692.268376778269</v>
      </c>
      <c r="T50" s="31">
        <f t="shared" si="2"/>
        <v>-511.69868740275945</v>
      </c>
      <c r="U50" s="167">
        <v>1956</v>
      </c>
    </row>
    <row r="51" spans="1:21" ht="12.75" customHeight="1">
      <c r="A51" s="99" t="s">
        <v>106</v>
      </c>
      <c r="B51" s="44" t="s">
        <v>850</v>
      </c>
      <c r="C51" s="231"/>
      <c r="D51" s="231">
        <v>110.59397657557167</v>
      </c>
      <c r="E51" s="231"/>
      <c r="F51" s="231">
        <v>60.17387673292132</v>
      </c>
      <c r="G51" s="231"/>
      <c r="H51" s="231">
        <v>120</v>
      </c>
      <c r="I51" s="231"/>
      <c r="J51" s="231"/>
      <c r="K51" s="231"/>
      <c r="L51" s="231"/>
      <c r="M51" s="231">
        <v>126.27909887359199</v>
      </c>
      <c r="N51" s="231">
        <v>122.48715019988579</v>
      </c>
      <c r="O51" s="231">
        <v>102.21664994984954</v>
      </c>
      <c r="P51" s="231"/>
      <c r="Q51" s="231"/>
      <c r="R51" s="231">
        <v>42.333333333333336</v>
      </c>
      <c r="S51" s="111">
        <f t="shared" si="1"/>
        <v>684.0840856651537</v>
      </c>
      <c r="T51" s="31">
        <f t="shared" si="2"/>
        <v>-519.8829785158748</v>
      </c>
      <c r="U51" s="167">
        <v>1998</v>
      </c>
    </row>
    <row r="52" spans="1:21" ht="12.75" customHeight="1">
      <c r="A52" s="99" t="s">
        <v>107</v>
      </c>
      <c r="B52" s="44" t="s">
        <v>789</v>
      </c>
      <c r="C52" s="231">
        <v>53.52225519287834</v>
      </c>
      <c r="D52" s="231"/>
      <c r="E52" s="231">
        <v>53.70072476577691</v>
      </c>
      <c r="F52" s="231">
        <v>55.6453398954168</v>
      </c>
      <c r="G52" s="231">
        <v>56.45851528384279</v>
      </c>
      <c r="H52" s="231">
        <v>82.08739390128889</v>
      </c>
      <c r="I52" s="231">
        <v>81.35326039562909</v>
      </c>
      <c r="J52" s="231">
        <v>73.17204301075267</v>
      </c>
      <c r="K52" s="231">
        <v>70.05882352941175</v>
      </c>
      <c r="L52" s="231"/>
      <c r="M52" s="231"/>
      <c r="N52" s="231"/>
      <c r="O52" s="231"/>
      <c r="P52" s="231">
        <v>49.058091286307054</v>
      </c>
      <c r="Q52" s="231">
        <v>56.3213644524237</v>
      </c>
      <c r="R52" s="231">
        <v>46.33333333333333</v>
      </c>
      <c r="S52" s="111">
        <f t="shared" si="1"/>
        <v>677.7111450470614</v>
      </c>
      <c r="T52" s="31">
        <f t="shared" si="2"/>
        <v>-526.255919133967</v>
      </c>
      <c r="U52" s="167">
        <v>1998</v>
      </c>
    </row>
    <row r="53" spans="1:21" ht="12.75" customHeight="1">
      <c r="A53" s="99" t="s">
        <v>108</v>
      </c>
      <c r="B53" s="44" t="s">
        <v>782</v>
      </c>
      <c r="C53" s="231">
        <v>55.3026706231454</v>
      </c>
      <c r="D53" s="231">
        <v>66.08792846497765</v>
      </c>
      <c r="E53" s="231">
        <v>74.34306569343066</v>
      </c>
      <c r="F53" s="231">
        <v>77.26773703623344</v>
      </c>
      <c r="G53" s="231">
        <v>62.572052401746724</v>
      </c>
      <c r="H53" s="231">
        <v>97.78653012997242</v>
      </c>
      <c r="I53" s="231"/>
      <c r="J53" s="231">
        <v>79.296875</v>
      </c>
      <c r="K53" s="231"/>
      <c r="L53" s="231"/>
      <c r="M53" s="231"/>
      <c r="N53" s="231"/>
      <c r="O53" s="231">
        <v>103.26007326007326</v>
      </c>
      <c r="P53" s="231">
        <v>61.0114905841047</v>
      </c>
      <c r="Q53" s="231"/>
      <c r="R53" s="231"/>
      <c r="S53" s="111">
        <f t="shared" si="1"/>
        <v>676.9284231936841</v>
      </c>
      <c r="T53" s="31">
        <f t="shared" si="2"/>
        <v>-527.0386409873444</v>
      </c>
      <c r="U53" s="167">
        <v>1978</v>
      </c>
    </row>
    <row r="54" spans="1:21" ht="12.75" customHeight="1">
      <c r="A54" s="99" t="s">
        <v>109</v>
      </c>
      <c r="B54" s="44" t="s">
        <v>739</v>
      </c>
      <c r="C54" s="231">
        <v>68.06231454005935</v>
      </c>
      <c r="D54" s="231">
        <v>76.49982059562254</v>
      </c>
      <c r="E54" s="231">
        <v>83.15602836879432</v>
      </c>
      <c r="F54" s="231"/>
      <c r="G54" s="231">
        <v>70.43231441048034</v>
      </c>
      <c r="H54" s="231"/>
      <c r="I54" s="231">
        <v>90.57058114460378</v>
      </c>
      <c r="J54" s="231"/>
      <c r="K54" s="231"/>
      <c r="L54" s="231">
        <v>102.57372654155498</v>
      </c>
      <c r="M54" s="231"/>
      <c r="N54" s="231"/>
      <c r="O54" s="231"/>
      <c r="P54" s="231">
        <v>60.48483881263965</v>
      </c>
      <c r="Q54" s="231">
        <v>73.10808796123743</v>
      </c>
      <c r="R54" s="231"/>
      <c r="S54" s="111">
        <f t="shared" si="1"/>
        <v>624.8877123749924</v>
      </c>
      <c r="T54" s="31">
        <f t="shared" si="2"/>
        <v>-579.0793518060361</v>
      </c>
      <c r="U54" s="167">
        <v>1973</v>
      </c>
    </row>
    <row r="55" spans="1:21" ht="12.75" customHeight="1">
      <c r="A55" s="99" t="s">
        <v>110</v>
      </c>
      <c r="B55" s="44" t="s">
        <v>734</v>
      </c>
      <c r="C55" s="231">
        <v>69.24925816023739</v>
      </c>
      <c r="D55" s="231">
        <v>74.4107452339688</v>
      </c>
      <c r="E55" s="231">
        <v>80.33497402242274</v>
      </c>
      <c r="F55" s="231">
        <v>67.92</v>
      </c>
      <c r="G55" s="231">
        <v>77.41921397379913</v>
      </c>
      <c r="H55" s="231">
        <v>85.96526386105545</v>
      </c>
      <c r="I55" s="231">
        <v>85.18987672828364</v>
      </c>
      <c r="J55" s="231">
        <v>70.0924024640657</v>
      </c>
      <c r="K55" s="231"/>
      <c r="L55" s="231"/>
      <c r="M55" s="231"/>
      <c r="N55" s="231"/>
      <c r="O55" s="231"/>
      <c r="P55" s="231"/>
      <c r="Q55" s="231"/>
      <c r="R55" s="231"/>
      <c r="S55" s="111">
        <f t="shared" si="1"/>
        <v>610.5817344438328</v>
      </c>
      <c r="T55" s="31">
        <f t="shared" si="2"/>
        <v>-593.3853297371957</v>
      </c>
      <c r="U55" s="167">
        <v>1977</v>
      </c>
    </row>
    <row r="56" spans="1:21" ht="12.75" customHeight="1">
      <c r="A56" s="99" t="s">
        <v>111</v>
      </c>
      <c r="B56" s="44" t="s">
        <v>858</v>
      </c>
      <c r="C56" s="231"/>
      <c r="D56" s="231">
        <v>89.84716157205241</v>
      </c>
      <c r="E56" s="231"/>
      <c r="F56" s="231"/>
      <c r="G56" s="231"/>
      <c r="H56" s="231">
        <v>99.31726907630522</v>
      </c>
      <c r="I56" s="231"/>
      <c r="J56" s="231"/>
      <c r="K56" s="231"/>
      <c r="L56" s="231">
        <v>85.67164179104479</v>
      </c>
      <c r="M56" s="231">
        <v>114.49808638600328</v>
      </c>
      <c r="N56" s="231">
        <v>104.17439703153988</v>
      </c>
      <c r="O56" s="231">
        <v>116.04206500956022</v>
      </c>
      <c r="P56" s="231"/>
      <c r="Q56" s="231"/>
      <c r="R56" s="231"/>
      <c r="S56" s="111">
        <f t="shared" si="1"/>
        <v>609.5506208665058</v>
      </c>
      <c r="T56" s="31">
        <f t="shared" si="2"/>
        <v>-594.4164433145227</v>
      </c>
      <c r="U56" s="167">
        <v>1976</v>
      </c>
    </row>
    <row r="57" spans="1:21" ht="12.75" customHeight="1">
      <c r="A57" s="99" t="s">
        <v>112</v>
      </c>
      <c r="B57" s="44" t="s">
        <v>774</v>
      </c>
      <c r="C57" s="231">
        <v>56.78635014836796</v>
      </c>
      <c r="D57" s="231"/>
      <c r="E57" s="231">
        <v>78.01881791677711</v>
      </c>
      <c r="F57" s="231">
        <v>66.16663591068462</v>
      </c>
      <c r="G57" s="231">
        <v>55.58515283842795</v>
      </c>
      <c r="H57" s="231">
        <v>93.63907531692766</v>
      </c>
      <c r="I57" s="231">
        <v>79.42</v>
      </c>
      <c r="J57" s="231"/>
      <c r="K57" s="231"/>
      <c r="L57" s="231"/>
      <c r="M57" s="231">
        <v>107.29226475279107</v>
      </c>
      <c r="N57" s="231"/>
      <c r="O57" s="231"/>
      <c r="P57" s="231"/>
      <c r="Q57" s="231">
        <v>64.88178528347407</v>
      </c>
      <c r="R57" s="231"/>
      <c r="S57" s="111">
        <f t="shared" si="1"/>
        <v>601.7900821674505</v>
      </c>
      <c r="T57" s="31">
        <f t="shared" si="2"/>
        <v>-602.176982013578</v>
      </c>
      <c r="U57" s="167">
        <v>1974</v>
      </c>
    </row>
    <row r="58" spans="1:21" ht="12.75" customHeight="1">
      <c r="A58" s="99" t="s">
        <v>113</v>
      </c>
      <c r="B58" s="44" t="s">
        <v>772</v>
      </c>
      <c r="C58" s="231">
        <v>57.083086053412465</v>
      </c>
      <c r="D58" s="231"/>
      <c r="E58" s="231"/>
      <c r="F58" s="231">
        <v>70.34212079480622</v>
      </c>
      <c r="G58" s="231">
        <v>60.82532751091703</v>
      </c>
      <c r="H58" s="231">
        <v>93.0940044411547</v>
      </c>
      <c r="I58" s="231"/>
      <c r="J58" s="231">
        <v>83.20723684210525</v>
      </c>
      <c r="K58" s="231">
        <v>84.30858806404657</v>
      </c>
      <c r="L58" s="231"/>
      <c r="M58" s="231"/>
      <c r="N58" s="231">
        <v>91.54970760233918</v>
      </c>
      <c r="O58" s="231"/>
      <c r="P58" s="231"/>
      <c r="Q58" s="231">
        <v>53.49664429530202</v>
      </c>
      <c r="R58" s="231"/>
      <c r="S58" s="111">
        <f t="shared" si="1"/>
        <v>593.9067156040835</v>
      </c>
      <c r="T58" s="31">
        <f t="shared" si="2"/>
        <v>-610.060348576945</v>
      </c>
      <c r="U58" s="167">
        <v>1981</v>
      </c>
    </row>
    <row r="59" spans="1:21" ht="12.75" customHeight="1">
      <c r="A59" s="99" t="s">
        <v>114</v>
      </c>
      <c r="B59" s="264" t="s">
        <v>1011</v>
      </c>
      <c r="C59" s="231">
        <v>41.35608308605341</v>
      </c>
      <c r="D59" s="231"/>
      <c r="E59" s="231">
        <v>74.03031821598597</v>
      </c>
      <c r="F59" s="231">
        <v>51.33380401016661</v>
      </c>
      <c r="G59" s="231"/>
      <c r="H59" s="231">
        <v>79.45213726670679</v>
      </c>
      <c r="I59" s="231"/>
      <c r="J59" s="231">
        <v>67.77227722772275</v>
      </c>
      <c r="K59" s="231">
        <v>76.6884389288047</v>
      </c>
      <c r="L59" s="231"/>
      <c r="M59" s="231"/>
      <c r="N59" s="231">
        <v>93.74748288360854</v>
      </c>
      <c r="O59" s="231"/>
      <c r="P59" s="231"/>
      <c r="Q59" s="231">
        <v>40.7533953301666</v>
      </c>
      <c r="R59" s="231">
        <v>67</v>
      </c>
      <c r="S59" s="111">
        <f t="shared" si="1"/>
        <v>592.1339369492154</v>
      </c>
      <c r="T59" s="31">
        <f t="shared" si="2"/>
        <v>-611.8331272318131</v>
      </c>
      <c r="U59" s="167">
        <v>1990</v>
      </c>
    </row>
    <row r="60" spans="1:21" ht="12.75" customHeight="1">
      <c r="A60" s="99" t="s">
        <v>115</v>
      </c>
      <c r="B60" s="44" t="s">
        <v>869</v>
      </c>
      <c r="C60" s="231"/>
      <c r="D60" s="231">
        <v>72.96415285762598</v>
      </c>
      <c r="E60" s="231"/>
      <c r="F60" s="231"/>
      <c r="G60" s="231"/>
      <c r="H60" s="231">
        <v>87.77625257378173</v>
      </c>
      <c r="I60" s="231">
        <v>99.80895887811127</v>
      </c>
      <c r="J60" s="231"/>
      <c r="K60" s="231">
        <v>75.99870717517776</v>
      </c>
      <c r="L60" s="231"/>
      <c r="M60" s="231"/>
      <c r="N60" s="231">
        <v>88.56</v>
      </c>
      <c r="O60" s="231">
        <v>102</v>
      </c>
      <c r="P60" s="231"/>
      <c r="Q60" s="231"/>
      <c r="R60" s="231">
        <v>59.666666666666664</v>
      </c>
      <c r="S60" s="111">
        <f t="shared" si="1"/>
        <v>586.7747381513633</v>
      </c>
      <c r="T60" s="31">
        <f t="shared" si="2"/>
        <v>-617.1923260296652</v>
      </c>
      <c r="U60" s="167">
        <v>1988</v>
      </c>
    </row>
    <row r="61" spans="1:21" ht="12.75" customHeight="1">
      <c r="A61" s="99" t="s">
        <v>116</v>
      </c>
      <c r="B61" s="44" t="s">
        <v>938</v>
      </c>
      <c r="C61" s="231"/>
      <c r="D61" s="231"/>
      <c r="E61" s="231"/>
      <c r="F61" s="231"/>
      <c r="G61" s="231"/>
      <c r="H61" s="231">
        <v>106.88957325120985</v>
      </c>
      <c r="I61" s="231"/>
      <c r="J61" s="231"/>
      <c r="K61" s="231">
        <v>110</v>
      </c>
      <c r="L61" s="231">
        <v>99.94808565866322</v>
      </c>
      <c r="M61" s="231">
        <v>125.80288880587723</v>
      </c>
      <c r="N61" s="231"/>
      <c r="O61" s="231">
        <v>130</v>
      </c>
      <c r="P61" s="231"/>
      <c r="Q61" s="231"/>
      <c r="R61" s="231"/>
      <c r="S61" s="111">
        <f t="shared" si="1"/>
        <v>572.6405477157502</v>
      </c>
      <c r="T61" s="31">
        <f t="shared" si="2"/>
        <v>-631.3265164652782</v>
      </c>
      <c r="U61" s="167">
        <v>1985</v>
      </c>
    </row>
    <row r="62" spans="1:21" ht="12.75" customHeight="1">
      <c r="A62" s="99" t="s">
        <v>117</v>
      </c>
      <c r="B62" s="44" t="s">
        <v>802</v>
      </c>
      <c r="C62" s="231">
        <v>50.25816023738873</v>
      </c>
      <c r="D62" s="231"/>
      <c r="E62" s="231">
        <v>53.77832861189801</v>
      </c>
      <c r="F62" s="231"/>
      <c r="G62" s="231">
        <v>45.97816593886463</v>
      </c>
      <c r="H62" s="231">
        <v>77.08092485549132</v>
      </c>
      <c r="I62" s="231"/>
      <c r="J62" s="231">
        <v>64.96216897856242</v>
      </c>
      <c r="K62" s="231">
        <v>80.70637119113574</v>
      </c>
      <c r="L62" s="231"/>
      <c r="M62" s="231"/>
      <c r="N62" s="231">
        <v>89.73</v>
      </c>
      <c r="O62" s="231"/>
      <c r="P62" s="231"/>
      <c r="Q62" s="231">
        <v>58.01608657502194</v>
      </c>
      <c r="R62" s="231">
        <v>48.333333333333336</v>
      </c>
      <c r="S62" s="111">
        <f t="shared" si="1"/>
        <v>568.8435397216962</v>
      </c>
      <c r="T62" s="31">
        <f t="shared" si="2"/>
        <v>-635.1235244593323</v>
      </c>
      <c r="U62" s="167">
        <v>1960</v>
      </c>
    </row>
    <row r="63" spans="1:21" ht="12.75" customHeight="1">
      <c r="A63" s="99" t="s">
        <v>118</v>
      </c>
      <c r="B63" s="44" t="s">
        <v>763</v>
      </c>
      <c r="C63" s="231">
        <v>59.160237388724035</v>
      </c>
      <c r="D63" s="231"/>
      <c r="E63" s="231">
        <v>62.951198990323924</v>
      </c>
      <c r="F63" s="231">
        <v>53.52398523985239</v>
      </c>
      <c r="G63" s="231">
        <v>63.882096069869</v>
      </c>
      <c r="H63" s="231">
        <v>85.11704582921199</v>
      </c>
      <c r="I63" s="231">
        <v>98.50926817620423</v>
      </c>
      <c r="J63" s="231"/>
      <c r="K63" s="231"/>
      <c r="L63" s="231"/>
      <c r="M63" s="231"/>
      <c r="N63" s="231"/>
      <c r="O63" s="231"/>
      <c r="P63" s="231">
        <v>71.44877114586659</v>
      </c>
      <c r="Q63" s="231"/>
      <c r="R63" s="231">
        <v>63</v>
      </c>
      <c r="S63" s="111">
        <f t="shared" si="1"/>
        <v>557.5926028400522</v>
      </c>
      <c r="T63" s="31">
        <f t="shared" si="2"/>
        <v>-646.3744613409763</v>
      </c>
      <c r="U63" s="167"/>
    </row>
    <row r="64" spans="1:21" ht="12.75" customHeight="1">
      <c r="A64" s="99" t="s">
        <v>119</v>
      </c>
      <c r="B64" s="44" t="s">
        <v>718</v>
      </c>
      <c r="C64" s="231">
        <v>73.99703264094956</v>
      </c>
      <c r="D64" s="231">
        <v>77.30461650308979</v>
      </c>
      <c r="E64" s="231"/>
      <c r="F64" s="231"/>
      <c r="G64" s="231">
        <v>70.86899563318777</v>
      </c>
      <c r="H64" s="231">
        <v>88.43381843381844</v>
      </c>
      <c r="I64" s="231">
        <v>91.54862751941737</v>
      </c>
      <c r="J64" s="231"/>
      <c r="K64" s="231">
        <v>85.51775147928991</v>
      </c>
      <c r="L64" s="231"/>
      <c r="M64" s="231"/>
      <c r="N64" s="231"/>
      <c r="O64" s="231"/>
      <c r="P64" s="231">
        <v>66.23013086498563</v>
      </c>
      <c r="Q64" s="231"/>
      <c r="R64" s="231"/>
      <c r="S64" s="111">
        <f t="shared" si="1"/>
        <v>553.9009730747384</v>
      </c>
      <c r="T64" s="31">
        <f t="shared" si="2"/>
        <v>-650.0660911062901</v>
      </c>
      <c r="U64" s="167">
        <v>1975</v>
      </c>
    </row>
    <row r="65" spans="1:21" ht="12.75" customHeight="1">
      <c r="A65" s="99" t="s">
        <v>120</v>
      </c>
      <c r="B65" s="44" t="s">
        <v>805</v>
      </c>
      <c r="C65" s="231">
        <v>49.07121661721068</v>
      </c>
      <c r="D65" s="231">
        <v>58.000501756146505</v>
      </c>
      <c r="E65" s="231">
        <v>50.59748427672956</v>
      </c>
      <c r="F65" s="231">
        <v>44.495938901685044</v>
      </c>
      <c r="G65" s="231">
        <v>63.882096069869</v>
      </c>
      <c r="H65" s="231"/>
      <c r="I65" s="231">
        <v>67.46526490501772</v>
      </c>
      <c r="J65" s="231">
        <v>66.23631680618158</v>
      </c>
      <c r="K65" s="231"/>
      <c r="L65" s="231"/>
      <c r="M65" s="231"/>
      <c r="N65" s="231"/>
      <c r="O65" s="231"/>
      <c r="P65" s="231">
        <v>55.53750398978615</v>
      </c>
      <c r="Q65" s="231">
        <v>41.01023844806682</v>
      </c>
      <c r="R65" s="231">
        <v>55.666666666666664</v>
      </c>
      <c r="S65" s="111">
        <f t="shared" si="1"/>
        <v>551.9632284373597</v>
      </c>
      <c r="T65" s="31">
        <f t="shared" si="2"/>
        <v>-652.0038357436688</v>
      </c>
      <c r="U65" s="167">
        <v>1966</v>
      </c>
    </row>
    <row r="66" spans="1:21" ht="12.75" customHeight="1">
      <c r="A66" s="99" t="s">
        <v>121</v>
      </c>
      <c r="B66" s="44" t="s">
        <v>755</v>
      </c>
      <c r="C66" s="231">
        <v>61.83086053412463</v>
      </c>
      <c r="D66" s="231"/>
      <c r="E66" s="231">
        <v>99.2202462380301</v>
      </c>
      <c r="F66" s="231">
        <v>58.46912980068059</v>
      </c>
      <c r="G66" s="231">
        <v>69.12227074235808</v>
      </c>
      <c r="H66" s="231">
        <v>105.42387543252595</v>
      </c>
      <c r="I66" s="231">
        <v>104.02953902925384</v>
      </c>
      <c r="J66" s="231"/>
      <c r="K66" s="231"/>
      <c r="L66" s="231"/>
      <c r="M66" s="231"/>
      <c r="N66" s="231"/>
      <c r="O66" s="231"/>
      <c r="P66" s="231"/>
      <c r="Q66" s="231"/>
      <c r="R66" s="231">
        <v>41</v>
      </c>
      <c r="S66" s="111">
        <f t="shared" si="1"/>
        <v>539.0959217769732</v>
      </c>
      <c r="T66" s="31">
        <f t="shared" si="2"/>
        <v>-664.8711424040553</v>
      </c>
      <c r="U66" s="167">
        <v>2002</v>
      </c>
    </row>
    <row r="67" spans="1:21" ht="12.75" customHeight="1">
      <c r="A67" s="99" t="s">
        <v>122</v>
      </c>
      <c r="B67" s="44" t="s">
        <v>743</v>
      </c>
      <c r="C67" s="231">
        <v>66.57863501483679</v>
      </c>
      <c r="D67" s="231">
        <v>66.1489107729036</v>
      </c>
      <c r="E67" s="231">
        <v>72.7570093457944</v>
      </c>
      <c r="F67" s="231">
        <v>73.27304454937384</v>
      </c>
      <c r="G67" s="231">
        <v>54.7117903930131</v>
      </c>
      <c r="H67" s="231">
        <v>72.99168231821841</v>
      </c>
      <c r="I67" s="231"/>
      <c r="J67" s="231">
        <v>73.12320916905443</v>
      </c>
      <c r="K67" s="231"/>
      <c r="L67" s="231"/>
      <c r="M67" s="231"/>
      <c r="N67" s="231"/>
      <c r="O67" s="231"/>
      <c r="P67" s="231">
        <v>57.96329396744335</v>
      </c>
      <c r="Q67" s="231"/>
      <c r="R67" s="231"/>
      <c r="S67" s="111">
        <f t="shared" si="1"/>
        <v>537.5475755306379</v>
      </c>
      <c r="T67" s="31">
        <f t="shared" si="2"/>
        <v>-666.4194886503906</v>
      </c>
      <c r="U67" s="167">
        <v>1972</v>
      </c>
    </row>
    <row r="68" spans="1:21" ht="12.75" customHeight="1">
      <c r="A68" s="99" t="s">
        <v>123</v>
      </c>
      <c r="B68" s="44" t="s">
        <v>711</v>
      </c>
      <c r="C68" s="231">
        <v>76.66765578635015</v>
      </c>
      <c r="D68" s="231">
        <v>81.10104126494409</v>
      </c>
      <c r="E68" s="231"/>
      <c r="F68" s="231"/>
      <c r="G68" s="231"/>
      <c r="H68" s="231">
        <v>101.91621733720447</v>
      </c>
      <c r="I68" s="231"/>
      <c r="J68" s="231"/>
      <c r="K68" s="231"/>
      <c r="L68" s="231"/>
      <c r="M68" s="231">
        <v>73.54</v>
      </c>
      <c r="N68" s="231">
        <v>96.64742917103882</v>
      </c>
      <c r="O68" s="231">
        <v>104.53416149068323</v>
      </c>
      <c r="P68" s="231"/>
      <c r="Q68" s="231"/>
      <c r="R68" s="231"/>
      <c r="S68" s="111">
        <f t="shared" si="1"/>
        <v>534.4065050502207</v>
      </c>
      <c r="T68" s="31">
        <f t="shared" si="2"/>
        <v>-669.5605591308077</v>
      </c>
      <c r="U68" s="167">
        <v>1970</v>
      </c>
    </row>
    <row r="69" spans="1:21" ht="12.75" customHeight="1">
      <c r="A69" s="99" t="s">
        <v>124</v>
      </c>
      <c r="B69" s="44" t="s">
        <v>945</v>
      </c>
      <c r="C69" s="231"/>
      <c r="D69" s="231"/>
      <c r="E69" s="231"/>
      <c r="F69" s="231"/>
      <c r="G69" s="231"/>
      <c r="H69" s="231">
        <v>98.49761526232115</v>
      </c>
      <c r="I69" s="231"/>
      <c r="J69" s="231"/>
      <c r="K69" s="231">
        <v>96.0151642796967</v>
      </c>
      <c r="L69" s="231"/>
      <c r="M69" s="231">
        <v>110.68396914738378</v>
      </c>
      <c r="N69" s="231">
        <v>108.10613437195715</v>
      </c>
      <c r="O69" s="231">
        <v>108.7746170678337</v>
      </c>
      <c r="P69" s="231"/>
      <c r="Q69" s="231"/>
      <c r="R69" s="231"/>
      <c r="S69" s="111">
        <f aca="true" t="shared" si="3" ref="S69:S132">IF((COUNTA(C69:R69)&gt;12),LARGE(C69:R69,1)+LARGE(C69:R69,2)+LARGE(C69:R69,3)+LARGE(C69:R69,4)+LARGE(C69:R69,5)+LARGE(C69:R69,6)+LARGE(C69:R69,7)+LARGE(C69:R69,8)+LARGE(C69:R69,9)+LARGE(C69:R69,10)+LARGE(C69:R69,11)+LARGE(C69:R69,12),SUM(C69:R69))</f>
        <v>522.0775001291925</v>
      </c>
      <c r="T69" s="31">
        <f aca="true" t="shared" si="4" ref="T69:T132">S69-$S$5</f>
        <v>-681.889564051836</v>
      </c>
      <c r="U69" s="167"/>
    </row>
    <row r="70" spans="1:21" ht="12.75" customHeight="1">
      <c r="A70" s="99" t="s">
        <v>125</v>
      </c>
      <c r="B70" s="44" t="s">
        <v>706</v>
      </c>
      <c r="C70" s="231">
        <v>78.44807121661721</v>
      </c>
      <c r="D70" s="231"/>
      <c r="E70" s="231">
        <v>72.90732068030565</v>
      </c>
      <c r="F70" s="231">
        <v>55.02918376652986</v>
      </c>
      <c r="G70" s="231">
        <v>41.174672489082965</v>
      </c>
      <c r="H70" s="231"/>
      <c r="I70" s="231">
        <v>79.2099889239579</v>
      </c>
      <c r="J70" s="231">
        <v>75.65378900445765</v>
      </c>
      <c r="K70" s="231"/>
      <c r="L70" s="231"/>
      <c r="M70" s="231"/>
      <c r="N70" s="231"/>
      <c r="O70" s="231"/>
      <c r="P70" s="231">
        <v>59.798595595276105</v>
      </c>
      <c r="Q70" s="231"/>
      <c r="R70" s="231">
        <v>57.00000000000001</v>
      </c>
      <c r="S70" s="111">
        <f t="shared" si="3"/>
        <v>519.2216216762273</v>
      </c>
      <c r="T70" s="31">
        <f t="shared" si="4"/>
        <v>-684.7454425048012</v>
      </c>
      <c r="U70" s="167">
        <v>1976</v>
      </c>
    </row>
    <row r="71" spans="1:21" ht="12.75" customHeight="1">
      <c r="A71" s="99" t="s">
        <v>126</v>
      </c>
      <c r="B71" s="44" t="s">
        <v>731</v>
      </c>
      <c r="C71" s="231">
        <v>69.84272997032642</v>
      </c>
      <c r="D71" s="231"/>
      <c r="E71" s="231">
        <v>75.3883495145631</v>
      </c>
      <c r="F71" s="231"/>
      <c r="G71" s="231">
        <v>59.515283842794766</v>
      </c>
      <c r="H71" s="231"/>
      <c r="I71" s="231"/>
      <c r="J71" s="231">
        <v>91.1413043478261</v>
      </c>
      <c r="K71" s="231"/>
      <c r="L71" s="231">
        <v>95.7221880762139</v>
      </c>
      <c r="M71" s="231">
        <v>36.4</v>
      </c>
      <c r="N71" s="231"/>
      <c r="O71" s="231"/>
      <c r="P71" s="231"/>
      <c r="Q71" s="231"/>
      <c r="R71" s="231">
        <v>73</v>
      </c>
      <c r="S71" s="111">
        <f t="shared" si="3"/>
        <v>501.0098557517242</v>
      </c>
      <c r="T71" s="31">
        <f t="shared" si="4"/>
        <v>-702.9572084293043</v>
      </c>
      <c r="U71" s="167">
        <v>1964</v>
      </c>
    </row>
    <row r="72" spans="1:21" ht="12.75" customHeight="1">
      <c r="A72" s="99" t="s">
        <v>127</v>
      </c>
      <c r="B72" s="44" t="s">
        <v>689</v>
      </c>
      <c r="C72" s="231">
        <v>97.14243323442136</v>
      </c>
      <c r="D72" s="231"/>
      <c r="E72" s="231"/>
      <c r="F72" s="231"/>
      <c r="G72" s="231">
        <v>87.8995633187773</v>
      </c>
      <c r="H72" s="231"/>
      <c r="I72" s="231">
        <v>91.48473366534405</v>
      </c>
      <c r="J72" s="231">
        <v>74.92647058823528</v>
      </c>
      <c r="K72" s="231">
        <v>71.0645933014354</v>
      </c>
      <c r="L72" s="231"/>
      <c r="M72" s="231"/>
      <c r="N72" s="231"/>
      <c r="O72" s="231"/>
      <c r="P72" s="231">
        <v>77.33769549952123</v>
      </c>
      <c r="Q72" s="231"/>
      <c r="R72" s="231"/>
      <c r="S72" s="111">
        <f t="shared" si="3"/>
        <v>499.8554896077346</v>
      </c>
      <c r="T72" s="31">
        <f t="shared" si="4"/>
        <v>-704.1115745732939</v>
      </c>
      <c r="U72" s="167">
        <v>1976</v>
      </c>
    </row>
    <row r="73" spans="1:21" ht="12.75" customHeight="1">
      <c r="A73" s="99" t="s">
        <v>128</v>
      </c>
      <c r="B73" s="44" t="s">
        <v>767</v>
      </c>
      <c r="C73" s="231">
        <v>58.27002967359051</v>
      </c>
      <c r="D73" s="231">
        <v>66.05749180816204</v>
      </c>
      <c r="E73" s="231"/>
      <c r="F73" s="231"/>
      <c r="G73" s="231">
        <v>66.93886462882097</v>
      </c>
      <c r="H73" s="231"/>
      <c r="I73" s="231"/>
      <c r="J73" s="231"/>
      <c r="K73" s="231">
        <v>67.23094170403587</v>
      </c>
      <c r="L73" s="231">
        <v>77.169373549884</v>
      </c>
      <c r="M73" s="231"/>
      <c r="N73" s="231"/>
      <c r="O73" s="231"/>
      <c r="P73" s="231">
        <v>46.23332269390361</v>
      </c>
      <c r="Q73" s="231">
        <v>56.83514596451059</v>
      </c>
      <c r="R73" s="231">
        <v>58.333333333333336</v>
      </c>
      <c r="S73" s="111">
        <f t="shared" si="3"/>
        <v>497.0685033562409</v>
      </c>
      <c r="T73" s="31">
        <f t="shared" si="4"/>
        <v>-706.8985608247876</v>
      </c>
      <c r="U73" s="167">
        <v>1977</v>
      </c>
    </row>
    <row r="74" spans="1:21" ht="12.75" customHeight="1">
      <c r="A74" s="99" t="s">
        <v>129</v>
      </c>
      <c r="B74" s="44" t="s">
        <v>845</v>
      </c>
      <c r="C74" s="231">
        <v>14.649851632047477</v>
      </c>
      <c r="D74" s="231"/>
      <c r="E74" s="231">
        <v>57.77777777777777</v>
      </c>
      <c r="F74" s="231">
        <v>66.87385706288485</v>
      </c>
      <c r="G74" s="231">
        <v>33.314410480349345</v>
      </c>
      <c r="H74" s="231">
        <v>73.02013422818791</v>
      </c>
      <c r="I74" s="231">
        <v>65.28031801066751</v>
      </c>
      <c r="J74" s="231">
        <v>59.781105990783395</v>
      </c>
      <c r="K74" s="231">
        <v>66.53377630121815</v>
      </c>
      <c r="L74" s="231"/>
      <c r="M74" s="231"/>
      <c r="N74" s="231"/>
      <c r="O74" s="231"/>
      <c r="P74" s="231"/>
      <c r="Q74" s="231">
        <v>40.16167270332566</v>
      </c>
      <c r="R74" s="231">
        <v>19.666666666666668</v>
      </c>
      <c r="S74" s="111">
        <f t="shared" si="3"/>
        <v>497.0595708539088</v>
      </c>
      <c r="T74" s="31">
        <f t="shared" si="4"/>
        <v>-706.9074933271197</v>
      </c>
      <c r="U74" s="167">
        <v>2010</v>
      </c>
    </row>
    <row r="75" spans="1:21" ht="12.75" customHeight="1">
      <c r="A75" s="99" t="s">
        <v>130</v>
      </c>
      <c r="B75" s="44" t="s">
        <v>709</v>
      </c>
      <c r="C75" s="231">
        <v>76.66765578635015</v>
      </c>
      <c r="D75" s="231"/>
      <c r="E75" s="231">
        <v>45.15449642909197</v>
      </c>
      <c r="F75" s="231">
        <v>54.08955223880596</v>
      </c>
      <c r="G75" s="231">
        <v>66.93886462882097</v>
      </c>
      <c r="H75" s="231"/>
      <c r="I75" s="231">
        <v>85.54395908036489</v>
      </c>
      <c r="J75" s="231">
        <v>60.61403508771928</v>
      </c>
      <c r="K75" s="231"/>
      <c r="L75" s="231"/>
      <c r="M75" s="231"/>
      <c r="N75" s="231"/>
      <c r="O75" s="231"/>
      <c r="P75" s="231">
        <v>66.56527290137248</v>
      </c>
      <c r="Q75" s="231"/>
      <c r="R75" s="231">
        <v>41</v>
      </c>
      <c r="S75" s="111">
        <f t="shared" si="3"/>
        <v>496.5738361525257</v>
      </c>
      <c r="T75" s="31">
        <f t="shared" si="4"/>
        <v>-707.3932280285028</v>
      </c>
      <c r="U75" s="167">
        <v>1982</v>
      </c>
    </row>
    <row r="76" spans="1:21" ht="12.75" customHeight="1">
      <c r="A76" s="99" t="s">
        <v>131</v>
      </c>
      <c r="B76" s="44" t="s">
        <v>1026</v>
      </c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>
        <v>131.00131492439186</v>
      </c>
      <c r="N76" s="231">
        <v>111.9587366276108</v>
      </c>
      <c r="O76" s="231">
        <v>121.11617312072894</v>
      </c>
      <c r="P76" s="231"/>
      <c r="Q76" s="231">
        <v>91.37901331245106</v>
      </c>
      <c r="R76" s="231"/>
      <c r="S76" s="111">
        <f t="shared" si="3"/>
        <v>455.45523798518263</v>
      </c>
      <c r="T76" s="31">
        <f t="shared" si="4"/>
        <v>-748.5118261958459</v>
      </c>
      <c r="U76" s="167"/>
    </row>
    <row r="77" spans="1:21" ht="12.75" customHeight="1">
      <c r="A77" s="99" t="s">
        <v>132</v>
      </c>
      <c r="B77" s="44" t="s">
        <v>832</v>
      </c>
      <c r="C77" s="231">
        <v>31.56379821958457</v>
      </c>
      <c r="D77" s="231">
        <v>67.75469375192367</v>
      </c>
      <c r="E77" s="231">
        <v>67.71340769405873</v>
      </c>
      <c r="F77" s="231">
        <v>49.89041095890409</v>
      </c>
      <c r="G77" s="231">
        <v>49.90829694323144</v>
      </c>
      <c r="H77" s="231"/>
      <c r="I77" s="231">
        <v>88.94432988267303</v>
      </c>
      <c r="J77" s="231"/>
      <c r="K77" s="231"/>
      <c r="L77" s="231"/>
      <c r="M77" s="231"/>
      <c r="N77" s="231"/>
      <c r="O77" s="231"/>
      <c r="P77" s="231">
        <v>77.78455154803703</v>
      </c>
      <c r="Q77" s="231"/>
      <c r="R77" s="231">
        <v>20.333333333333332</v>
      </c>
      <c r="S77" s="111">
        <f t="shared" si="3"/>
        <v>453.8928223317459</v>
      </c>
      <c r="T77" s="31">
        <f t="shared" si="4"/>
        <v>-750.0742418492825</v>
      </c>
      <c r="U77" s="167"/>
    </row>
    <row r="78" spans="1:21" ht="12.75" customHeight="1">
      <c r="A78" s="99" t="s">
        <v>133</v>
      </c>
      <c r="B78" s="44" t="s">
        <v>779</v>
      </c>
      <c r="C78" s="231">
        <v>55.59940652818991</v>
      </c>
      <c r="D78" s="231"/>
      <c r="E78" s="231">
        <v>78.92004292997048</v>
      </c>
      <c r="F78" s="231"/>
      <c r="G78" s="231"/>
      <c r="H78" s="231">
        <v>87.19972779857093</v>
      </c>
      <c r="I78" s="231">
        <v>84.46928688549717</v>
      </c>
      <c r="J78" s="231"/>
      <c r="K78" s="231">
        <v>77.8</v>
      </c>
      <c r="L78" s="231"/>
      <c r="M78" s="231"/>
      <c r="N78" s="231"/>
      <c r="O78" s="231"/>
      <c r="P78" s="231"/>
      <c r="Q78" s="231"/>
      <c r="R78" s="231">
        <v>65.66666666666666</v>
      </c>
      <c r="S78" s="111">
        <f t="shared" si="3"/>
        <v>449.65513080889514</v>
      </c>
      <c r="T78" s="31">
        <f t="shared" si="4"/>
        <v>-754.3119333721334</v>
      </c>
      <c r="U78" s="167">
        <v>1964</v>
      </c>
    </row>
    <row r="79" spans="1:21" ht="12.75" customHeight="1">
      <c r="A79" s="99" t="s">
        <v>134</v>
      </c>
      <c r="B79" s="44" t="s">
        <v>777</v>
      </c>
      <c r="C79" s="231">
        <v>56.48961424332344</v>
      </c>
      <c r="D79" s="231"/>
      <c r="E79" s="231">
        <v>39.09231530751144</v>
      </c>
      <c r="F79" s="231">
        <v>35.973701955495606</v>
      </c>
      <c r="G79" s="231">
        <v>48.59825327510917</v>
      </c>
      <c r="H79" s="231">
        <v>79.04334828101645</v>
      </c>
      <c r="I79" s="231">
        <v>66.26746405439553</v>
      </c>
      <c r="J79" s="231"/>
      <c r="K79" s="231">
        <v>69.63785046728971</v>
      </c>
      <c r="L79" s="231"/>
      <c r="M79" s="231">
        <v>36.4</v>
      </c>
      <c r="N79" s="231"/>
      <c r="O79" s="231"/>
      <c r="P79" s="231"/>
      <c r="Q79" s="231"/>
      <c r="R79" s="231"/>
      <c r="S79" s="111">
        <f t="shared" si="3"/>
        <v>431.5025475841413</v>
      </c>
      <c r="T79" s="31">
        <f t="shared" si="4"/>
        <v>-772.4645165968872</v>
      </c>
      <c r="U79" s="167"/>
    </row>
    <row r="80" spans="1:21" ht="12.75" customHeight="1">
      <c r="A80" s="99" t="s">
        <v>135</v>
      </c>
      <c r="B80" s="44" t="s">
        <v>853</v>
      </c>
      <c r="C80" s="231"/>
      <c r="D80" s="231">
        <v>97.44348244348244</v>
      </c>
      <c r="E80" s="231"/>
      <c r="F80" s="231"/>
      <c r="G80" s="231"/>
      <c r="H80" s="231">
        <v>100.15422077922075</v>
      </c>
      <c r="I80" s="231"/>
      <c r="J80" s="231"/>
      <c r="K80" s="231"/>
      <c r="L80" s="231"/>
      <c r="M80" s="231"/>
      <c r="N80" s="231">
        <v>109.2962962962963</v>
      </c>
      <c r="O80" s="231">
        <v>119.9100899100899</v>
      </c>
      <c r="P80" s="231"/>
      <c r="Q80" s="231"/>
      <c r="R80" s="231"/>
      <c r="S80" s="111">
        <f t="shared" si="3"/>
        <v>426.8040894290894</v>
      </c>
      <c r="T80" s="31">
        <f t="shared" si="4"/>
        <v>-777.1629747519391</v>
      </c>
      <c r="U80" s="167"/>
    </row>
    <row r="81" spans="1:21" ht="12.75" customHeight="1">
      <c r="A81" s="99" t="s">
        <v>136</v>
      </c>
      <c r="B81" s="44" t="s">
        <v>828</v>
      </c>
      <c r="C81" s="231">
        <v>35.718100890207715</v>
      </c>
      <c r="D81" s="231"/>
      <c r="E81" s="231">
        <v>50.88607594936708</v>
      </c>
      <c r="F81" s="231">
        <v>54.73039141604956</v>
      </c>
      <c r="G81" s="231">
        <v>26.327510917030565</v>
      </c>
      <c r="H81" s="231"/>
      <c r="I81" s="231">
        <v>75.1287278848167</v>
      </c>
      <c r="J81" s="231"/>
      <c r="K81" s="231"/>
      <c r="L81" s="231">
        <v>69.53759549658224</v>
      </c>
      <c r="M81" s="231"/>
      <c r="N81" s="231"/>
      <c r="O81" s="231"/>
      <c r="P81" s="231">
        <v>36.59399936163422</v>
      </c>
      <c r="Q81" s="231">
        <v>65.18867092792595</v>
      </c>
      <c r="R81" s="231">
        <v>1</v>
      </c>
      <c r="S81" s="111">
        <f t="shared" si="3"/>
        <v>415.111072843614</v>
      </c>
      <c r="T81" s="31">
        <f t="shared" si="4"/>
        <v>-788.8559913374145</v>
      </c>
      <c r="U81" s="167">
        <v>2008</v>
      </c>
    </row>
    <row r="82" spans="1:21" ht="12.75" customHeight="1">
      <c r="A82" s="99" t="s">
        <v>137</v>
      </c>
      <c r="B82" s="44" t="s">
        <v>852</v>
      </c>
      <c r="C82" s="231"/>
      <c r="D82" s="231">
        <v>104.03896103896105</v>
      </c>
      <c r="E82" s="231"/>
      <c r="F82" s="231">
        <v>60.87960771051741</v>
      </c>
      <c r="G82" s="231"/>
      <c r="H82" s="231">
        <v>105.20276100086281</v>
      </c>
      <c r="I82" s="231"/>
      <c r="J82" s="231"/>
      <c r="K82" s="231"/>
      <c r="L82" s="231"/>
      <c r="M82" s="231"/>
      <c r="N82" s="231"/>
      <c r="O82" s="231">
        <v>114.11214953271026</v>
      </c>
      <c r="P82" s="231"/>
      <c r="Q82" s="231"/>
      <c r="R82" s="231">
        <v>15.666666666666666</v>
      </c>
      <c r="S82" s="111">
        <f t="shared" si="3"/>
        <v>399.9001459497182</v>
      </c>
      <c r="T82" s="31">
        <f t="shared" si="4"/>
        <v>-804.0669182313103</v>
      </c>
      <c r="U82" s="167">
        <v>1998</v>
      </c>
    </row>
    <row r="83" spans="1:21" ht="12.75" customHeight="1">
      <c r="A83" s="99" t="s">
        <v>138</v>
      </c>
      <c r="B83" s="44" t="s">
        <v>808</v>
      </c>
      <c r="C83" s="231">
        <v>48.47774480712167</v>
      </c>
      <c r="D83" s="231"/>
      <c r="E83" s="231"/>
      <c r="F83" s="231">
        <v>58.156300354495635</v>
      </c>
      <c r="G83" s="231">
        <v>72.17903930131004</v>
      </c>
      <c r="H83" s="231"/>
      <c r="I83" s="231">
        <v>84.7511949062846</v>
      </c>
      <c r="J83" s="231"/>
      <c r="K83" s="231"/>
      <c r="L83" s="231"/>
      <c r="M83" s="231"/>
      <c r="N83" s="231"/>
      <c r="O83" s="231"/>
      <c r="P83" s="231"/>
      <c r="Q83" s="231">
        <v>70.80007208939085</v>
      </c>
      <c r="R83" s="231">
        <v>65</v>
      </c>
      <c r="S83" s="111">
        <f t="shared" si="3"/>
        <v>399.36435145860275</v>
      </c>
      <c r="T83" s="31">
        <f t="shared" si="4"/>
        <v>-804.6027127224257</v>
      </c>
      <c r="U83" s="167">
        <v>1981</v>
      </c>
    </row>
    <row r="84" spans="1:21" ht="12.75" customHeight="1">
      <c r="A84" s="99" t="s">
        <v>139</v>
      </c>
      <c r="B84" s="44" t="s">
        <v>746</v>
      </c>
      <c r="C84" s="231">
        <v>66.28189910979229</v>
      </c>
      <c r="D84" s="231">
        <v>87.32067510548524</v>
      </c>
      <c r="E84" s="231">
        <v>89.53513347652654</v>
      </c>
      <c r="F84" s="231">
        <v>97.79368595956798</v>
      </c>
      <c r="G84" s="231">
        <v>46.851528384279476</v>
      </c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111">
        <f t="shared" si="3"/>
        <v>387.7829220356515</v>
      </c>
      <c r="T84" s="31">
        <f t="shared" si="4"/>
        <v>-816.184142145377</v>
      </c>
      <c r="U84" s="167">
        <v>1976</v>
      </c>
    </row>
    <row r="85" spans="1:21" ht="12.75" customHeight="1">
      <c r="A85" s="99" t="s">
        <v>140</v>
      </c>
      <c r="B85" s="44" t="s">
        <v>870</v>
      </c>
      <c r="C85" s="231"/>
      <c r="D85" s="231">
        <v>71.36303847418614</v>
      </c>
      <c r="E85" s="231"/>
      <c r="F85" s="231">
        <v>67.9772209567198</v>
      </c>
      <c r="G85" s="231">
        <v>38.99126637554585</v>
      </c>
      <c r="H85" s="231">
        <v>90.7885304659498</v>
      </c>
      <c r="I85" s="231"/>
      <c r="J85" s="231"/>
      <c r="K85" s="231"/>
      <c r="L85" s="231">
        <v>116.32525410476937</v>
      </c>
      <c r="M85" s="231"/>
      <c r="N85" s="231"/>
      <c r="O85" s="231"/>
      <c r="P85" s="231"/>
      <c r="Q85" s="231"/>
      <c r="R85" s="231"/>
      <c r="S85" s="111">
        <f t="shared" si="3"/>
        <v>385.445310377171</v>
      </c>
      <c r="T85" s="31">
        <f t="shared" si="4"/>
        <v>-818.5217538038576</v>
      </c>
      <c r="U85" s="167">
        <v>1999</v>
      </c>
    </row>
    <row r="86" spans="1:21" ht="12.75" customHeight="1">
      <c r="A86" s="99" t="s">
        <v>141</v>
      </c>
      <c r="B86" s="44" t="s">
        <v>834</v>
      </c>
      <c r="C86" s="231">
        <v>26.816023738872403</v>
      </c>
      <c r="D86" s="231">
        <v>91.24555160142347</v>
      </c>
      <c r="E86" s="231"/>
      <c r="F86" s="231"/>
      <c r="G86" s="231">
        <v>26.76419213973799</v>
      </c>
      <c r="H86" s="231">
        <v>109.81355161437016</v>
      </c>
      <c r="I86" s="231">
        <v>76.96378150558007</v>
      </c>
      <c r="J86" s="231"/>
      <c r="K86" s="231"/>
      <c r="L86" s="231"/>
      <c r="M86" s="231">
        <v>44.33</v>
      </c>
      <c r="N86" s="231"/>
      <c r="O86" s="231"/>
      <c r="P86" s="231"/>
      <c r="Q86" s="231"/>
      <c r="R86" s="231"/>
      <c r="S86" s="111">
        <f t="shared" si="3"/>
        <v>375.9331005999841</v>
      </c>
      <c r="T86" s="31">
        <f t="shared" si="4"/>
        <v>-828.0339635810444</v>
      </c>
      <c r="U86" s="167">
        <v>1984</v>
      </c>
    </row>
    <row r="87" spans="1:21" ht="12.75" customHeight="1">
      <c r="A87" s="99" t="s">
        <v>142</v>
      </c>
      <c r="B87" s="44" t="s">
        <v>720</v>
      </c>
      <c r="C87" s="231">
        <v>72.81008902077151</v>
      </c>
      <c r="D87" s="231"/>
      <c r="E87" s="231"/>
      <c r="F87" s="231"/>
      <c r="G87" s="231">
        <v>57.76855895196506</v>
      </c>
      <c r="H87" s="231">
        <v>74.21356025253911</v>
      </c>
      <c r="I87" s="231"/>
      <c r="J87" s="231"/>
      <c r="K87" s="231"/>
      <c r="L87" s="231"/>
      <c r="M87" s="231">
        <v>35.63</v>
      </c>
      <c r="N87" s="231"/>
      <c r="O87" s="231">
        <v>85.11328842620944</v>
      </c>
      <c r="P87" s="231"/>
      <c r="Q87" s="231"/>
      <c r="R87" s="231">
        <v>47.666666666666664</v>
      </c>
      <c r="S87" s="111">
        <f t="shared" si="3"/>
        <v>373.2021633181518</v>
      </c>
      <c r="T87" s="31">
        <f t="shared" si="4"/>
        <v>-830.7649008628766</v>
      </c>
      <c r="U87" s="167">
        <v>1969</v>
      </c>
    </row>
    <row r="88" spans="1:21" ht="12.75" customHeight="1">
      <c r="A88" s="99" t="s">
        <v>143</v>
      </c>
      <c r="B88" s="44" t="s">
        <v>977</v>
      </c>
      <c r="C88" s="231"/>
      <c r="D88" s="231"/>
      <c r="E88" s="231"/>
      <c r="F88" s="231"/>
      <c r="G88" s="231"/>
      <c r="H88" s="231">
        <v>80.62001227747083</v>
      </c>
      <c r="I88" s="231"/>
      <c r="J88" s="231"/>
      <c r="K88" s="231">
        <v>86.5367316341829</v>
      </c>
      <c r="L88" s="231"/>
      <c r="M88" s="231"/>
      <c r="N88" s="231">
        <v>102.37987307343609</v>
      </c>
      <c r="O88" s="231">
        <v>100.58823529411764</v>
      </c>
      <c r="P88" s="231"/>
      <c r="Q88" s="231"/>
      <c r="R88" s="231"/>
      <c r="S88" s="111">
        <f t="shared" si="3"/>
        <v>370.12485227920746</v>
      </c>
      <c r="T88" s="31">
        <f t="shared" si="4"/>
        <v>-833.842211901821</v>
      </c>
      <c r="U88" s="167">
        <v>1987</v>
      </c>
    </row>
    <row r="89" spans="1:21" ht="12.75" customHeight="1">
      <c r="A89" s="99" t="s">
        <v>144</v>
      </c>
      <c r="B89" s="44" t="s">
        <v>831</v>
      </c>
      <c r="C89" s="231">
        <v>32.15727002967359</v>
      </c>
      <c r="D89" s="231"/>
      <c r="E89" s="231">
        <v>55</v>
      </c>
      <c r="F89" s="231"/>
      <c r="G89" s="231">
        <v>41.174672489082965</v>
      </c>
      <c r="H89" s="231"/>
      <c r="I89" s="231">
        <v>70.34424087095685</v>
      </c>
      <c r="J89" s="231"/>
      <c r="K89" s="231">
        <v>64.36634717784878</v>
      </c>
      <c r="L89" s="231"/>
      <c r="M89" s="231"/>
      <c r="N89" s="231"/>
      <c r="O89" s="231"/>
      <c r="P89" s="231">
        <v>39.40280880944781</v>
      </c>
      <c r="Q89" s="231">
        <v>61.92241829382897</v>
      </c>
      <c r="R89" s="231">
        <v>3.666666666666667</v>
      </c>
      <c r="S89" s="111">
        <f t="shared" si="3"/>
        <v>368.03442433750564</v>
      </c>
      <c r="T89" s="31">
        <f t="shared" si="4"/>
        <v>-835.9326398435228</v>
      </c>
      <c r="U89" s="167">
        <v>2008</v>
      </c>
    </row>
    <row r="90" spans="1:21" ht="12.75" customHeight="1">
      <c r="A90" s="99" t="s">
        <v>145</v>
      </c>
      <c r="B90" s="44" t="s">
        <v>863</v>
      </c>
      <c r="C90" s="231"/>
      <c r="D90" s="231">
        <v>82.50689247735329</v>
      </c>
      <c r="E90" s="231"/>
      <c r="F90" s="231"/>
      <c r="G90" s="231">
        <v>69.99563318777294</v>
      </c>
      <c r="H90" s="231"/>
      <c r="I90" s="231"/>
      <c r="J90" s="231"/>
      <c r="K90" s="231"/>
      <c r="L90" s="231">
        <v>86.02357984994643</v>
      </c>
      <c r="M90" s="231"/>
      <c r="N90" s="231"/>
      <c r="O90" s="231"/>
      <c r="P90" s="231"/>
      <c r="Q90" s="231">
        <v>65.85364223657831</v>
      </c>
      <c r="R90" s="231">
        <v>61.66666666666667</v>
      </c>
      <c r="S90" s="111">
        <f t="shared" si="3"/>
        <v>366.0464144183176</v>
      </c>
      <c r="T90" s="31">
        <f t="shared" si="4"/>
        <v>-837.9206497627108</v>
      </c>
      <c r="U90" s="167">
        <v>1964</v>
      </c>
    </row>
    <row r="91" spans="1:21" ht="12.75">
      <c r="A91" s="99" t="s">
        <v>146</v>
      </c>
      <c r="B91" s="44" t="s">
        <v>840</v>
      </c>
      <c r="C91" s="231">
        <v>21.178041543026705</v>
      </c>
      <c r="D91" s="231"/>
      <c r="E91" s="231">
        <v>53.77832861189801</v>
      </c>
      <c r="F91" s="231">
        <v>41.89772727272726</v>
      </c>
      <c r="G91" s="231">
        <v>35.49781659388647</v>
      </c>
      <c r="H91" s="231"/>
      <c r="I91" s="231">
        <v>66.92891830337703</v>
      </c>
      <c r="J91" s="231">
        <v>59.68660149511212</v>
      </c>
      <c r="K91" s="231"/>
      <c r="L91" s="231"/>
      <c r="M91" s="231"/>
      <c r="N91" s="231"/>
      <c r="O91" s="231"/>
      <c r="P91" s="231">
        <v>38.03032237472072</v>
      </c>
      <c r="Q91" s="231">
        <v>43.44001719936936</v>
      </c>
      <c r="R91" s="231">
        <v>5</v>
      </c>
      <c r="S91" s="111">
        <f t="shared" si="3"/>
        <v>365.4377733941177</v>
      </c>
      <c r="T91" s="31">
        <f t="shared" si="4"/>
        <v>-838.5292907869108</v>
      </c>
      <c r="U91" s="167">
        <v>2008</v>
      </c>
    </row>
    <row r="92" spans="1:21" ht="12.75">
      <c r="A92" s="99" t="s">
        <v>147</v>
      </c>
      <c r="B92" s="44" t="s">
        <v>776</v>
      </c>
      <c r="C92" s="231">
        <v>56.48961424332344</v>
      </c>
      <c r="D92" s="231"/>
      <c r="E92" s="231"/>
      <c r="F92" s="231">
        <v>49.05758880516684</v>
      </c>
      <c r="G92" s="231">
        <v>68.24890829694323</v>
      </c>
      <c r="H92" s="231"/>
      <c r="I92" s="231"/>
      <c r="J92" s="231">
        <v>56.211631663974146</v>
      </c>
      <c r="K92" s="231"/>
      <c r="L92" s="231"/>
      <c r="M92" s="231"/>
      <c r="N92" s="231"/>
      <c r="O92" s="231"/>
      <c r="P92" s="231">
        <v>51.787105011171406</v>
      </c>
      <c r="Q92" s="231">
        <v>38.97704813516099</v>
      </c>
      <c r="R92" s="231">
        <v>44.333333333333336</v>
      </c>
      <c r="S92" s="111">
        <f t="shared" si="3"/>
        <v>365.10522948907334</v>
      </c>
      <c r="T92" s="31">
        <f t="shared" si="4"/>
        <v>-838.8618346919552</v>
      </c>
      <c r="U92" s="167">
        <v>1944</v>
      </c>
    </row>
    <row r="93" spans="1:21" ht="12.75">
      <c r="A93" s="99" t="s">
        <v>148</v>
      </c>
      <c r="B93" s="44" t="s">
        <v>728</v>
      </c>
      <c r="C93" s="231">
        <v>70.13946587537092</v>
      </c>
      <c r="D93" s="231"/>
      <c r="E93" s="231">
        <v>84.83193277310924</v>
      </c>
      <c r="F93" s="231">
        <v>61.946099535043906</v>
      </c>
      <c r="G93" s="231">
        <v>69.12227074235808</v>
      </c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>
        <v>79</v>
      </c>
      <c r="S93" s="111">
        <f t="shared" si="3"/>
        <v>365.03976892588213</v>
      </c>
      <c r="T93" s="31">
        <f t="shared" si="4"/>
        <v>-838.9272952551464</v>
      </c>
      <c r="U93" s="167">
        <v>1974</v>
      </c>
    </row>
    <row r="94" spans="1:21" ht="12.75">
      <c r="A94" s="99" t="s">
        <v>149</v>
      </c>
      <c r="B94" s="44" t="s">
        <v>740</v>
      </c>
      <c r="C94" s="231">
        <v>67.17210682492582</v>
      </c>
      <c r="D94" s="231"/>
      <c r="E94" s="231"/>
      <c r="F94" s="231">
        <v>70.87626412849492</v>
      </c>
      <c r="G94" s="231"/>
      <c r="H94" s="231"/>
      <c r="I94" s="231"/>
      <c r="J94" s="231">
        <v>84.25</v>
      </c>
      <c r="K94" s="231"/>
      <c r="L94" s="231"/>
      <c r="M94" s="231"/>
      <c r="N94" s="231"/>
      <c r="O94" s="231"/>
      <c r="P94" s="231">
        <v>86.21097989147782</v>
      </c>
      <c r="Q94" s="231"/>
      <c r="R94" s="231">
        <v>44.333333333333336</v>
      </c>
      <c r="S94" s="111">
        <f t="shared" si="3"/>
        <v>352.8426841782319</v>
      </c>
      <c r="T94" s="31">
        <f t="shared" si="4"/>
        <v>-851.1243800027967</v>
      </c>
      <c r="U94" s="167">
        <v>1980</v>
      </c>
    </row>
    <row r="95" spans="1:21" ht="12.75">
      <c r="A95" s="99" t="s">
        <v>150</v>
      </c>
      <c r="B95" s="44" t="s">
        <v>754</v>
      </c>
      <c r="C95" s="231">
        <v>62.12759643916914</v>
      </c>
      <c r="D95" s="231"/>
      <c r="E95" s="231"/>
      <c r="F95" s="231">
        <v>64.89873417721519</v>
      </c>
      <c r="G95" s="231">
        <v>34.18777292576419</v>
      </c>
      <c r="H95" s="231"/>
      <c r="I95" s="231"/>
      <c r="J95" s="231"/>
      <c r="K95" s="231">
        <v>74.94910941475827</v>
      </c>
      <c r="L95" s="231"/>
      <c r="M95" s="231"/>
      <c r="N95" s="231"/>
      <c r="O95" s="231">
        <v>91.52794394120663</v>
      </c>
      <c r="P95" s="231"/>
      <c r="Q95" s="231"/>
      <c r="R95" s="231">
        <v>23</v>
      </c>
      <c r="S95" s="111">
        <f t="shared" si="3"/>
        <v>350.6911568981134</v>
      </c>
      <c r="T95" s="31">
        <f t="shared" si="4"/>
        <v>-853.2759072829151</v>
      </c>
      <c r="U95" s="167">
        <v>1968</v>
      </c>
    </row>
    <row r="96" spans="1:21" ht="12.75">
      <c r="A96" s="99" t="s">
        <v>151</v>
      </c>
      <c r="B96" s="44" t="s">
        <v>1019</v>
      </c>
      <c r="C96" s="231"/>
      <c r="D96" s="231"/>
      <c r="E96" s="231"/>
      <c r="F96" s="231"/>
      <c r="G96" s="231"/>
      <c r="H96" s="231"/>
      <c r="I96" s="231"/>
      <c r="J96" s="231"/>
      <c r="K96" s="231"/>
      <c r="L96" s="231">
        <v>120</v>
      </c>
      <c r="M96" s="231">
        <v>130.01900546732622</v>
      </c>
      <c r="N96" s="231"/>
      <c r="O96" s="231"/>
      <c r="P96" s="231"/>
      <c r="Q96" s="231">
        <v>89.42977485066625</v>
      </c>
      <c r="R96" s="231"/>
      <c r="S96" s="111">
        <f t="shared" si="3"/>
        <v>339.4487803179925</v>
      </c>
      <c r="T96" s="31">
        <f t="shared" si="4"/>
        <v>-864.518283863036</v>
      </c>
      <c r="U96" s="167">
        <v>2004</v>
      </c>
    </row>
    <row r="97" spans="1:21" ht="12.75">
      <c r="A97" s="99" t="s">
        <v>152</v>
      </c>
      <c r="B97" s="44" t="s">
        <v>762</v>
      </c>
      <c r="C97" s="231">
        <v>59.753709198813056</v>
      </c>
      <c r="D97" s="231"/>
      <c r="E97" s="231"/>
      <c r="F97" s="231"/>
      <c r="G97" s="231">
        <v>53.838427947598255</v>
      </c>
      <c r="H97" s="231"/>
      <c r="I97" s="231">
        <v>60.2411127933275</v>
      </c>
      <c r="J97" s="231"/>
      <c r="K97" s="231">
        <v>57.05069124423963</v>
      </c>
      <c r="L97" s="231"/>
      <c r="M97" s="231"/>
      <c r="N97" s="231"/>
      <c r="O97" s="231"/>
      <c r="P97" s="231">
        <v>51.45196297478455</v>
      </c>
      <c r="Q97" s="231"/>
      <c r="R97" s="231">
        <v>54.333333333333336</v>
      </c>
      <c r="S97" s="111">
        <f t="shared" si="3"/>
        <v>336.66923749209633</v>
      </c>
      <c r="T97" s="31">
        <f t="shared" si="4"/>
        <v>-867.2978266889322</v>
      </c>
      <c r="U97" s="167">
        <v>1972</v>
      </c>
    </row>
    <row r="98" spans="1:21" ht="12.75">
      <c r="A98" s="99" t="s">
        <v>153</v>
      </c>
      <c r="B98" s="44" t="s">
        <v>968</v>
      </c>
      <c r="C98" s="231"/>
      <c r="D98" s="231"/>
      <c r="E98" s="231"/>
      <c r="F98" s="231"/>
      <c r="G98" s="231"/>
      <c r="H98" s="231">
        <v>86.52071404513302</v>
      </c>
      <c r="I98" s="231"/>
      <c r="J98" s="231"/>
      <c r="K98" s="231"/>
      <c r="L98" s="231"/>
      <c r="M98" s="231"/>
      <c r="N98" s="231">
        <v>110.22216674987519</v>
      </c>
      <c r="O98" s="231"/>
      <c r="P98" s="231"/>
      <c r="Q98" s="231">
        <v>61.379888268156435</v>
      </c>
      <c r="R98" s="231">
        <v>60.333333333333336</v>
      </c>
      <c r="S98" s="111">
        <f t="shared" si="3"/>
        <v>318.45610239649795</v>
      </c>
      <c r="T98" s="31">
        <f t="shared" si="4"/>
        <v>-885.5109617845305</v>
      </c>
      <c r="U98" s="167"/>
    </row>
    <row r="99" spans="1:21" ht="12.75">
      <c r="A99" s="99" t="s">
        <v>154</v>
      </c>
      <c r="B99" s="44" t="s">
        <v>722</v>
      </c>
      <c r="C99" s="231">
        <v>72.51335311572701</v>
      </c>
      <c r="D99" s="231"/>
      <c r="E99" s="231"/>
      <c r="F99" s="231">
        <v>69.28582494190549</v>
      </c>
      <c r="G99" s="231">
        <v>73.48908296943232</v>
      </c>
      <c r="H99" s="231"/>
      <c r="I99" s="231"/>
      <c r="J99" s="231"/>
      <c r="K99" s="231"/>
      <c r="L99" s="231"/>
      <c r="M99" s="231"/>
      <c r="N99" s="231"/>
      <c r="O99" s="231"/>
      <c r="P99" s="231">
        <v>75.96520906479414</v>
      </c>
      <c r="Q99" s="231"/>
      <c r="R99" s="231">
        <v>24.333333333333332</v>
      </c>
      <c r="S99" s="111">
        <f t="shared" si="3"/>
        <v>315.5868034251923</v>
      </c>
      <c r="T99" s="31">
        <f t="shared" si="4"/>
        <v>-888.3802607558362</v>
      </c>
      <c r="U99" s="167">
        <v>1972</v>
      </c>
    </row>
    <row r="100" spans="1:21" ht="12.75">
      <c r="A100" s="99" t="s">
        <v>155</v>
      </c>
      <c r="B100" s="44" t="s">
        <v>724</v>
      </c>
      <c r="C100" s="231">
        <v>72.2166172106825</v>
      </c>
      <c r="D100" s="231"/>
      <c r="E100" s="231"/>
      <c r="F100" s="231">
        <v>67.68253968253967</v>
      </c>
      <c r="G100" s="231">
        <v>80.03930131004367</v>
      </c>
      <c r="H100" s="231"/>
      <c r="I100" s="231"/>
      <c r="J100" s="231"/>
      <c r="K100" s="231"/>
      <c r="L100" s="231"/>
      <c r="M100" s="231"/>
      <c r="N100" s="231"/>
      <c r="O100" s="231"/>
      <c r="P100" s="231"/>
      <c r="Q100" s="231">
        <v>54.994840136367834</v>
      </c>
      <c r="R100" s="231">
        <v>39.666666666666664</v>
      </c>
      <c r="S100" s="111">
        <f t="shared" si="3"/>
        <v>314.59996500630035</v>
      </c>
      <c r="T100" s="31">
        <f t="shared" si="4"/>
        <v>-889.3670991747281</v>
      </c>
      <c r="U100" s="167">
        <v>1965</v>
      </c>
    </row>
    <row r="101" spans="1:21" ht="12.75">
      <c r="A101" s="99" t="s">
        <v>156</v>
      </c>
      <c r="B101" s="44" t="s">
        <v>952</v>
      </c>
      <c r="C101" s="231"/>
      <c r="D101" s="231"/>
      <c r="E101" s="231"/>
      <c r="F101" s="231"/>
      <c r="G101" s="231"/>
      <c r="H101" s="231">
        <v>92.42390905757242</v>
      </c>
      <c r="I101" s="231"/>
      <c r="J101" s="231"/>
      <c r="K101" s="231"/>
      <c r="L101" s="231">
        <v>90.8860759493671</v>
      </c>
      <c r="M101" s="231"/>
      <c r="N101" s="231"/>
      <c r="O101" s="231"/>
      <c r="P101" s="231"/>
      <c r="Q101" s="231">
        <v>71.49132176234981</v>
      </c>
      <c r="R101" s="231">
        <v>58.333333333333336</v>
      </c>
      <c r="S101" s="111">
        <f t="shared" si="3"/>
        <v>313.13464010262265</v>
      </c>
      <c r="T101" s="31">
        <f t="shared" si="4"/>
        <v>-890.8324240784059</v>
      </c>
      <c r="U101" s="167"/>
    </row>
    <row r="102" spans="1:21" ht="12.75">
      <c r="A102" s="99" t="s">
        <v>157</v>
      </c>
      <c r="B102" s="44" t="s">
        <v>878</v>
      </c>
      <c r="C102" s="231"/>
      <c r="D102" s="231"/>
      <c r="E102" s="231">
        <v>105</v>
      </c>
      <c r="F102" s="231"/>
      <c r="G102" s="231"/>
      <c r="H102" s="231"/>
      <c r="I102" s="231"/>
      <c r="J102" s="231"/>
      <c r="K102" s="231"/>
      <c r="L102" s="231"/>
      <c r="M102" s="231">
        <v>72.34</v>
      </c>
      <c r="N102" s="231"/>
      <c r="O102" s="231"/>
      <c r="P102" s="231">
        <v>65.92690711777848</v>
      </c>
      <c r="Q102" s="231">
        <v>57.51647183846971</v>
      </c>
      <c r="R102" s="231"/>
      <c r="S102" s="111">
        <f t="shared" si="3"/>
        <v>300.7833789562482</v>
      </c>
      <c r="T102" s="31">
        <f t="shared" si="4"/>
        <v>-903.1836852247802</v>
      </c>
      <c r="U102" s="167"/>
    </row>
    <row r="103" spans="1:21" ht="12.75">
      <c r="A103" s="99" t="s">
        <v>158</v>
      </c>
      <c r="B103" s="44" t="s">
        <v>833</v>
      </c>
      <c r="C103" s="231">
        <v>29.783382789317507</v>
      </c>
      <c r="D103" s="231"/>
      <c r="E103" s="231"/>
      <c r="F103" s="231"/>
      <c r="G103" s="231">
        <v>45.54148471615721</v>
      </c>
      <c r="H103" s="231">
        <v>75.91732729331822</v>
      </c>
      <c r="I103" s="231">
        <v>81.26522933035633</v>
      </c>
      <c r="J103" s="231"/>
      <c r="K103" s="231"/>
      <c r="L103" s="231"/>
      <c r="M103" s="231"/>
      <c r="N103" s="231"/>
      <c r="O103" s="231"/>
      <c r="P103" s="231">
        <v>57.516437918927544</v>
      </c>
      <c r="Q103" s="231"/>
      <c r="R103" s="231"/>
      <c r="S103" s="111">
        <f t="shared" si="3"/>
        <v>290.0238620480768</v>
      </c>
      <c r="T103" s="31">
        <f t="shared" si="4"/>
        <v>-913.9432021329517</v>
      </c>
      <c r="U103" s="167">
        <v>2005</v>
      </c>
    </row>
    <row r="104" spans="1:21" ht="12.75">
      <c r="A104" s="99" t="s">
        <v>159</v>
      </c>
      <c r="B104" s="44" t="s">
        <v>790</v>
      </c>
      <c r="C104" s="231">
        <v>53.52225519287834</v>
      </c>
      <c r="D104" s="231"/>
      <c r="E104" s="231"/>
      <c r="F104" s="231"/>
      <c r="G104" s="231">
        <v>51.21834061135371</v>
      </c>
      <c r="H104" s="231"/>
      <c r="I104" s="231">
        <v>71.93224722234778</v>
      </c>
      <c r="J104" s="231"/>
      <c r="K104" s="231"/>
      <c r="L104" s="231"/>
      <c r="M104" s="231"/>
      <c r="N104" s="231"/>
      <c r="O104" s="231"/>
      <c r="P104" s="231">
        <v>39.69007341206511</v>
      </c>
      <c r="Q104" s="231"/>
      <c r="R104" s="231">
        <v>62.33333333333333</v>
      </c>
      <c r="S104" s="111">
        <f t="shared" si="3"/>
        <v>278.6962497719783</v>
      </c>
      <c r="T104" s="31">
        <f t="shared" si="4"/>
        <v>-925.2708144090502</v>
      </c>
      <c r="U104" s="167">
        <v>2003</v>
      </c>
    </row>
    <row r="105" spans="1:21" ht="12.75">
      <c r="A105" s="99" t="s">
        <v>160</v>
      </c>
      <c r="B105" s="44" t="s">
        <v>690</v>
      </c>
      <c r="C105" s="231">
        <v>97.14243323442136</v>
      </c>
      <c r="D105" s="231"/>
      <c r="E105" s="231"/>
      <c r="F105" s="231"/>
      <c r="G105" s="231">
        <v>70.86899563318777</v>
      </c>
      <c r="H105" s="231"/>
      <c r="I105" s="231"/>
      <c r="J105" s="231"/>
      <c r="K105" s="231"/>
      <c r="L105" s="231"/>
      <c r="M105" s="231"/>
      <c r="N105" s="231"/>
      <c r="O105" s="231">
        <v>84.02971634398921</v>
      </c>
      <c r="P105" s="231"/>
      <c r="Q105" s="231"/>
      <c r="R105" s="231">
        <v>25.666666666666668</v>
      </c>
      <c r="S105" s="111">
        <f t="shared" si="3"/>
        <v>277.70781187826503</v>
      </c>
      <c r="T105" s="31">
        <f t="shared" si="4"/>
        <v>-926.2592523027635</v>
      </c>
      <c r="U105" s="167">
        <v>1970</v>
      </c>
    </row>
    <row r="106" spans="1:21" ht="12.75">
      <c r="A106" s="99" t="s">
        <v>161</v>
      </c>
      <c r="B106" s="44" t="s">
        <v>857</v>
      </c>
      <c r="C106" s="231"/>
      <c r="D106" s="231">
        <v>90.01094091903718</v>
      </c>
      <c r="E106" s="231"/>
      <c r="F106" s="231"/>
      <c r="G106" s="231"/>
      <c r="H106" s="231">
        <v>86.74552213585669</v>
      </c>
      <c r="I106" s="231"/>
      <c r="J106" s="231"/>
      <c r="K106" s="231"/>
      <c r="L106" s="231"/>
      <c r="M106" s="231"/>
      <c r="N106" s="231"/>
      <c r="O106" s="231">
        <v>100.28504490433424</v>
      </c>
      <c r="P106" s="231"/>
      <c r="Q106" s="231"/>
      <c r="R106" s="231"/>
      <c r="S106" s="111">
        <f t="shared" si="3"/>
        <v>277.0415079592281</v>
      </c>
      <c r="T106" s="31">
        <f t="shared" si="4"/>
        <v>-926.9255562218004</v>
      </c>
      <c r="U106" s="167"/>
    </row>
    <row r="107" spans="1:21" ht="12.75">
      <c r="A107" s="99" t="s">
        <v>162</v>
      </c>
      <c r="B107" s="44" t="s">
        <v>818</v>
      </c>
      <c r="C107" s="231">
        <v>42.54302670623146</v>
      </c>
      <c r="D107" s="231">
        <v>74.82547993019197</v>
      </c>
      <c r="E107" s="231"/>
      <c r="F107" s="231"/>
      <c r="G107" s="231"/>
      <c r="H107" s="231">
        <v>75.93316340979892</v>
      </c>
      <c r="I107" s="231"/>
      <c r="J107" s="231"/>
      <c r="K107" s="231">
        <v>83.40043134435658</v>
      </c>
      <c r="L107" s="231"/>
      <c r="M107" s="231"/>
      <c r="N107" s="231"/>
      <c r="O107" s="231"/>
      <c r="P107" s="231"/>
      <c r="Q107" s="231"/>
      <c r="R107" s="231"/>
      <c r="S107" s="111">
        <f t="shared" si="3"/>
        <v>276.70210139057895</v>
      </c>
      <c r="T107" s="31">
        <f t="shared" si="4"/>
        <v>-927.2649627904495</v>
      </c>
      <c r="U107" s="167">
        <v>1988</v>
      </c>
    </row>
    <row r="108" spans="1:21" ht="12.75">
      <c r="A108" s="99" t="s">
        <v>163</v>
      </c>
      <c r="B108" s="44" t="s">
        <v>704</v>
      </c>
      <c r="C108" s="231">
        <v>79.93175074183976</v>
      </c>
      <c r="D108" s="231"/>
      <c r="E108" s="231"/>
      <c r="F108" s="231"/>
      <c r="G108" s="231">
        <v>65.62882096069869</v>
      </c>
      <c r="H108" s="231"/>
      <c r="I108" s="231"/>
      <c r="J108" s="231"/>
      <c r="K108" s="231">
        <v>74.78426395939086</v>
      </c>
      <c r="L108" s="231"/>
      <c r="M108" s="231"/>
      <c r="N108" s="231"/>
      <c r="O108" s="231"/>
      <c r="P108" s="231"/>
      <c r="Q108" s="231"/>
      <c r="R108" s="231">
        <v>55.666666666666664</v>
      </c>
      <c r="S108" s="111">
        <f t="shared" si="3"/>
        <v>276.011502328596</v>
      </c>
      <c r="T108" s="31">
        <f t="shared" si="4"/>
        <v>-927.9555618524325</v>
      </c>
      <c r="U108" s="167">
        <v>1985</v>
      </c>
    </row>
    <row r="109" spans="1:21" ht="12.75">
      <c r="A109" s="99" t="s">
        <v>164</v>
      </c>
      <c r="B109" s="44" t="s">
        <v>725</v>
      </c>
      <c r="C109" s="231">
        <v>71.62314540059347</v>
      </c>
      <c r="D109" s="231">
        <v>73.16084153376315</v>
      </c>
      <c r="E109" s="231">
        <v>71.85270565396748</v>
      </c>
      <c r="F109" s="231"/>
      <c r="G109" s="231">
        <v>57.76855895196506</v>
      </c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111">
        <f t="shared" si="3"/>
        <v>274.40525154028916</v>
      </c>
      <c r="T109" s="31">
        <f t="shared" si="4"/>
        <v>-929.5618126407394</v>
      </c>
      <c r="U109" s="167">
        <v>1991</v>
      </c>
    </row>
    <row r="110" spans="1:21" ht="12.75">
      <c r="A110" s="99" t="s">
        <v>165</v>
      </c>
      <c r="B110" s="44" t="s">
        <v>1076</v>
      </c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>
        <v>35.63</v>
      </c>
      <c r="N110" s="231">
        <v>104.56187368911675</v>
      </c>
      <c r="O110" s="231">
        <v>105.90132827324479</v>
      </c>
      <c r="P110" s="231"/>
      <c r="Q110" s="231"/>
      <c r="R110" s="231">
        <v>25</v>
      </c>
      <c r="S110" s="111">
        <f t="shared" si="3"/>
        <v>271.09320196236155</v>
      </c>
      <c r="T110" s="31">
        <f t="shared" si="4"/>
        <v>-932.873862218667</v>
      </c>
      <c r="U110" s="167">
        <v>1982</v>
      </c>
    </row>
    <row r="111" spans="1:21" ht="12.75">
      <c r="A111" s="99" t="s">
        <v>166</v>
      </c>
      <c r="B111" s="44" t="s">
        <v>826</v>
      </c>
      <c r="C111" s="231">
        <v>37.20178041543027</v>
      </c>
      <c r="D111" s="231"/>
      <c r="E111" s="231"/>
      <c r="F111" s="231"/>
      <c r="G111" s="231">
        <v>56.45851528384279</v>
      </c>
      <c r="H111" s="231"/>
      <c r="I111" s="231">
        <v>74.76620374549714</v>
      </c>
      <c r="J111" s="231"/>
      <c r="K111" s="231"/>
      <c r="L111" s="231"/>
      <c r="M111" s="231"/>
      <c r="N111" s="231"/>
      <c r="O111" s="231"/>
      <c r="P111" s="231">
        <v>60.83593999361635</v>
      </c>
      <c r="Q111" s="231"/>
      <c r="R111" s="231">
        <v>41.666666666666664</v>
      </c>
      <c r="S111" s="111">
        <f t="shared" si="3"/>
        <v>270.9291061050532</v>
      </c>
      <c r="T111" s="31">
        <f t="shared" si="4"/>
        <v>-933.0379580759752</v>
      </c>
      <c r="U111" s="167">
        <v>2005</v>
      </c>
    </row>
    <row r="112" spans="1:21" ht="12.75">
      <c r="A112" s="99" t="s">
        <v>167</v>
      </c>
      <c r="B112" s="44" t="s">
        <v>736</v>
      </c>
      <c r="C112" s="231">
        <v>69.24925816023739</v>
      </c>
      <c r="D112" s="231"/>
      <c r="E112" s="231"/>
      <c r="F112" s="231"/>
      <c r="G112" s="231">
        <v>79.60262008733623</v>
      </c>
      <c r="H112" s="231"/>
      <c r="I112" s="231">
        <v>54.600559507017465</v>
      </c>
      <c r="J112" s="231"/>
      <c r="K112" s="231"/>
      <c r="L112" s="231"/>
      <c r="M112" s="231"/>
      <c r="N112" s="231"/>
      <c r="O112" s="231"/>
      <c r="P112" s="231"/>
      <c r="Q112" s="231">
        <v>43.90316033632937</v>
      </c>
      <c r="R112" s="231">
        <v>18.333333333333336</v>
      </c>
      <c r="S112" s="111">
        <f t="shared" si="3"/>
        <v>265.6889314242538</v>
      </c>
      <c r="T112" s="31">
        <f t="shared" si="4"/>
        <v>-938.2781327567748</v>
      </c>
      <c r="U112" s="167">
        <v>1954</v>
      </c>
    </row>
    <row r="113" spans="1:21" ht="12.75">
      <c r="A113" s="99" t="s">
        <v>168</v>
      </c>
      <c r="B113" s="44" t="s">
        <v>1067</v>
      </c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>
        <v>75.84</v>
      </c>
      <c r="N113" s="231">
        <v>99.85200613900462</v>
      </c>
      <c r="O113" s="231"/>
      <c r="P113" s="231"/>
      <c r="Q113" s="231">
        <v>77.24023154848047</v>
      </c>
      <c r="R113" s="231"/>
      <c r="S113" s="111">
        <f t="shared" si="3"/>
        <v>252.93223768748507</v>
      </c>
      <c r="T113" s="31">
        <f t="shared" si="4"/>
        <v>-951.0348264935434</v>
      </c>
      <c r="U113" s="167"/>
    </row>
    <row r="114" spans="1:21" ht="12.75">
      <c r="A114" s="99" t="s">
        <v>169</v>
      </c>
      <c r="B114" s="44" t="s">
        <v>864</v>
      </c>
      <c r="C114" s="231"/>
      <c r="D114" s="231">
        <v>81.953125</v>
      </c>
      <c r="E114" s="231">
        <v>82.40938465861194</v>
      </c>
      <c r="F114" s="231"/>
      <c r="G114" s="231"/>
      <c r="H114" s="231">
        <v>87.19972779857093</v>
      </c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111">
        <f t="shared" si="3"/>
        <v>251.56223745718287</v>
      </c>
      <c r="T114" s="31">
        <f t="shared" si="4"/>
        <v>-952.4048267238456</v>
      </c>
      <c r="U114" s="167">
        <v>1971</v>
      </c>
    </row>
    <row r="115" spans="1:21" ht="12.75">
      <c r="A115" s="99" t="s">
        <v>170</v>
      </c>
      <c r="B115" s="44" t="s">
        <v>784</v>
      </c>
      <c r="C115" s="231">
        <v>54.70919881305638</v>
      </c>
      <c r="D115" s="231">
        <v>64.75326560232222</v>
      </c>
      <c r="E115" s="231"/>
      <c r="F115" s="231"/>
      <c r="G115" s="231"/>
      <c r="H115" s="231">
        <v>72.45683930942894</v>
      </c>
      <c r="I115" s="231"/>
      <c r="J115" s="231"/>
      <c r="K115" s="231">
        <v>57.51046998604001</v>
      </c>
      <c r="L115" s="231"/>
      <c r="M115" s="231"/>
      <c r="N115" s="231"/>
      <c r="O115" s="231"/>
      <c r="P115" s="231"/>
      <c r="Q115" s="231"/>
      <c r="R115" s="231"/>
      <c r="S115" s="111">
        <f t="shared" si="3"/>
        <v>249.42977371084754</v>
      </c>
      <c r="T115" s="31">
        <f t="shared" si="4"/>
        <v>-954.537290470181</v>
      </c>
      <c r="U115" s="167">
        <v>1956</v>
      </c>
    </row>
    <row r="116" spans="1:21" ht="12.75">
      <c r="A116" s="99" t="s">
        <v>171</v>
      </c>
      <c r="B116" s="44" t="s">
        <v>866</v>
      </c>
      <c r="C116" s="231"/>
      <c r="D116" s="231">
        <v>76.5218951902369</v>
      </c>
      <c r="E116" s="231">
        <v>66.50926546104043</v>
      </c>
      <c r="F116" s="231">
        <v>103</v>
      </c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111">
        <f t="shared" si="3"/>
        <v>246.03116065127733</v>
      </c>
      <c r="T116" s="31">
        <f t="shared" si="4"/>
        <v>-957.9359035297512</v>
      </c>
      <c r="U116" s="167">
        <v>1983</v>
      </c>
    </row>
    <row r="117" spans="1:21" ht="12.75">
      <c r="A117" s="99" t="s">
        <v>172</v>
      </c>
      <c r="B117" s="44" t="s">
        <v>897</v>
      </c>
      <c r="C117" s="231"/>
      <c r="D117" s="231"/>
      <c r="E117" s="231"/>
      <c r="F117" s="231">
        <v>90.99485861182517</v>
      </c>
      <c r="G117" s="231"/>
      <c r="H117" s="231"/>
      <c r="I117" s="231">
        <v>65.17947490229781</v>
      </c>
      <c r="J117" s="231">
        <v>89.23383525243577</v>
      </c>
      <c r="K117" s="231"/>
      <c r="L117" s="231"/>
      <c r="M117" s="231"/>
      <c r="N117" s="231"/>
      <c r="O117" s="231"/>
      <c r="P117" s="231"/>
      <c r="Q117" s="231"/>
      <c r="R117" s="231"/>
      <c r="S117" s="111">
        <f t="shared" si="3"/>
        <v>245.40816876655873</v>
      </c>
      <c r="T117" s="31">
        <f t="shared" si="4"/>
        <v>-958.5588954144698</v>
      </c>
      <c r="U117" s="167"/>
    </row>
    <row r="118" spans="1:21" ht="12.75">
      <c r="A118" s="99" t="s">
        <v>173</v>
      </c>
      <c r="B118" s="44" t="s">
        <v>888</v>
      </c>
      <c r="C118" s="231"/>
      <c r="D118" s="231"/>
      <c r="E118" s="231">
        <v>71.59415035049551</v>
      </c>
      <c r="F118" s="231">
        <v>51.2180588815326</v>
      </c>
      <c r="G118" s="231">
        <v>46.851528384279476</v>
      </c>
      <c r="H118" s="231"/>
      <c r="I118" s="231"/>
      <c r="J118" s="231"/>
      <c r="K118" s="231"/>
      <c r="L118" s="231"/>
      <c r="M118" s="231"/>
      <c r="N118" s="231"/>
      <c r="O118" s="231"/>
      <c r="P118" s="231">
        <v>71.51260772422599</v>
      </c>
      <c r="Q118" s="231"/>
      <c r="R118" s="231"/>
      <c r="S118" s="111">
        <f t="shared" si="3"/>
        <v>241.17634534053354</v>
      </c>
      <c r="T118" s="31">
        <f t="shared" si="4"/>
        <v>-962.790718840495</v>
      </c>
      <c r="U118" s="167"/>
    </row>
    <row r="119" spans="1:21" ht="12.75">
      <c r="A119" s="99" t="s">
        <v>174</v>
      </c>
      <c r="B119" s="44" t="s">
        <v>934</v>
      </c>
      <c r="C119" s="231"/>
      <c r="D119" s="231"/>
      <c r="E119" s="231"/>
      <c r="F119" s="231"/>
      <c r="G119" s="231"/>
      <c r="H119" s="231">
        <v>111.8177591817759</v>
      </c>
      <c r="I119" s="231"/>
      <c r="J119" s="231"/>
      <c r="K119" s="231"/>
      <c r="L119" s="231"/>
      <c r="M119" s="231"/>
      <c r="N119" s="231"/>
      <c r="O119" s="231">
        <v>123.2159502848265</v>
      </c>
      <c r="P119" s="231"/>
      <c r="Q119" s="231"/>
      <c r="R119" s="231"/>
      <c r="S119" s="111">
        <f t="shared" si="3"/>
        <v>235.0337094666024</v>
      </c>
      <c r="T119" s="31">
        <f t="shared" si="4"/>
        <v>-968.9333547144261</v>
      </c>
      <c r="U119" s="167">
        <v>1992</v>
      </c>
    </row>
    <row r="120" spans="1:21" ht="12.75">
      <c r="A120" s="99" t="s">
        <v>175</v>
      </c>
      <c r="B120" s="44" t="s">
        <v>830</v>
      </c>
      <c r="C120" s="231">
        <v>32.15727002967359</v>
      </c>
      <c r="D120" s="231"/>
      <c r="E120" s="231"/>
      <c r="F120" s="231">
        <v>41.857986150527864</v>
      </c>
      <c r="G120" s="231">
        <v>48.59825327510917</v>
      </c>
      <c r="H120" s="231"/>
      <c r="I120" s="231">
        <v>63.42275012269192</v>
      </c>
      <c r="J120" s="231"/>
      <c r="K120" s="231"/>
      <c r="L120" s="231"/>
      <c r="M120" s="231"/>
      <c r="N120" s="231"/>
      <c r="O120" s="231"/>
      <c r="P120" s="231"/>
      <c r="Q120" s="231">
        <v>40.83185840707966</v>
      </c>
      <c r="R120" s="231"/>
      <c r="S120" s="111">
        <f t="shared" si="3"/>
        <v>226.86811798508222</v>
      </c>
      <c r="T120" s="31">
        <f t="shared" si="4"/>
        <v>-977.0989461959463</v>
      </c>
      <c r="U120" s="167">
        <v>2008</v>
      </c>
    </row>
    <row r="121" spans="1:21" ht="12.75">
      <c r="A121" s="99" t="s">
        <v>176</v>
      </c>
      <c r="B121" s="44" t="s">
        <v>1013</v>
      </c>
      <c r="C121" s="231"/>
      <c r="D121" s="231"/>
      <c r="E121" s="231"/>
      <c r="F121" s="231"/>
      <c r="G121" s="231"/>
      <c r="H121" s="231"/>
      <c r="I121" s="231"/>
      <c r="J121" s="231"/>
      <c r="K121" s="231">
        <v>109.22254616132166</v>
      </c>
      <c r="L121" s="231"/>
      <c r="M121" s="231"/>
      <c r="N121" s="231">
        <v>116.82356105433028</v>
      </c>
      <c r="O121" s="231"/>
      <c r="P121" s="231"/>
      <c r="Q121" s="231"/>
      <c r="R121" s="231"/>
      <c r="S121" s="111">
        <f t="shared" si="3"/>
        <v>226.04610721565194</v>
      </c>
      <c r="T121" s="31">
        <f t="shared" si="4"/>
        <v>-977.9209569653765</v>
      </c>
      <c r="U121" s="167">
        <v>1969</v>
      </c>
    </row>
    <row r="122" spans="1:21" ht="12.75">
      <c r="A122" s="99" t="s">
        <v>177</v>
      </c>
      <c r="B122" s="44" t="s">
        <v>1101</v>
      </c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>
        <v>104.50628784350258</v>
      </c>
      <c r="O122" s="231">
        <v>120.93205354887597</v>
      </c>
      <c r="P122" s="231"/>
      <c r="Q122" s="231"/>
      <c r="R122" s="231"/>
      <c r="S122" s="111">
        <f t="shared" si="3"/>
        <v>225.43834139237856</v>
      </c>
      <c r="T122" s="31">
        <f t="shared" si="4"/>
        <v>-978.5287227886499</v>
      </c>
      <c r="U122" s="167"/>
    </row>
    <row r="123" spans="1:21" ht="12.75">
      <c r="A123" s="99" t="s">
        <v>178</v>
      </c>
      <c r="B123" s="44" t="s">
        <v>1014</v>
      </c>
      <c r="C123" s="231"/>
      <c r="D123" s="231"/>
      <c r="E123" s="231"/>
      <c r="F123" s="231"/>
      <c r="G123" s="231"/>
      <c r="H123" s="231"/>
      <c r="I123" s="231"/>
      <c r="J123" s="231"/>
      <c r="K123" s="231">
        <v>106.77725118483413</v>
      </c>
      <c r="L123" s="231"/>
      <c r="M123" s="231"/>
      <c r="N123" s="231">
        <v>114.96047430830039</v>
      </c>
      <c r="O123" s="231"/>
      <c r="P123" s="231"/>
      <c r="Q123" s="231"/>
      <c r="R123" s="231"/>
      <c r="S123" s="111">
        <f t="shared" si="3"/>
        <v>221.73772549313452</v>
      </c>
      <c r="T123" s="31">
        <f t="shared" si="4"/>
        <v>-982.2293386878939</v>
      </c>
      <c r="U123" s="167">
        <v>1971</v>
      </c>
    </row>
    <row r="124" spans="1:21" ht="12.75">
      <c r="A124" s="99" t="s">
        <v>179</v>
      </c>
      <c r="B124" s="44" t="s">
        <v>824</v>
      </c>
      <c r="C124" s="231">
        <v>38.68545994065282</v>
      </c>
      <c r="D124" s="231"/>
      <c r="E124" s="231"/>
      <c r="F124" s="231"/>
      <c r="G124" s="231">
        <v>45.97816593886463</v>
      </c>
      <c r="H124" s="231"/>
      <c r="I124" s="231">
        <v>76.01521980217505</v>
      </c>
      <c r="J124" s="231"/>
      <c r="K124" s="231">
        <v>46.79</v>
      </c>
      <c r="L124" s="231"/>
      <c r="M124" s="231"/>
      <c r="N124" s="231"/>
      <c r="O124" s="231"/>
      <c r="P124" s="231"/>
      <c r="Q124" s="231"/>
      <c r="R124" s="231">
        <v>11.666666666666668</v>
      </c>
      <c r="S124" s="111">
        <f t="shared" si="3"/>
        <v>219.13551234835916</v>
      </c>
      <c r="T124" s="31">
        <f t="shared" si="4"/>
        <v>-984.8315518326693</v>
      </c>
      <c r="U124" s="167">
        <v>2002</v>
      </c>
    </row>
    <row r="125" spans="1:21" ht="12.75">
      <c r="A125" s="99" t="s">
        <v>180</v>
      </c>
      <c r="B125" s="44" t="s">
        <v>839</v>
      </c>
      <c r="C125" s="231">
        <v>21.77151335311573</v>
      </c>
      <c r="D125" s="231"/>
      <c r="E125" s="231"/>
      <c r="F125" s="231">
        <v>50.601168126825186</v>
      </c>
      <c r="G125" s="231">
        <v>36.37117903930131</v>
      </c>
      <c r="H125" s="231"/>
      <c r="I125" s="231">
        <v>59.46335624334526</v>
      </c>
      <c r="J125" s="231"/>
      <c r="K125" s="231"/>
      <c r="L125" s="231"/>
      <c r="M125" s="231"/>
      <c r="N125" s="231"/>
      <c r="O125" s="231"/>
      <c r="P125" s="231"/>
      <c r="Q125" s="231">
        <v>42.15758795364652</v>
      </c>
      <c r="R125" s="231">
        <v>8.333333333333332</v>
      </c>
      <c r="S125" s="111">
        <f t="shared" si="3"/>
        <v>218.69813804956738</v>
      </c>
      <c r="T125" s="31">
        <f t="shared" si="4"/>
        <v>-985.2689261314611</v>
      </c>
      <c r="U125" s="167">
        <v>2011</v>
      </c>
    </row>
    <row r="126" spans="1:21" ht="12.75">
      <c r="A126" s="99" t="s">
        <v>324</v>
      </c>
      <c r="B126" s="44" t="s">
        <v>719</v>
      </c>
      <c r="C126" s="231">
        <v>73.40356083086054</v>
      </c>
      <c r="D126" s="231"/>
      <c r="E126" s="231"/>
      <c r="F126" s="231">
        <v>39.98541329011345</v>
      </c>
      <c r="G126" s="231">
        <v>56.021834061135365</v>
      </c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>
        <v>47</v>
      </c>
      <c r="S126" s="111">
        <f t="shared" si="3"/>
        <v>216.41080818210935</v>
      </c>
      <c r="T126" s="31">
        <f t="shared" si="4"/>
        <v>-987.5562559989191</v>
      </c>
      <c r="U126" s="167">
        <v>1983</v>
      </c>
    </row>
    <row r="127" spans="1:21" ht="12.75">
      <c r="A127" s="99" t="s">
        <v>181</v>
      </c>
      <c r="B127" s="44" t="s">
        <v>1015</v>
      </c>
      <c r="C127" s="231"/>
      <c r="D127" s="231"/>
      <c r="E127" s="231"/>
      <c r="F127" s="231"/>
      <c r="G127" s="231"/>
      <c r="H127" s="231"/>
      <c r="I127" s="231"/>
      <c r="J127" s="231"/>
      <c r="K127" s="231">
        <v>100.0352733686067</v>
      </c>
      <c r="L127" s="231"/>
      <c r="M127" s="231"/>
      <c r="N127" s="231">
        <v>115.10292953285828</v>
      </c>
      <c r="O127" s="231"/>
      <c r="P127" s="231"/>
      <c r="Q127" s="231"/>
      <c r="R127" s="231"/>
      <c r="S127" s="111">
        <f t="shared" si="3"/>
        <v>215.13820290146498</v>
      </c>
      <c r="T127" s="31">
        <f t="shared" si="4"/>
        <v>-988.8288612795635</v>
      </c>
      <c r="U127" s="167">
        <v>1979</v>
      </c>
    </row>
    <row r="128" spans="1:21" ht="12.75">
      <c r="A128" s="99" t="s">
        <v>182</v>
      </c>
      <c r="B128" s="44" t="s">
        <v>1035</v>
      </c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>
        <v>113.321155296907</v>
      </c>
      <c r="N128" s="231"/>
      <c r="O128" s="231"/>
      <c r="P128" s="231"/>
      <c r="Q128" s="231">
        <v>95.6905387647832</v>
      </c>
      <c r="R128" s="231"/>
      <c r="S128" s="111">
        <f t="shared" si="3"/>
        <v>209.0116940616902</v>
      </c>
      <c r="T128" s="31">
        <f t="shared" si="4"/>
        <v>-994.9553701193383</v>
      </c>
      <c r="U128" s="167"/>
    </row>
    <row r="129" spans="1:21" ht="12.75">
      <c r="A129" s="99" t="s">
        <v>183</v>
      </c>
      <c r="B129" s="44" t="s">
        <v>825</v>
      </c>
      <c r="C129" s="231">
        <v>37.49851632047478</v>
      </c>
      <c r="D129" s="231">
        <v>64.88358556461002</v>
      </c>
      <c r="E129" s="231"/>
      <c r="F129" s="231">
        <v>45</v>
      </c>
      <c r="G129" s="231">
        <v>60.388646288209614</v>
      </c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111">
        <f t="shared" si="3"/>
        <v>207.7707481732944</v>
      </c>
      <c r="T129" s="31">
        <f t="shared" si="4"/>
        <v>-996.1963160077341</v>
      </c>
      <c r="U129" s="167">
        <v>1972</v>
      </c>
    </row>
    <row r="130" spans="1:21" ht="12.75">
      <c r="A130" s="99" t="s">
        <v>184</v>
      </c>
      <c r="B130" s="44" t="s">
        <v>950</v>
      </c>
      <c r="C130" s="231"/>
      <c r="D130" s="231"/>
      <c r="E130" s="231"/>
      <c r="F130" s="231"/>
      <c r="G130" s="231"/>
      <c r="H130" s="231">
        <v>93.80418535127055</v>
      </c>
      <c r="I130" s="231"/>
      <c r="J130" s="231"/>
      <c r="K130" s="231"/>
      <c r="L130" s="231"/>
      <c r="M130" s="231"/>
      <c r="N130" s="231"/>
      <c r="O130" s="231">
        <v>112.85385500575374</v>
      </c>
      <c r="P130" s="231"/>
      <c r="Q130" s="231"/>
      <c r="R130" s="231"/>
      <c r="S130" s="111">
        <f t="shared" si="3"/>
        <v>206.65804035702428</v>
      </c>
      <c r="T130" s="31">
        <f t="shared" si="4"/>
        <v>-997.3090238240043</v>
      </c>
      <c r="U130" s="167">
        <v>1977</v>
      </c>
    </row>
    <row r="131" spans="1:21" ht="12.75">
      <c r="A131" s="99" t="s">
        <v>185</v>
      </c>
      <c r="B131" s="44" t="s">
        <v>935</v>
      </c>
      <c r="C131" s="231"/>
      <c r="D131" s="231"/>
      <c r="E131" s="231"/>
      <c r="F131" s="231"/>
      <c r="G131" s="231"/>
      <c r="H131" s="231">
        <v>111.22401847575055</v>
      </c>
      <c r="I131" s="231"/>
      <c r="J131" s="231"/>
      <c r="K131" s="231"/>
      <c r="L131" s="231">
        <v>95.03045066991474</v>
      </c>
      <c r="M131" s="231"/>
      <c r="N131" s="231"/>
      <c r="O131" s="231"/>
      <c r="P131" s="231"/>
      <c r="Q131" s="231"/>
      <c r="R131" s="231"/>
      <c r="S131" s="111">
        <f t="shared" si="3"/>
        <v>206.2544691456653</v>
      </c>
      <c r="T131" s="31">
        <f t="shared" si="4"/>
        <v>-997.7125950353632</v>
      </c>
      <c r="U131" s="167"/>
    </row>
    <row r="132" spans="1:21" ht="12.75">
      <c r="A132" s="99" t="s">
        <v>186</v>
      </c>
      <c r="B132" s="44" t="s">
        <v>786</v>
      </c>
      <c r="C132" s="231">
        <v>54.41246290801187</v>
      </c>
      <c r="D132" s="231"/>
      <c r="E132" s="231"/>
      <c r="F132" s="231"/>
      <c r="G132" s="231">
        <v>73.0524017467249</v>
      </c>
      <c r="H132" s="231">
        <v>78.62273671712674</v>
      </c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111">
        <f t="shared" si="3"/>
        <v>206.0876013718635</v>
      </c>
      <c r="T132" s="31">
        <f t="shared" si="4"/>
        <v>-997.879462809165</v>
      </c>
      <c r="U132" s="167">
        <v>1959</v>
      </c>
    </row>
    <row r="133" spans="1:21" ht="12.75">
      <c r="A133" s="99" t="s">
        <v>187</v>
      </c>
      <c r="B133" s="44" t="s">
        <v>979</v>
      </c>
      <c r="C133" s="231"/>
      <c r="D133" s="231"/>
      <c r="E133" s="231"/>
      <c r="F133" s="231"/>
      <c r="G133" s="231"/>
      <c r="H133" s="231">
        <v>80.36063569682152</v>
      </c>
      <c r="I133" s="231"/>
      <c r="J133" s="231"/>
      <c r="K133" s="231"/>
      <c r="L133" s="231"/>
      <c r="M133" s="231">
        <v>36.46</v>
      </c>
      <c r="N133" s="231"/>
      <c r="O133" s="231"/>
      <c r="P133" s="231"/>
      <c r="Q133" s="231">
        <v>43.23242549550834</v>
      </c>
      <c r="R133" s="231">
        <v>45.666666666666664</v>
      </c>
      <c r="S133" s="111">
        <f aca="true" t="shared" si="5" ref="S133:S196">IF((COUNTA(C133:R133)&gt;12),LARGE(C133:R133,1)+LARGE(C133:R133,2)+LARGE(C133:R133,3)+LARGE(C133:R133,4)+LARGE(C133:R133,5)+LARGE(C133:R133,6)+LARGE(C133:R133,7)+LARGE(C133:R133,8)+LARGE(C133:R133,9)+LARGE(C133:R133,10)+LARGE(C133:R133,11)+LARGE(C133:R133,12),SUM(C133:R133))</f>
        <v>205.7197278589965</v>
      </c>
      <c r="T133" s="31">
        <f aca="true" t="shared" si="6" ref="T133:T196">S133-$S$5</f>
        <v>-998.247336322032</v>
      </c>
      <c r="U133" s="167"/>
    </row>
    <row r="134" spans="1:21" ht="12.75">
      <c r="A134" s="99" t="s">
        <v>188</v>
      </c>
      <c r="B134" s="44" t="s">
        <v>827</v>
      </c>
      <c r="C134" s="231">
        <v>37.20178041543027</v>
      </c>
      <c r="D134" s="231"/>
      <c r="E134" s="231"/>
      <c r="F134" s="231"/>
      <c r="G134" s="231">
        <v>49.47161572052402</v>
      </c>
      <c r="H134" s="231">
        <v>78.01997649823736</v>
      </c>
      <c r="I134" s="231"/>
      <c r="J134" s="231"/>
      <c r="K134" s="231"/>
      <c r="L134" s="231"/>
      <c r="M134" s="231"/>
      <c r="N134" s="231"/>
      <c r="O134" s="231"/>
      <c r="P134" s="231"/>
      <c r="Q134" s="231"/>
      <c r="R134" s="231">
        <v>39</v>
      </c>
      <c r="S134" s="111">
        <f t="shared" si="5"/>
        <v>203.69337263419163</v>
      </c>
      <c r="T134" s="31">
        <f t="shared" si="6"/>
        <v>-1000.2736915468369</v>
      </c>
      <c r="U134" s="167">
        <v>2004</v>
      </c>
    </row>
    <row r="135" spans="1:21" ht="12.75">
      <c r="A135" s="99" t="s">
        <v>189</v>
      </c>
      <c r="B135" s="44" t="s">
        <v>958</v>
      </c>
      <c r="C135" s="231"/>
      <c r="D135" s="231"/>
      <c r="E135" s="231"/>
      <c r="F135" s="231"/>
      <c r="G135" s="231"/>
      <c r="H135" s="231">
        <v>91.55797101449274</v>
      </c>
      <c r="I135" s="231"/>
      <c r="J135" s="231"/>
      <c r="K135" s="231"/>
      <c r="L135" s="231"/>
      <c r="M135" s="231"/>
      <c r="N135" s="231"/>
      <c r="O135" s="231">
        <v>104.93755203996669</v>
      </c>
      <c r="P135" s="231"/>
      <c r="Q135" s="231"/>
      <c r="R135" s="231"/>
      <c r="S135" s="111">
        <f t="shared" si="5"/>
        <v>196.49552305445943</v>
      </c>
      <c r="T135" s="31">
        <f t="shared" si="6"/>
        <v>-1007.471541126569</v>
      </c>
      <c r="U135" s="227"/>
    </row>
    <row r="136" spans="1:21" ht="12.75">
      <c r="A136" s="99" t="s">
        <v>190</v>
      </c>
      <c r="B136" s="44" t="s">
        <v>900</v>
      </c>
      <c r="C136" s="231"/>
      <c r="D136" s="231"/>
      <c r="E136" s="231"/>
      <c r="F136" s="231">
        <v>76.89896373056993</v>
      </c>
      <c r="G136" s="231">
        <v>44.23144104803494</v>
      </c>
      <c r="H136" s="231"/>
      <c r="I136" s="231"/>
      <c r="J136" s="231">
        <v>74.88</v>
      </c>
      <c r="K136" s="231"/>
      <c r="L136" s="231"/>
      <c r="M136" s="231"/>
      <c r="N136" s="231"/>
      <c r="O136" s="231"/>
      <c r="P136" s="231"/>
      <c r="Q136" s="231"/>
      <c r="R136" s="231"/>
      <c r="S136" s="111">
        <f t="shared" si="5"/>
        <v>196.01040477860488</v>
      </c>
      <c r="T136" s="31">
        <f t="shared" si="6"/>
        <v>-1007.9566594024236</v>
      </c>
      <c r="U136" s="167"/>
    </row>
    <row r="137" spans="1:21" ht="12.75">
      <c r="A137" s="99" t="s">
        <v>191</v>
      </c>
      <c r="B137" s="44" t="s">
        <v>806</v>
      </c>
      <c r="C137" s="231">
        <v>49.07121661721068</v>
      </c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>
        <v>94.58825927435794</v>
      </c>
      <c r="O137" s="231"/>
      <c r="P137" s="231"/>
      <c r="Q137" s="231"/>
      <c r="R137" s="231">
        <v>49.66666666666667</v>
      </c>
      <c r="S137" s="111">
        <f t="shared" si="5"/>
        <v>193.3261425582353</v>
      </c>
      <c r="T137" s="31">
        <f t="shared" si="6"/>
        <v>-1010.6409216227933</v>
      </c>
      <c r="U137" s="167">
        <v>1947</v>
      </c>
    </row>
    <row r="138" spans="1:21" ht="12.75">
      <c r="A138" s="99" t="s">
        <v>192</v>
      </c>
      <c r="B138" s="44" t="s">
        <v>860</v>
      </c>
      <c r="C138" s="231"/>
      <c r="D138" s="231">
        <v>87.65790589232725</v>
      </c>
      <c r="E138" s="231"/>
      <c r="F138" s="231"/>
      <c r="G138" s="231"/>
      <c r="H138" s="231">
        <v>104.36565570269116</v>
      </c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111">
        <f t="shared" si="5"/>
        <v>192.0235615950184</v>
      </c>
      <c r="T138" s="31">
        <f t="shared" si="6"/>
        <v>-1011.94350258601</v>
      </c>
      <c r="U138" s="167">
        <v>1964</v>
      </c>
    </row>
    <row r="139" spans="1:21" ht="12.75">
      <c r="A139" s="99" t="s">
        <v>193</v>
      </c>
      <c r="B139" s="44" t="s">
        <v>751</v>
      </c>
      <c r="C139" s="231">
        <v>63.908011869436194</v>
      </c>
      <c r="D139" s="231"/>
      <c r="E139" s="231"/>
      <c r="F139" s="231"/>
      <c r="G139" s="231">
        <v>66.06550218340611</v>
      </c>
      <c r="H139" s="231"/>
      <c r="I139" s="231"/>
      <c r="J139" s="231"/>
      <c r="K139" s="231"/>
      <c r="L139" s="231"/>
      <c r="M139" s="231"/>
      <c r="N139" s="231"/>
      <c r="O139" s="231"/>
      <c r="P139" s="231">
        <v>58.02713054580274</v>
      </c>
      <c r="Q139" s="231"/>
      <c r="R139" s="231"/>
      <c r="S139" s="111">
        <f t="shared" si="5"/>
        <v>188.00064459864504</v>
      </c>
      <c r="T139" s="31">
        <f t="shared" si="6"/>
        <v>-1015.9664195823834</v>
      </c>
      <c r="U139" s="167">
        <v>1977</v>
      </c>
    </row>
    <row r="140" spans="1:21" ht="12.75">
      <c r="A140" s="99" t="s">
        <v>194</v>
      </c>
      <c r="B140" s="44" t="s">
        <v>990</v>
      </c>
      <c r="C140" s="231"/>
      <c r="D140" s="231"/>
      <c r="E140" s="231"/>
      <c r="F140" s="231"/>
      <c r="G140" s="231"/>
      <c r="H140" s="231"/>
      <c r="I140" s="231">
        <v>105.48153750309439</v>
      </c>
      <c r="J140" s="231"/>
      <c r="K140" s="231"/>
      <c r="L140" s="231"/>
      <c r="M140" s="231"/>
      <c r="N140" s="231"/>
      <c r="O140" s="231"/>
      <c r="P140" s="231">
        <v>80.73699329715927</v>
      </c>
      <c r="Q140" s="231"/>
      <c r="R140" s="231"/>
      <c r="S140" s="111">
        <f t="shared" si="5"/>
        <v>186.21853080025366</v>
      </c>
      <c r="T140" s="31">
        <f t="shared" si="6"/>
        <v>-1017.7485333807748</v>
      </c>
      <c r="U140" s="167">
        <v>1999</v>
      </c>
    </row>
    <row r="141" spans="1:21" ht="12.75">
      <c r="A141" s="99" t="s">
        <v>195</v>
      </c>
      <c r="B141" s="44" t="s">
        <v>959</v>
      </c>
      <c r="C141" s="231"/>
      <c r="D141" s="231"/>
      <c r="E141" s="231"/>
      <c r="F141" s="231"/>
      <c r="G141" s="231"/>
      <c r="H141" s="231">
        <v>91.14553314121036</v>
      </c>
      <c r="I141" s="231"/>
      <c r="J141" s="231"/>
      <c r="K141" s="231"/>
      <c r="L141" s="231"/>
      <c r="M141" s="231"/>
      <c r="N141" s="231"/>
      <c r="O141" s="231">
        <v>94.44683136412459</v>
      </c>
      <c r="P141" s="231"/>
      <c r="Q141" s="231"/>
      <c r="R141" s="231"/>
      <c r="S141" s="111">
        <f t="shared" si="5"/>
        <v>185.59236450533496</v>
      </c>
      <c r="T141" s="31">
        <f t="shared" si="6"/>
        <v>-1018.3746996756936</v>
      </c>
      <c r="U141" s="167"/>
    </row>
    <row r="142" spans="1:21" ht="12.75">
      <c r="A142" s="99" t="s">
        <v>196</v>
      </c>
      <c r="B142" s="44" t="s">
        <v>841</v>
      </c>
      <c r="C142" s="231">
        <v>20.584569732937684</v>
      </c>
      <c r="D142" s="231"/>
      <c r="E142" s="231">
        <v>48.99552858511657</v>
      </c>
      <c r="F142" s="231"/>
      <c r="G142" s="231">
        <v>16.283842794759824</v>
      </c>
      <c r="H142" s="231"/>
      <c r="I142" s="231">
        <v>50.92835137179894</v>
      </c>
      <c r="J142" s="231"/>
      <c r="K142" s="231"/>
      <c r="L142" s="231"/>
      <c r="M142" s="231"/>
      <c r="N142" s="231"/>
      <c r="O142" s="231"/>
      <c r="P142" s="231">
        <v>40.089052026811366</v>
      </c>
      <c r="Q142" s="231"/>
      <c r="R142" s="231">
        <v>6.333333333333334</v>
      </c>
      <c r="S142" s="111">
        <f t="shared" si="5"/>
        <v>183.21467784475774</v>
      </c>
      <c r="T142" s="31">
        <f t="shared" si="6"/>
        <v>-1020.7523863362708</v>
      </c>
      <c r="U142" s="167">
        <v>2012</v>
      </c>
    </row>
    <row r="143" spans="1:21" ht="12.75">
      <c r="A143" s="99" t="s">
        <v>197</v>
      </c>
      <c r="B143" s="44" t="s">
        <v>759</v>
      </c>
      <c r="C143" s="231">
        <v>60.05044510385756</v>
      </c>
      <c r="D143" s="231"/>
      <c r="E143" s="231">
        <v>35.05673139864717</v>
      </c>
      <c r="F143" s="231"/>
      <c r="G143" s="231">
        <v>64.31877729257641</v>
      </c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>
        <v>23</v>
      </c>
      <c r="S143" s="111">
        <f t="shared" si="5"/>
        <v>182.42595379508114</v>
      </c>
      <c r="T143" s="31">
        <f t="shared" si="6"/>
        <v>-1021.5411103859474</v>
      </c>
      <c r="U143" s="167">
        <v>1983</v>
      </c>
    </row>
    <row r="144" spans="1:21" ht="12.75">
      <c r="A144" s="99" t="s">
        <v>198</v>
      </c>
      <c r="B144" s="44" t="s">
        <v>761</v>
      </c>
      <c r="C144" s="231">
        <v>59.753709198813056</v>
      </c>
      <c r="D144" s="231"/>
      <c r="E144" s="231"/>
      <c r="F144" s="231"/>
      <c r="G144" s="231">
        <v>32.004366812227076</v>
      </c>
      <c r="H144" s="231"/>
      <c r="I144" s="231"/>
      <c r="J144" s="231"/>
      <c r="K144" s="231">
        <v>60.9735396904643</v>
      </c>
      <c r="L144" s="231"/>
      <c r="M144" s="231"/>
      <c r="N144" s="231"/>
      <c r="O144" s="231"/>
      <c r="P144" s="231"/>
      <c r="Q144" s="231"/>
      <c r="R144" s="231">
        <v>29.000000000000004</v>
      </c>
      <c r="S144" s="111">
        <f t="shared" si="5"/>
        <v>181.73161570150444</v>
      </c>
      <c r="T144" s="31">
        <f t="shared" si="6"/>
        <v>-1022.235448479524</v>
      </c>
      <c r="U144" s="167">
        <v>1984</v>
      </c>
    </row>
    <row r="145" spans="1:21" ht="12.75">
      <c r="A145" s="99" t="s">
        <v>199</v>
      </c>
      <c r="B145" s="44" t="s">
        <v>880</v>
      </c>
      <c r="C145" s="231"/>
      <c r="D145" s="231"/>
      <c r="E145" s="231">
        <v>99.31701472098595</v>
      </c>
      <c r="F145" s="231"/>
      <c r="G145" s="231">
        <v>80.91266375545851</v>
      </c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111">
        <f t="shared" si="5"/>
        <v>180.22967847644446</v>
      </c>
      <c r="T145" s="31">
        <f t="shared" si="6"/>
        <v>-1023.7373857045841</v>
      </c>
      <c r="U145" s="167">
        <v>1986</v>
      </c>
    </row>
    <row r="146" spans="1:21" ht="12.75">
      <c r="A146" s="99" t="s">
        <v>200</v>
      </c>
      <c r="B146" s="44" t="s">
        <v>908</v>
      </c>
      <c r="C146" s="231"/>
      <c r="D146" s="231"/>
      <c r="E146" s="231"/>
      <c r="F146" s="231"/>
      <c r="G146" s="231">
        <v>96.63318777292577</v>
      </c>
      <c r="H146" s="231"/>
      <c r="I146" s="231"/>
      <c r="J146" s="231"/>
      <c r="K146" s="231"/>
      <c r="L146" s="231"/>
      <c r="M146" s="231"/>
      <c r="N146" s="231">
        <v>83.01189464740867</v>
      </c>
      <c r="O146" s="231"/>
      <c r="P146" s="231"/>
      <c r="Q146" s="231"/>
      <c r="R146" s="231"/>
      <c r="S146" s="111">
        <f t="shared" si="5"/>
        <v>179.64508242033443</v>
      </c>
      <c r="T146" s="31">
        <f t="shared" si="6"/>
        <v>-1024.3219817606941</v>
      </c>
      <c r="U146" s="167">
        <v>1970</v>
      </c>
    </row>
    <row r="147" spans="1:21" ht="12.75">
      <c r="A147" s="99" t="s">
        <v>201</v>
      </c>
      <c r="B147" s="44" t="s">
        <v>894</v>
      </c>
      <c r="C147" s="231"/>
      <c r="D147" s="231"/>
      <c r="E147" s="231"/>
      <c r="F147" s="231">
        <v>97.16781292984868</v>
      </c>
      <c r="G147" s="231"/>
      <c r="H147" s="231">
        <v>82.40126382306477</v>
      </c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111">
        <f t="shared" si="5"/>
        <v>179.56907675291345</v>
      </c>
      <c r="T147" s="31">
        <f t="shared" si="6"/>
        <v>-1024.3979874281151</v>
      </c>
      <c r="U147" s="167"/>
    </row>
    <row r="148" spans="1:21" ht="12.75">
      <c r="A148" s="99" t="s">
        <v>202</v>
      </c>
      <c r="B148" s="44" t="s">
        <v>963</v>
      </c>
      <c r="C148" s="231"/>
      <c r="D148" s="231"/>
      <c r="E148" s="231"/>
      <c r="F148" s="231"/>
      <c r="G148" s="231"/>
      <c r="H148" s="231">
        <v>89.86204457021577</v>
      </c>
      <c r="I148" s="231">
        <v>88.81318452524796</v>
      </c>
      <c r="J148" s="231"/>
      <c r="K148" s="231"/>
      <c r="L148" s="231"/>
      <c r="M148" s="231"/>
      <c r="N148" s="231"/>
      <c r="O148" s="231"/>
      <c r="P148" s="231"/>
      <c r="Q148" s="231"/>
      <c r="R148" s="231"/>
      <c r="S148" s="111">
        <f t="shared" si="5"/>
        <v>178.67522909546375</v>
      </c>
      <c r="T148" s="31">
        <f t="shared" si="6"/>
        <v>-1025.2918350855648</v>
      </c>
      <c r="U148" s="167"/>
    </row>
    <row r="149" spans="1:21" ht="12.75">
      <c r="A149" s="99" t="s">
        <v>203</v>
      </c>
      <c r="B149" s="44" t="s">
        <v>854</v>
      </c>
      <c r="C149" s="231"/>
      <c r="D149" s="231">
        <v>95.35630567276137</v>
      </c>
      <c r="E149" s="231">
        <v>79.9455930359086</v>
      </c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111">
        <f t="shared" si="5"/>
        <v>175.30189870866997</v>
      </c>
      <c r="T149" s="31">
        <f t="shared" si="6"/>
        <v>-1028.6651654723585</v>
      </c>
      <c r="U149" s="167">
        <v>1964</v>
      </c>
    </row>
    <row r="150" spans="1:21" ht="12.75">
      <c r="A150" s="99" t="s">
        <v>204</v>
      </c>
      <c r="B150" s="44" t="s">
        <v>893</v>
      </c>
      <c r="C150" s="231"/>
      <c r="D150" s="231"/>
      <c r="E150" s="231"/>
      <c r="F150" s="231">
        <v>97.42758620689654</v>
      </c>
      <c r="G150" s="231"/>
      <c r="H150" s="231">
        <v>74.73946784922394</v>
      </c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111">
        <f t="shared" si="5"/>
        <v>172.1670540561205</v>
      </c>
      <c r="T150" s="31">
        <f t="shared" si="6"/>
        <v>-1031.800010124908</v>
      </c>
      <c r="U150" s="167"/>
    </row>
    <row r="151" spans="1:21" ht="12.75">
      <c r="A151" s="99" t="s">
        <v>205</v>
      </c>
      <c r="B151" s="44" t="s">
        <v>993</v>
      </c>
      <c r="C151" s="231"/>
      <c r="D151" s="231"/>
      <c r="E151" s="231"/>
      <c r="F151" s="231"/>
      <c r="G151" s="231"/>
      <c r="H151" s="231"/>
      <c r="I151" s="231">
        <v>83.62705363036115</v>
      </c>
      <c r="J151" s="231"/>
      <c r="K151" s="231"/>
      <c r="L151" s="231">
        <v>88.44444444444446</v>
      </c>
      <c r="M151" s="231"/>
      <c r="N151" s="231"/>
      <c r="O151" s="231"/>
      <c r="P151" s="231"/>
      <c r="Q151" s="231"/>
      <c r="R151" s="231"/>
      <c r="S151" s="111">
        <f t="shared" si="5"/>
        <v>172.07149807480562</v>
      </c>
      <c r="T151" s="31">
        <f t="shared" si="6"/>
        <v>-1031.8955661062228</v>
      </c>
      <c r="U151" s="167">
        <v>1984</v>
      </c>
    </row>
    <row r="152" spans="1:21" ht="12.75">
      <c r="A152" s="99" t="s">
        <v>206</v>
      </c>
      <c r="B152" s="44" t="s">
        <v>748</v>
      </c>
      <c r="C152" s="231">
        <v>65.39169139465875</v>
      </c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>
        <v>102.71454586842704</v>
      </c>
      <c r="O152" s="231"/>
      <c r="P152" s="231"/>
      <c r="Q152" s="231"/>
      <c r="R152" s="231"/>
      <c r="S152" s="111">
        <f t="shared" si="5"/>
        <v>168.1062372630858</v>
      </c>
      <c r="T152" s="31">
        <f t="shared" si="6"/>
        <v>-1035.8608269179426</v>
      </c>
      <c r="U152" s="167">
        <v>1975</v>
      </c>
    </row>
    <row r="153" spans="1:21" ht="12.75">
      <c r="A153" s="99" t="s">
        <v>207</v>
      </c>
      <c r="B153" s="44" t="s">
        <v>966</v>
      </c>
      <c r="C153" s="231"/>
      <c r="D153" s="231"/>
      <c r="E153" s="231"/>
      <c r="F153" s="231"/>
      <c r="G153" s="231"/>
      <c r="H153" s="231">
        <v>87.54445964432283</v>
      </c>
      <c r="I153" s="231"/>
      <c r="J153" s="231"/>
      <c r="K153" s="231"/>
      <c r="L153" s="231"/>
      <c r="M153" s="231"/>
      <c r="N153" s="231"/>
      <c r="O153" s="231"/>
      <c r="P153" s="231"/>
      <c r="Q153" s="231">
        <v>79.76506597741805</v>
      </c>
      <c r="R153" s="231"/>
      <c r="S153" s="111">
        <f t="shared" si="5"/>
        <v>167.30952562174087</v>
      </c>
      <c r="T153" s="31">
        <f t="shared" si="6"/>
        <v>-1036.6575385592876</v>
      </c>
      <c r="U153" s="167"/>
    </row>
    <row r="154" spans="1:21" ht="12.75">
      <c r="A154" s="99" t="s">
        <v>208</v>
      </c>
      <c r="B154" s="44" t="s">
        <v>902</v>
      </c>
      <c r="C154" s="231"/>
      <c r="D154" s="231"/>
      <c r="E154" s="231"/>
      <c r="F154" s="231">
        <v>55.179878048780495</v>
      </c>
      <c r="G154" s="231"/>
      <c r="H154" s="231"/>
      <c r="I154" s="231"/>
      <c r="J154" s="231"/>
      <c r="K154" s="231"/>
      <c r="L154" s="231"/>
      <c r="M154" s="231">
        <v>36.77</v>
      </c>
      <c r="N154" s="231"/>
      <c r="O154" s="231"/>
      <c r="P154" s="231"/>
      <c r="Q154" s="231">
        <v>73.78524836929253</v>
      </c>
      <c r="R154" s="231"/>
      <c r="S154" s="111">
        <f t="shared" si="5"/>
        <v>165.73512641807304</v>
      </c>
      <c r="T154" s="31">
        <f t="shared" si="6"/>
        <v>-1038.2319377629556</v>
      </c>
      <c r="U154" s="167">
        <v>1999</v>
      </c>
    </row>
    <row r="155" spans="1:21" ht="12.75">
      <c r="A155" s="99" t="s">
        <v>209</v>
      </c>
      <c r="B155" s="44" t="s">
        <v>899</v>
      </c>
      <c r="C155" s="231"/>
      <c r="D155" s="231"/>
      <c r="E155" s="231"/>
      <c r="F155" s="231">
        <v>79.37215528781792</v>
      </c>
      <c r="G155" s="231"/>
      <c r="H155" s="231"/>
      <c r="I155" s="231"/>
      <c r="J155" s="231"/>
      <c r="K155" s="231"/>
      <c r="L155" s="231"/>
      <c r="M155" s="231"/>
      <c r="N155" s="231"/>
      <c r="O155" s="231"/>
      <c r="P155" s="231">
        <v>24.082030003191832</v>
      </c>
      <c r="Q155" s="231">
        <v>60.12694877505569</v>
      </c>
      <c r="R155" s="231"/>
      <c r="S155" s="111">
        <f t="shared" si="5"/>
        <v>163.58113406606543</v>
      </c>
      <c r="T155" s="31">
        <f t="shared" si="6"/>
        <v>-1040.385930114963</v>
      </c>
      <c r="U155" s="167"/>
    </row>
    <row r="156" spans="1:21" ht="12.75">
      <c r="A156" s="99" t="s">
        <v>210</v>
      </c>
      <c r="B156" s="44" t="s">
        <v>887</v>
      </c>
      <c r="C156" s="231"/>
      <c r="D156" s="231"/>
      <c r="E156" s="231">
        <v>71.95018226002429</v>
      </c>
      <c r="F156" s="231"/>
      <c r="G156" s="231"/>
      <c r="H156" s="231"/>
      <c r="I156" s="231"/>
      <c r="J156" s="231"/>
      <c r="K156" s="231"/>
      <c r="L156" s="231"/>
      <c r="M156" s="231"/>
      <c r="N156" s="231">
        <v>90.78034682080924</v>
      </c>
      <c r="O156" s="231"/>
      <c r="P156" s="231"/>
      <c r="Q156" s="231"/>
      <c r="R156" s="231"/>
      <c r="S156" s="111">
        <f t="shared" si="5"/>
        <v>162.73052908083355</v>
      </c>
      <c r="T156" s="31">
        <f t="shared" si="6"/>
        <v>-1041.236535100195</v>
      </c>
      <c r="U156" s="167">
        <v>1964</v>
      </c>
    </row>
    <row r="157" spans="1:21" ht="12.75">
      <c r="A157" s="99" t="s">
        <v>211</v>
      </c>
      <c r="B157" s="44" t="s">
        <v>998</v>
      </c>
      <c r="C157" s="231"/>
      <c r="D157" s="231"/>
      <c r="E157" s="231"/>
      <c r="F157" s="231"/>
      <c r="G157" s="231"/>
      <c r="H157" s="231"/>
      <c r="I157" s="231">
        <v>85.14234549833971</v>
      </c>
      <c r="J157" s="231"/>
      <c r="K157" s="231"/>
      <c r="L157" s="231"/>
      <c r="M157" s="231"/>
      <c r="N157" s="231"/>
      <c r="O157" s="231"/>
      <c r="P157" s="231">
        <v>75.03957867858283</v>
      </c>
      <c r="Q157" s="231"/>
      <c r="R157" s="231"/>
      <c r="S157" s="111">
        <f t="shared" si="5"/>
        <v>160.18192417692254</v>
      </c>
      <c r="T157" s="31">
        <f t="shared" si="6"/>
        <v>-1043.7851400041059</v>
      </c>
      <c r="U157" s="167"/>
    </row>
    <row r="158" spans="1:21" ht="12.75">
      <c r="A158" s="99" t="s">
        <v>212</v>
      </c>
      <c r="B158" s="44" t="s">
        <v>868</v>
      </c>
      <c r="C158" s="231"/>
      <c r="D158" s="231">
        <v>73.10169491525424</v>
      </c>
      <c r="E158" s="231"/>
      <c r="F158" s="231"/>
      <c r="G158" s="231"/>
      <c r="H158" s="231">
        <v>84.3112992510583</v>
      </c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111">
        <f t="shared" si="5"/>
        <v>157.41299416631256</v>
      </c>
      <c r="T158" s="31">
        <f t="shared" si="6"/>
        <v>-1046.554070014716</v>
      </c>
      <c r="U158" s="167">
        <v>1971</v>
      </c>
    </row>
    <row r="159" spans="1:21" ht="12.75">
      <c r="A159" s="99" t="s">
        <v>213</v>
      </c>
      <c r="B159" s="44" t="s">
        <v>801</v>
      </c>
      <c r="C159" s="231">
        <v>51.14836795252226</v>
      </c>
      <c r="D159" s="231"/>
      <c r="E159" s="231"/>
      <c r="F159" s="231"/>
      <c r="G159" s="231">
        <v>72.61572052401746</v>
      </c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>
        <v>33</v>
      </c>
      <c r="S159" s="111">
        <f t="shared" si="5"/>
        <v>156.7640884765397</v>
      </c>
      <c r="T159" s="31">
        <f t="shared" si="6"/>
        <v>-1047.2029757044888</v>
      </c>
      <c r="U159" s="167">
        <v>1965</v>
      </c>
    </row>
    <row r="160" spans="1:21" ht="12.75">
      <c r="A160" s="99" t="s">
        <v>214</v>
      </c>
      <c r="B160" s="44" t="s">
        <v>822</v>
      </c>
      <c r="C160" s="231">
        <v>40.46587537091988</v>
      </c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>
        <v>69.8266806722689</v>
      </c>
      <c r="O160" s="231"/>
      <c r="P160" s="231"/>
      <c r="Q160" s="231"/>
      <c r="R160" s="231">
        <v>45.666666666666664</v>
      </c>
      <c r="S160" s="111">
        <f t="shared" si="5"/>
        <v>155.95922270985545</v>
      </c>
      <c r="T160" s="31">
        <f t="shared" si="6"/>
        <v>-1048.007841471173</v>
      </c>
      <c r="U160" s="167">
        <v>1977</v>
      </c>
    </row>
    <row r="161" spans="1:21" ht="12.75">
      <c r="A161" s="99" t="s">
        <v>215</v>
      </c>
      <c r="B161" s="44" t="s">
        <v>688</v>
      </c>
      <c r="C161" s="231">
        <v>99.21958456973294</v>
      </c>
      <c r="D161" s="231"/>
      <c r="E161" s="231"/>
      <c r="F161" s="231"/>
      <c r="G161" s="231">
        <v>56.021834061135365</v>
      </c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111">
        <f t="shared" si="5"/>
        <v>155.2414186308683</v>
      </c>
      <c r="T161" s="31">
        <f t="shared" si="6"/>
        <v>-1048.7256455501602</v>
      </c>
      <c r="U161" s="167"/>
    </row>
    <row r="162" spans="1:21" ht="12.75">
      <c r="A162" s="99" t="s">
        <v>216</v>
      </c>
      <c r="B162" s="44" t="s">
        <v>989</v>
      </c>
      <c r="C162" s="231"/>
      <c r="D162" s="231"/>
      <c r="E162" s="231"/>
      <c r="F162" s="231"/>
      <c r="G162" s="231"/>
      <c r="H162" s="231"/>
      <c r="I162" s="231">
        <v>78.50615189470709</v>
      </c>
      <c r="J162" s="231"/>
      <c r="K162" s="231"/>
      <c r="L162" s="231"/>
      <c r="M162" s="231"/>
      <c r="N162" s="231"/>
      <c r="O162" s="231"/>
      <c r="P162" s="231">
        <v>76.50781998084904</v>
      </c>
      <c r="Q162" s="231"/>
      <c r="R162" s="231"/>
      <c r="S162" s="111">
        <f t="shared" si="5"/>
        <v>155.01397187555614</v>
      </c>
      <c r="T162" s="31">
        <f t="shared" si="6"/>
        <v>-1048.9530923054724</v>
      </c>
      <c r="U162" s="167"/>
    </row>
    <row r="163" spans="1:21" ht="12.75">
      <c r="A163" s="99" t="s">
        <v>217</v>
      </c>
      <c r="B163" s="44" t="s">
        <v>924</v>
      </c>
      <c r="C163" s="231"/>
      <c r="D163" s="231"/>
      <c r="E163" s="231"/>
      <c r="F163" s="231"/>
      <c r="G163" s="231">
        <v>49.47161572052402</v>
      </c>
      <c r="H163" s="231">
        <v>102.42904841402337</v>
      </c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111">
        <f t="shared" si="5"/>
        <v>151.90066413454738</v>
      </c>
      <c r="T163" s="31">
        <f t="shared" si="6"/>
        <v>-1052.066400046481</v>
      </c>
      <c r="U163" s="167">
        <v>1991</v>
      </c>
    </row>
    <row r="164" spans="1:21" ht="12.75">
      <c r="A164" s="99" t="s">
        <v>218</v>
      </c>
      <c r="B164" s="44" t="s">
        <v>920</v>
      </c>
      <c r="C164" s="231"/>
      <c r="D164" s="231"/>
      <c r="E164" s="231"/>
      <c r="F164" s="231"/>
      <c r="G164" s="231">
        <v>51.65502183406113</v>
      </c>
      <c r="H164" s="231"/>
      <c r="I164" s="231">
        <v>100.10203860563989</v>
      </c>
      <c r="J164" s="231"/>
      <c r="K164" s="231"/>
      <c r="L164" s="231"/>
      <c r="M164" s="231"/>
      <c r="N164" s="231"/>
      <c r="O164" s="231"/>
      <c r="P164" s="231"/>
      <c r="Q164" s="231"/>
      <c r="R164" s="231"/>
      <c r="S164" s="111">
        <f t="shared" si="5"/>
        <v>151.75706043970104</v>
      </c>
      <c r="T164" s="31">
        <f t="shared" si="6"/>
        <v>-1052.2100037413275</v>
      </c>
      <c r="U164" s="227">
        <v>2001</v>
      </c>
    </row>
    <row r="165" spans="1:21" ht="12.75">
      <c r="A165" s="99" t="s">
        <v>219</v>
      </c>
      <c r="B165" s="44" t="s">
        <v>873</v>
      </c>
      <c r="C165" s="231"/>
      <c r="D165" s="231">
        <v>70.29032258064517</v>
      </c>
      <c r="E165" s="231"/>
      <c r="F165" s="231"/>
      <c r="G165" s="231"/>
      <c r="H165" s="231"/>
      <c r="I165" s="231"/>
      <c r="J165" s="231"/>
      <c r="K165" s="231">
        <v>80.70637119113574</v>
      </c>
      <c r="L165" s="231"/>
      <c r="M165" s="231"/>
      <c r="N165" s="231"/>
      <c r="O165" s="231"/>
      <c r="P165" s="231"/>
      <c r="Q165" s="231"/>
      <c r="R165" s="231"/>
      <c r="S165" s="111">
        <f t="shared" si="5"/>
        <v>150.9966937717809</v>
      </c>
      <c r="T165" s="31">
        <f t="shared" si="6"/>
        <v>-1052.9703704092476</v>
      </c>
      <c r="U165" s="167">
        <v>1982</v>
      </c>
    </row>
    <row r="166" spans="1:21" ht="12.75">
      <c r="A166" s="99" t="s">
        <v>220</v>
      </c>
      <c r="B166" s="44" t="s">
        <v>1124</v>
      </c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>
        <v>72.75742100223428</v>
      </c>
      <c r="Q166" s="231"/>
      <c r="R166" s="231">
        <v>75</v>
      </c>
      <c r="S166" s="111">
        <f t="shared" si="5"/>
        <v>147.75742100223428</v>
      </c>
      <c r="T166" s="31">
        <f t="shared" si="6"/>
        <v>-1056.2096431787943</v>
      </c>
      <c r="U166" s="167"/>
    </row>
    <row r="167" spans="1:21" ht="12.75">
      <c r="A167" s="99" t="s">
        <v>221</v>
      </c>
      <c r="B167" s="44" t="s">
        <v>710</v>
      </c>
      <c r="C167" s="231">
        <v>76.66765578635015</v>
      </c>
      <c r="D167" s="231">
        <v>71.08638743455498</v>
      </c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111">
        <f t="shared" si="5"/>
        <v>147.75404322090515</v>
      </c>
      <c r="T167" s="31">
        <f t="shared" si="6"/>
        <v>-1056.2130209601232</v>
      </c>
      <c r="U167" s="167">
        <v>1957</v>
      </c>
    </row>
    <row r="168" spans="1:21" ht="12.75">
      <c r="A168" s="99" t="s">
        <v>222</v>
      </c>
      <c r="B168" s="44" t="s">
        <v>753</v>
      </c>
      <c r="C168" s="231">
        <v>63.61127596439169</v>
      </c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>
        <v>83.66666666666667</v>
      </c>
      <c r="S168" s="111">
        <f t="shared" si="5"/>
        <v>147.27794263105835</v>
      </c>
      <c r="T168" s="31">
        <f t="shared" si="6"/>
        <v>-1056.6891215499702</v>
      </c>
      <c r="U168" s="167">
        <v>1967</v>
      </c>
    </row>
    <row r="169" spans="1:21" ht="12.75">
      <c r="A169" s="99" t="s">
        <v>223</v>
      </c>
      <c r="B169" s="44" t="s">
        <v>964</v>
      </c>
      <c r="C169" s="231"/>
      <c r="D169" s="231"/>
      <c r="E169" s="231"/>
      <c r="F169" s="231"/>
      <c r="G169" s="231"/>
      <c r="H169" s="231">
        <v>88.62404447533008</v>
      </c>
      <c r="I169" s="231"/>
      <c r="J169" s="231"/>
      <c r="K169" s="231"/>
      <c r="L169" s="231"/>
      <c r="M169" s="231"/>
      <c r="N169" s="231"/>
      <c r="O169" s="231"/>
      <c r="P169" s="231">
        <v>58.617618895627196</v>
      </c>
      <c r="Q169" s="231"/>
      <c r="R169" s="231"/>
      <c r="S169" s="111">
        <f t="shared" si="5"/>
        <v>147.24166337095727</v>
      </c>
      <c r="T169" s="31">
        <f t="shared" si="6"/>
        <v>-1056.7254008100713</v>
      </c>
      <c r="U169" s="167"/>
    </row>
    <row r="170" spans="1:21" ht="12.75">
      <c r="A170" s="99" t="s">
        <v>224</v>
      </c>
      <c r="B170" s="44" t="s">
        <v>995</v>
      </c>
      <c r="C170" s="231"/>
      <c r="D170" s="231"/>
      <c r="E170" s="231"/>
      <c r="F170" s="231"/>
      <c r="G170" s="231"/>
      <c r="H170" s="231"/>
      <c r="I170" s="231">
        <v>87.17232624538312</v>
      </c>
      <c r="J170" s="231"/>
      <c r="K170" s="231"/>
      <c r="L170" s="231"/>
      <c r="M170" s="231"/>
      <c r="N170" s="231"/>
      <c r="O170" s="231"/>
      <c r="P170" s="231">
        <v>57.73986594318544</v>
      </c>
      <c r="Q170" s="231"/>
      <c r="R170" s="231"/>
      <c r="S170" s="111">
        <f t="shared" si="5"/>
        <v>144.91219218856855</v>
      </c>
      <c r="T170" s="31">
        <f t="shared" si="6"/>
        <v>-1059.05487199246</v>
      </c>
      <c r="U170" s="227"/>
    </row>
    <row r="171" spans="1:21" ht="12.75">
      <c r="A171" s="99" t="s">
        <v>225</v>
      </c>
      <c r="B171" s="44" t="s">
        <v>712</v>
      </c>
      <c r="C171" s="231">
        <v>76.07418397626114</v>
      </c>
      <c r="D171" s="231">
        <v>68.57924351359802</v>
      </c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111">
        <f t="shared" si="5"/>
        <v>144.65342748985915</v>
      </c>
      <c r="T171" s="31">
        <f t="shared" si="6"/>
        <v>-1059.3136366911694</v>
      </c>
      <c r="U171" s="167">
        <v>1967</v>
      </c>
    </row>
    <row r="172" spans="1:21" ht="12.75">
      <c r="A172" s="99" t="s">
        <v>226</v>
      </c>
      <c r="B172" s="44" t="s">
        <v>923</v>
      </c>
      <c r="C172" s="231"/>
      <c r="D172" s="231"/>
      <c r="E172" s="231"/>
      <c r="F172" s="231"/>
      <c r="G172" s="231">
        <v>51.21834061135371</v>
      </c>
      <c r="H172" s="231"/>
      <c r="I172" s="231"/>
      <c r="J172" s="231"/>
      <c r="K172" s="231"/>
      <c r="L172" s="231"/>
      <c r="M172" s="231"/>
      <c r="N172" s="231"/>
      <c r="O172" s="231"/>
      <c r="P172" s="231"/>
      <c r="Q172" s="231">
        <v>41.618943334245834</v>
      </c>
      <c r="R172" s="231">
        <v>50.333333333333336</v>
      </c>
      <c r="S172" s="111">
        <f t="shared" si="5"/>
        <v>143.1706172789329</v>
      </c>
      <c r="T172" s="31">
        <f t="shared" si="6"/>
        <v>-1060.7964469020956</v>
      </c>
      <c r="U172" s="167">
        <v>1956</v>
      </c>
    </row>
    <row r="173" spans="1:21" ht="12.75">
      <c r="A173" s="99" t="s">
        <v>227</v>
      </c>
      <c r="B173" s="44" t="s">
        <v>715</v>
      </c>
      <c r="C173" s="231">
        <v>73.99703264094956</v>
      </c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>
        <v>67.98563676986913</v>
      </c>
      <c r="Q173" s="231"/>
      <c r="R173" s="231"/>
      <c r="S173" s="111">
        <f t="shared" si="5"/>
        <v>141.9826694108187</v>
      </c>
      <c r="T173" s="31">
        <f t="shared" si="6"/>
        <v>-1061.9843947702097</v>
      </c>
      <c r="U173" s="167">
        <v>1949</v>
      </c>
    </row>
    <row r="174" spans="1:21" ht="12.75">
      <c r="A174" s="99" t="s">
        <v>228</v>
      </c>
      <c r="B174" s="44" t="s">
        <v>713</v>
      </c>
      <c r="C174" s="231">
        <v>75.1839762611276</v>
      </c>
      <c r="D174" s="231">
        <v>66.78247734138972</v>
      </c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111">
        <f t="shared" si="5"/>
        <v>141.96645360251733</v>
      </c>
      <c r="T174" s="31">
        <f t="shared" si="6"/>
        <v>-1062.0006105785112</v>
      </c>
      <c r="U174" s="167"/>
    </row>
    <row r="175" spans="1:21" ht="12.75">
      <c r="A175" s="99" t="s">
        <v>229</v>
      </c>
      <c r="B175" s="44" t="s">
        <v>874</v>
      </c>
      <c r="C175" s="231"/>
      <c r="D175" s="231">
        <v>66.45601921344941</v>
      </c>
      <c r="E175" s="231"/>
      <c r="F175" s="231"/>
      <c r="G175" s="231"/>
      <c r="H175" s="231"/>
      <c r="I175" s="231"/>
      <c r="J175" s="231">
        <v>75.18450184501845</v>
      </c>
      <c r="K175" s="231"/>
      <c r="L175" s="231"/>
      <c r="M175" s="231"/>
      <c r="N175" s="231"/>
      <c r="O175" s="231"/>
      <c r="P175" s="231"/>
      <c r="Q175" s="231"/>
      <c r="R175" s="231"/>
      <c r="S175" s="111">
        <f t="shared" si="5"/>
        <v>141.64052105846787</v>
      </c>
      <c r="T175" s="31">
        <f t="shared" si="6"/>
        <v>-1062.3265431225607</v>
      </c>
      <c r="U175" s="167">
        <v>1988</v>
      </c>
    </row>
    <row r="176" spans="1:21" ht="12.75">
      <c r="A176" s="99" t="s">
        <v>230</v>
      </c>
      <c r="B176" s="44" t="s">
        <v>904</v>
      </c>
      <c r="C176" s="231"/>
      <c r="D176" s="231"/>
      <c r="E176" s="231"/>
      <c r="F176" s="231">
        <v>48.22393975426079</v>
      </c>
      <c r="G176" s="231"/>
      <c r="H176" s="231"/>
      <c r="I176" s="231"/>
      <c r="J176" s="231">
        <v>53.97013388259525</v>
      </c>
      <c r="K176" s="231"/>
      <c r="L176" s="231"/>
      <c r="M176" s="231"/>
      <c r="N176" s="231"/>
      <c r="O176" s="231"/>
      <c r="P176" s="231">
        <v>38.556974146185766</v>
      </c>
      <c r="Q176" s="231"/>
      <c r="R176" s="231"/>
      <c r="S176" s="111">
        <f t="shared" si="5"/>
        <v>140.75104778304183</v>
      </c>
      <c r="T176" s="31">
        <f t="shared" si="6"/>
        <v>-1063.2160163979866</v>
      </c>
      <c r="U176" s="167"/>
    </row>
    <row r="177" spans="1:21" ht="12.75">
      <c r="A177" s="99" t="s">
        <v>231</v>
      </c>
      <c r="B177" s="44" t="s">
        <v>749</v>
      </c>
      <c r="C177" s="231">
        <v>64.79821958456974</v>
      </c>
      <c r="D177" s="231"/>
      <c r="E177" s="231"/>
      <c r="F177" s="231"/>
      <c r="G177" s="231">
        <v>74.36244541484717</v>
      </c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111">
        <f t="shared" si="5"/>
        <v>139.1606649994169</v>
      </c>
      <c r="T177" s="31">
        <f t="shared" si="6"/>
        <v>-1064.8063991816116</v>
      </c>
      <c r="U177" s="167"/>
    </row>
    <row r="178" spans="1:21" ht="12.75">
      <c r="A178" s="99" t="s">
        <v>232</v>
      </c>
      <c r="B178" s="44" t="s">
        <v>737</v>
      </c>
      <c r="C178" s="231">
        <v>68.65578635014838</v>
      </c>
      <c r="D178" s="231"/>
      <c r="E178" s="231"/>
      <c r="F178" s="231"/>
      <c r="G178" s="231">
        <v>69.12227074235808</v>
      </c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111">
        <f t="shared" si="5"/>
        <v>137.77805709250646</v>
      </c>
      <c r="T178" s="31">
        <f t="shared" si="6"/>
        <v>-1066.189007088522</v>
      </c>
      <c r="U178" s="167"/>
    </row>
    <row r="179" spans="1:21" ht="12.75">
      <c r="A179" s="99" t="s">
        <v>233</v>
      </c>
      <c r="B179" s="44" t="s">
        <v>1064</v>
      </c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>
        <v>39.13</v>
      </c>
      <c r="N179" s="231"/>
      <c r="O179" s="231"/>
      <c r="P179" s="231"/>
      <c r="Q179" s="231">
        <v>96.53555445052214</v>
      </c>
      <c r="R179" s="231"/>
      <c r="S179" s="111">
        <f t="shared" si="5"/>
        <v>135.66555445052214</v>
      </c>
      <c r="T179" s="31">
        <f t="shared" si="6"/>
        <v>-1068.3015097305063</v>
      </c>
      <c r="U179" s="167"/>
    </row>
    <row r="180" spans="1:21" ht="12.75">
      <c r="A180" s="99" t="s">
        <v>234</v>
      </c>
      <c r="B180" s="44" t="s">
        <v>1123</v>
      </c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>
        <v>81.21576763485477</v>
      </c>
      <c r="Q180" s="231"/>
      <c r="R180" s="231">
        <v>53.666666666666664</v>
      </c>
      <c r="S180" s="111">
        <f t="shared" si="5"/>
        <v>134.88243430152144</v>
      </c>
      <c r="T180" s="31">
        <f t="shared" si="6"/>
        <v>-1069.084629879507</v>
      </c>
      <c r="U180" s="167"/>
    </row>
    <row r="181" spans="1:21" ht="12.75">
      <c r="A181" s="99" t="s">
        <v>235</v>
      </c>
      <c r="B181" s="44" t="s">
        <v>1125</v>
      </c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>
        <v>65.91094797318866</v>
      </c>
      <c r="Q181" s="231"/>
      <c r="R181" s="231">
        <v>67.66666666666666</v>
      </c>
      <c r="S181" s="111">
        <f t="shared" si="5"/>
        <v>133.5776146398553</v>
      </c>
      <c r="T181" s="31">
        <f t="shared" si="6"/>
        <v>-1070.3894495411732</v>
      </c>
      <c r="U181" s="167"/>
    </row>
    <row r="182" spans="1:21" ht="12.75">
      <c r="A182" s="99" t="s">
        <v>236</v>
      </c>
      <c r="B182" s="44" t="s">
        <v>891</v>
      </c>
      <c r="C182" s="231"/>
      <c r="D182" s="231"/>
      <c r="E182" s="231">
        <v>57.56630414043121</v>
      </c>
      <c r="F182" s="231">
        <v>75.876304023845</v>
      </c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111">
        <f t="shared" si="5"/>
        <v>133.4426081642762</v>
      </c>
      <c r="T182" s="31">
        <f t="shared" si="6"/>
        <v>-1070.5244560167523</v>
      </c>
      <c r="U182" s="167"/>
    </row>
    <row r="183" spans="1:21" ht="12.75">
      <c r="A183" s="99" t="s">
        <v>237</v>
      </c>
      <c r="B183" s="44" t="s">
        <v>1142</v>
      </c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>
        <v>59.06000397377311</v>
      </c>
      <c r="R183" s="231">
        <v>72.33333333333334</v>
      </c>
      <c r="S183" s="111">
        <f t="shared" si="5"/>
        <v>131.39333730710644</v>
      </c>
      <c r="T183" s="31">
        <f t="shared" si="6"/>
        <v>-1072.5737268739222</v>
      </c>
      <c r="U183" s="167"/>
    </row>
    <row r="184" spans="1:21" ht="12.75">
      <c r="A184" s="99" t="s">
        <v>238</v>
      </c>
      <c r="B184" s="44" t="s">
        <v>919</v>
      </c>
      <c r="C184" s="231"/>
      <c r="D184" s="231"/>
      <c r="E184" s="231"/>
      <c r="F184" s="231"/>
      <c r="G184" s="231">
        <v>53.40174672489083</v>
      </c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>
        <v>77</v>
      </c>
      <c r="S184" s="111">
        <f t="shared" si="5"/>
        <v>130.4017467248908</v>
      </c>
      <c r="T184" s="31">
        <f t="shared" si="6"/>
        <v>-1073.5653174561376</v>
      </c>
      <c r="U184" s="167">
        <v>1975</v>
      </c>
    </row>
    <row r="185" spans="1:21" ht="12.75">
      <c r="A185" s="99" t="s">
        <v>239</v>
      </c>
      <c r="B185" s="44" t="s">
        <v>1119</v>
      </c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>
        <v>129.09165978530137</v>
      </c>
      <c r="P185" s="231"/>
      <c r="Q185" s="231"/>
      <c r="R185" s="231"/>
      <c r="S185" s="111">
        <f t="shared" si="5"/>
        <v>129.09165978530137</v>
      </c>
      <c r="T185" s="31">
        <f t="shared" si="6"/>
        <v>-1074.8754043957272</v>
      </c>
      <c r="U185" s="167">
        <v>1990</v>
      </c>
    </row>
    <row r="186" spans="1:21" ht="12.75">
      <c r="A186" s="99" t="s">
        <v>240</v>
      </c>
      <c r="B186" s="44" t="s">
        <v>1027</v>
      </c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>
        <v>128.5757886637599</v>
      </c>
      <c r="N186" s="231"/>
      <c r="O186" s="231"/>
      <c r="P186" s="231"/>
      <c r="Q186" s="231"/>
      <c r="R186" s="231"/>
      <c r="S186" s="111">
        <f t="shared" si="5"/>
        <v>128.5757886637599</v>
      </c>
      <c r="T186" s="31">
        <f t="shared" si="6"/>
        <v>-1075.3912755172687</v>
      </c>
      <c r="U186" s="167">
        <v>1980</v>
      </c>
    </row>
    <row r="187" spans="1:21" ht="12.75">
      <c r="A187" s="99" t="s">
        <v>241</v>
      </c>
      <c r="B187" s="44" t="s">
        <v>1016</v>
      </c>
      <c r="C187" s="231"/>
      <c r="D187" s="231"/>
      <c r="E187" s="231"/>
      <c r="F187" s="231"/>
      <c r="G187" s="231"/>
      <c r="H187" s="231"/>
      <c r="I187" s="231"/>
      <c r="J187" s="231"/>
      <c r="K187" s="231">
        <v>75.7014157014157</v>
      </c>
      <c r="L187" s="231"/>
      <c r="M187" s="231"/>
      <c r="N187" s="231"/>
      <c r="O187" s="231"/>
      <c r="P187" s="231">
        <v>52.79253112033195</v>
      </c>
      <c r="Q187" s="231"/>
      <c r="R187" s="231"/>
      <c r="S187" s="111">
        <f t="shared" si="5"/>
        <v>128.49394682174764</v>
      </c>
      <c r="T187" s="31">
        <f t="shared" si="6"/>
        <v>-1075.4731173592809</v>
      </c>
      <c r="U187" s="167">
        <v>1983</v>
      </c>
    </row>
    <row r="188" spans="1:21" ht="12.75">
      <c r="A188" s="99" t="s">
        <v>242</v>
      </c>
      <c r="B188" s="44" t="s">
        <v>732</v>
      </c>
      <c r="C188" s="231">
        <v>69.5459940652819</v>
      </c>
      <c r="D188" s="231"/>
      <c r="E188" s="231"/>
      <c r="F188" s="231"/>
      <c r="G188" s="231">
        <v>58.20524017467249</v>
      </c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111">
        <f t="shared" si="5"/>
        <v>127.75123423995439</v>
      </c>
      <c r="T188" s="31">
        <f t="shared" si="6"/>
        <v>-1076.2158299410742</v>
      </c>
      <c r="U188" s="167"/>
    </row>
    <row r="189" spans="1:21" ht="12.75">
      <c r="A189" s="99" t="s">
        <v>243</v>
      </c>
      <c r="B189" s="44" t="s">
        <v>803</v>
      </c>
      <c r="C189" s="231">
        <v>49.367952522255194</v>
      </c>
      <c r="D189" s="231"/>
      <c r="E189" s="231"/>
      <c r="F189" s="231"/>
      <c r="G189" s="231">
        <v>77.41921397379913</v>
      </c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111">
        <f t="shared" si="5"/>
        <v>126.78716649605433</v>
      </c>
      <c r="T189" s="31">
        <f t="shared" si="6"/>
        <v>-1077.179897684974</v>
      </c>
      <c r="U189" s="167">
        <v>1956</v>
      </c>
    </row>
    <row r="190" spans="1:21" ht="12.75">
      <c r="A190" s="99" t="s">
        <v>244</v>
      </c>
      <c r="B190" s="44" t="s">
        <v>1089</v>
      </c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>
        <v>125</v>
      </c>
      <c r="O190" s="231"/>
      <c r="P190" s="231"/>
      <c r="Q190" s="231"/>
      <c r="R190" s="231"/>
      <c r="S190" s="111">
        <f t="shared" si="5"/>
        <v>125</v>
      </c>
      <c r="T190" s="31">
        <f t="shared" si="6"/>
        <v>-1078.9670641810285</v>
      </c>
      <c r="U190" s="167"/>
    </row>
    <row r="191" spans="1:21" ht="12.75">
      <c r="A191" s="99" t="s">
        <v>245</v>
      </c>
      <c r="B191" s="44" t="s">
        <v>843</v>
      </c>
      <c r="C191" s="231">
        <v>17.320474777448073</v>
      </c>
      <c r="D191" s="231"/>
      <c r="E191" s="231"/>
      <c r="F191" s="231">
        <v>40.08157296067598</v>
      </c>
      <c r="G191" s="231">
        <v>7.11353711790393</v>
      </c>
      <c r="H191" s="231"/>
      <c r="I191" s="231">
        <v>59.80447882474101</v>
      </c>
      <c r="J191" s="231"/>
      <c r="K191" s="231"/>
      <c r="L191" s="231"/>
      <c r="M191" s="231"/>
      <c r="N191" s="231"/>
      <c r="O191" s="231"/>
      <c r="P191" s="231"/>
      <c r="Q191" s="231"/>
      <c r="R191" s="231"/>
      <c r="S191" s="111">
        <f t="shared" si="5"/>
        <v>124.320063680769</v>
      </c>
      <c r="T191" s="31">
        <f t="shared" si="6"/>
        <v>-1079.6470005002595</v>
      </c>
      <c r="U191" s="167">
        <v>2010</v>
      </c>
    </row>
    <row r="192" spans="1:21" ht="12.75">
      <c r="A192" s="99" t="s">
        <v>246</v>
      </c>
      <c r="B192" s="44" t="s">
        <v>1017</v>
      </c>
      <c r="C192" s="231"/>
      <c r="D192" s="231"/>
      <c r="E192" s="231"/>
      <c r="F192" s="231"/>
      <c r="G192" s="231"/>
      <c r="H192" s="231"/>
      <c r="I192" s="231"/>
      <c r="J192" s="231"/>
      <c r="K192" s="231">
        <v>61.7223910840932</v>
      </c>
      <c r="L192" s="231"/>
      <c r="M192" s="231"/>
      <c r="N192" s="231"/>
      <c r="O192" s="231"/>
      <c r="P192" s="231"/>
      <c r="Q192" s="231">
        <v>56.74285714285715</v>
      </c>
      <c r="R192" s="231">
        <v>5.666666666666667</v>
      </c>
      <c r="S192" s="111">
        <f t="shared" si="5"/>
        <v>124.13191489361702</v>
      </c>
      <c r="T192" s="31">
        <f t="shared" si="6"/>
        <v>-1079.8351492874115</v>
      </c>
      <c r="U192" s="167"/>
    </row>
    <row r="193" spans="1:21" ht="12.75">
      <c r="A193" s="99" t="s">
        <v>247</v>
      </c>
      <c r="B193" s="44" t="s">
        <v>1028</v>
      </c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>
        <v>123.80165692007796</v>
      </c>
      <c r="N193" s="231"/>
      <c r="O193" s="231"/>
      <c r="P193" s="231"/>
      <c r="Q193" s="231"/>
      <c r="R193" s="231"/>
      <c r="S193" s="111">
        <f t="shared" si="5"/>
        <v>123.80165692007796</v>
      </c>
      <c r="T193" s="31">
        <f t="shared" si="6"/>
        <v>-1080.1654072609506</v>
      </c>
      <c r="U193" s="167"/>
    </row>
    <row r="194" spans="1:21" ht="12.75">
      <c r="A194" s="99" t="s">
        <v>248</v>
      </c>
      <c r="B194" s="44" t="s">
        <v>837</v>
      </c>
      <c r="C194" s="231">
        <v>22.068249258160236</v>
      </c>
      <c r="D194" s="231"/>
      <c r="E194" s="231"/>
      <c r="F194" s="231"/>
      <c r="G194" s="231">
        <v>37.681222707423586</v>
      </c>
      <c r="H194" s="231"/>
      <c r="I194" s="231"/>
      <c r="J194" s="231">
        <v>63.88544891640867</v>
      </c>
      <c r="K194" s="231"/>
      <c r="L194" s="231"/>
      <c r="M194" s="231"/>
      <c r="N194" s="231"/>
      <c r="O194" s="231"/>
      <c r="P194" s="231"/>
      <c r="Q194" s="231"/>
      <c r="R194" s="231"/>
      <c r="S194" s="111">
        <f t="shared" si="5"/>
        <v>123.63492088199249</v>
      </c>
      <c r="T194" s="31">
        <f t="shared" si="6"/>
        <v>-1080.332143299036</v>
      </c>
      <c r="U194" s="167">
        <v>2007</v>
      </c>
    </row>
    <row r="195" spans="1:21" ht="12.75">
      <c r="A195" s="99" t="s">
        <v>249</v>
      </c>
      <c r="B195" s="44" t="s">
        <v>1090</v>
      </c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>
        <v>122.76632302405498</v>
      </c>
      <c r="O195" s="231"/>
      <c r="P195" s="231"/>
      <c r="Q195" s="231"/>
      <c r="R195" s="231"/>
      <c r="S195" s="111">
        <f t="shared" si="5"/>
        <v>122.76632302405498</v>
      </c>
      <c r="T195" s="31">
        <f t="shared" si="6"/>
        <v>-1081.2007411569734</v>
      </c>
      <c r="U195" s="167">
        <v>1994</v>
      </c>
    </row>
    <row r="196" spans="1:21" ht="12.75">
      <c r="A196" s="99" t="s">
        <v>250</v>
      </c>
      <c r="B196" s="44" t="s">
        <v>1091</v>
      </c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>
        <v>122.65446224256293</v>
      </c>
      <c r="O196" s="231"/>
      <c r="P196" s="231"/>
      <c r="Q196" s="231"/>
      <c r="R196" s="231"/>
      <c r="S196" s="111">
        <f t="shared" si="5"/>
        <v>122.65446224256293</v>
      </c>
      <c r="T196" s="31">
        <f t="shared" si="6"/>
        <v>-1081.3126019384656</v>
      </c>
      <c r="U196" s="167">
        <v>1971</v>
      </c>
    </row>
    <row r="197" spans="1:21" ht="12.75">
      <c r="A197" s="99" t="s">
        <v>251</v>
      </c>
      <c r="B197" s="44" t="s">
        <v>1092</v>
      </c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>
        <v>122.54285714285714</v>
      </c>
      <c r="O197" s="231"/>
      <c r="P197" s="231"/>
      <c r="Q197" s="231"/>
      <c r="R197" s="231"/>
      <c r="S197" s="111">
        <f aca="true" t="shared" si="7" ref="S197:S260">IF((COUNTA(C197:R197)&gt;12),LARGE(C197:R197,1)+LARGE(C197:R197,2)+LARGE(C197:R197,3)+LARGE(C197:R197,4)+LARGE(C197:R197,5)+LARGE(C197:R197,6)+LARGE(C197:R197,7)+LARGE(C197:R197,8)+LARGE(C197:R197,9)+LARGE(C197:R197,10)+LARGE(C197:R197,11)+LARGE(C197:R197,12),SUM(C197:R197))</f>
        <v>122.54285714285714</v>
      </c>
      <c r="T197" s="31">
        <f aca="true" t="shared" si="8" ref="T197:T260">S197-$S$5</f>
        <v>-1081.4242070381713</v>
      </c>
      <c r="U197" s="167"/>
    </row>
    <row r="198" spans="1:21" ht="12.75">
      <c r="A198" s="99" t="s">
        <v>252</v>
      </c>
      <c r="B198" s="44" t="s">
        <v>912</v>
      </c>
      <c r="C198" s="231"/>
      <c r="D198" s="231"/>
      <c r="E198" s="231"/>
      <c r="F198" s="231"/>
      <c r="G198" s="231">
        <v>63.882096069869</v>
      </c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>
        <v>58.333333333333336</v>
      </c>
      <c r="S198" s="111">
        <f t="shared" si="7"/>
        <v>122.21542940320234</v>
      </c>
      <c r="T198" s="31">
        <f t="shared" si="8"/>
        <v>-1081.7516347778262</v>
      </c>
      <c r="U198" s="167">
        <v>1966</v>
      </c>
    </row>
    <row r="199" spans="1:21" ht="12.75">
      <c r="A199" s="99" t="s">
        <v>253</v>
      </c>
      <c r="B199" s="44" t="s">
        <v>758</v>
      </c>
      <c r="C199" s="231">
        <v>60.34718100890207</v>
      </c>
      <c r="D199" s="231"/>
      <c r="E199" s="231"/>
      <c r="F199" s="231"/>
      <c r="G199" s="231">
        <v>60.388646288209614</v>
      </c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111">
        <f t="shared" si="7"/>
        <v>120.73582729711168</v>
      </c>
      <c r="T199" s="31">
        <f t="shared" si="8"/>
        <v>-1083.2312368839168</v>
      </c>
      <c r="U199" s="167">
        <v>1975</v>
      </c>
    </row>
    <row r="200" spans="1:21" ht="12.75">
      <c r="A200" s="99" t="s">
        <v>254</v>
      </c>
      <c r="B200" s="44" t="s">
        <v>793</v>
      </c>
      <c r="C200" s="231">
        <v>53.22551928783383</v>
      </c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>
        <v>67.17172039578679</v>
      </c>
      <c r="Q200" s="231"/>
      <c r="R200" s="231"/>
      <c r="S200" s="111">
        <f t="shared" si="7"/>
        <v>120.39723968362063</v>
      </c>
      <c r="T200" s="31">
        <f t="shared" si="8"/>
        <v>-1083.5698244974078</v>
      </c>
      <c r="U200" s="167">
        <v>1988</v>
      </c>
    </row>
    <row r="201" spans="1:21" ht="12.75">
      <c r="A201" s="99" t="s">
        <v>255</v>
      </c>
      <c r="B201" s="44" t="s">
        <v>1115</v>
      </c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>
        <v>69.8266806722689</v>
      </c>
      <c r="O201" s="231"/>
      <c r="P201" s="231"/>
      <c r="Q201" s="231"/>
      <c r="R201" s="231">
        <v>49</v>
      </c>
      <c r="S201" s="111">
        <f t="shared" si="7"/>
        <v>118.8266806722689</v>
      </c>
      <c r="T201" s="31">
        <f t="shared" si="8"/>
        <v>-1085.1403835087597</v>
      </c>
      <c r="U201" s="167"/>
    </row>
    <row r="202" spans="1:21" ht="12.75">
      <c r="A202" s="99" t="s">
        <v>256</v>
      </c>
      <c r="B202" s="44" t="s">
        <v>1093</v>
      </c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>
        <v>118.17685589519652</v>
      </c>
      <c r="O202" s="231"/>
      <c r="P202" s="231"/>
      <c r="Q202" s="231"/>
      <c r="R202" s="231"/>
      <c r="S202" s="111">
        <f t="shared" si="7"/>
        <v>118.17685589519652</v>
      </c>
      <c r="T202" s="31">
        <f t="shared" si="8"/>
        <v>-1085.790208285832</v>
      </c>
      <c r="U202" s="167">
        <v>1975</v>
      </c>
    </row>
    <row r="203" spans="1:21" ht="12.75">
      <c r="A203" s="99" t="s">
        <v>257</v>
      </c>
      <c r="B203" s="44" t="s">
        <v>1032</v>
      </c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>
        <v>115.85714285714286</v>
      </c>
      <c r="N203" s="231"/>
      <c r="O203" s="231"/>
      <c r="P203" s="231"/>
      <c r="Q203" s="231"/>
      <c r="R203" s="231"/>
      <c r="S203" s="111">
        <f t="shared" si="7"/>
        <v>115.85714285714286</v>
      </c>
      <c r="T203" s="31">
        <f t="shared" si="8"/>
        <v>-1088.1099213238856</v>
      </c>
      <c r="U203" s="167"/>
    </row>
    <row r="204" spans="1:21" ht="12.75">
      <c r="A204" s="99" t="s">
        <v>258</v>
      </c>
      <c r="B204" s="44" t="s">
        <v>849</v>
      </c>
      <c r="C204" s="231"/>
      <c r="D204" s="231">
        <v>115</v>
      </c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111">
        <f t="shared" si="7"/>
        <v>115</v>
      </c>
      <c r="T204" s="31">
        <f t="shared" si="8"/>
        <v>-1088.9670641810285</v>
      </c>
      <c r="U204" s="167"/>
    </row>
    <row r="205" spans="1:21" ht="12.75">
      <c r="A205" s="99" t="s">
        <v>259</v>
      </c>
      <c r="B205" s="44" t="s">
        <v>1033</v>
      </c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>
        <v>114.82017784608628</v>
      </c>
      <c r="N205" s="231"/>
      <c r="O205" s="231"/>
      <c r="P205" s="231"/>
      <c r="Q205" s="231"/>
      <c r="R205" s="231"/>
      <c r="S205" s="111">
        <f t="shared" si="7"/>
        <v>114.82017784608628</v>
      </c>
      <c r="T205" s="31">
        <f t="shared" si="8"/>
        <v>-1089.146886334942</v>
      </c>
      <c r="U205" s="167"/>
    </row>
    <row r="206" spans="1:21" ht="12.75">
      <c r="A206" s="99" t="s">
        <v>260</v>
      </c>
      <c r="B206" s="44" t="s">
        <v>770</v>
      </c>
      <c r="C206" s="231">
        <v>57.676557863501486</v>
      </c>
      <c r="D206" s="231"/>
      <c r="E206" s="231"/>
      <c r="F206" s="231"/>
      <c r="G206" s="231">
        <v>56.021834061135365</v>
      </c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111">
        <f t="shared" si="7"/>
        <v>113.69839192463685</v>
      </c>
      <c r="T206" s="31">
        <f t="shared" si="8"/>
        <v>-1090.2686722563917</v>
      </c>
      <c r="U206" s="167"/>
    </row>
    <row r="207" spans="1:21" ht="12.75">
      <c r="A207" s="99" t="s">
        <v>261</v>
      </c>
      <c r="B207" s="44" t="s">
        <v>1094</v>
      </c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>
        <v>112.56091305462938</v>
      </c>
      <c r="O207" s="231"/>
      <c r="P207" s="231"/>
      <c r="Q207" s="231"/>
      <c r="R207" s="231"/>
      <c r="S207" s="111">
        <f t="shared" si="7"/>
        <v>112.56091305462938</v>
      </c>
      <c r="T207" s="31">
        <f t="shared" si="8"/>
        <v>-1091.4061511263992</v>
      </c>
      <c r="U207" s="167">
        <v>2005</v>
      </c>
    </row>
    <row r="208" spans="1:21" ht="12.75">
      <c r="A208" s="99" t="s">
        <v>262</v>
      </c>
      <c r="B208" s="44" t="s">
        <v>1095</v>
      </c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>
        <v>112.13629402756507</v>
      </c>
      <c r="O208" s="231"/>
      <c r="P208" s="231"/>
      <c r="Q208" s="231"/>
      <c r="R208" s="231"/>
      <c r="S208" s="111">
        <f t="shared" si="7"/>
        <v>112.13629402756507</v>
      </c>
      <c r="T208" s="31">
        <f t="shared" si="8"/>
        <v>-1091.8307701534634</v>
      </c>
      <c r="U208" s="167">
        <v>1975</v>
      </c>
    </row>
    <row r="209" spans="1:21" ht="12.75">
      <c r="A209" s="99" t="s">
        <v>263</v>
      </c>
      <c r="B209" s="44" t="s">
        <v>1068</v>
      </c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>
        <v>36.4</v>
      </c>
      <c r="N209" s="231"/>
      <c r="O209" s="231"/>
      <c r="P209" s="231"/>
      <c r="Q209" s="231">
        <v>75.57877813504824</v>
      </c>
      <c r="R209" s="231"/>
      <c r="S209" s="111">
        <f t="shared" si="7"/>
        <v>111.97877813504823</v>
      </c>
      <c r="T209" s="31">
        <f t="shared" si="8"/>
        <v>-1091.9882860459802</v>
      </c>
      <c r="U209" s="167"/>
    </row>
    <row r="210" spans="1:21" ht="12.75">
      <c r="A210" s="99" t="s">
        <v>264</v>
      </c>
      <c r="B210" s="44" t="s">
        <v>835</v>
      </c>
      <c r="C210" s="231">
        <v>25.03560830860534</v>
      </c>
      <c r="D210" s="231"/>
      <c r="E210" s="231"/>
      <c r="F210" s="231"/>
      <c r="G210" s="231"/>
      <c r="H210" s="231"/>
      <c r="I210" s="231"/>
      <c r="J210" s="231"/>
      <c r="K210" s="231"/>
      <c r="L210" s="231"/>
      <c r="M210" s="231">
        <v>86.64958249352145</v>
      </c>
      <c r="N210" s="231"/>
      <c r="O210" s="231"/>
      <c r="P210" s="231"/>
      <c r="Q210" s="231"/>
      <c r="R210" s="231"/>
      <c r="S210" s="111">
        <f t="shared" si="7"/>
        <v>111.68519080212678</v>
      </c>
      <c r="T210" s="31">
        <f t="shared" si="8"/>
        <v>-1092.2818733789018</v>
      </c>
      <c r="U210" s="167">
        <v>1975</v>
      </c>
    </row>
    <row r="211" spans="1:21" ht="12.75">
      <c r="A211" s="99" t="s">
        <v>265</v>
      </c>
      <c r="B211" s="44" t="s">
        <v>1096</v>
      </c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>
        <v>110.77889447236181</v>
      </c>
      <c r="O211" s="231"/>
      <c r="P211" s="231"/>
      <c r="Q211" s="231"/>
      <c r="R211" s="231"/>
      <c r="S211" s="111">
        <f t="shared" si="7"/>
        <v>110.77889447236181</v>
      </c>
      <c r="T211" s="31">
        <f t="shared" si="8"/>
        <v>-1093.1881697086667</v>
      </c>
      <c r="U211" s="167"/>
    </row>
    <row r="212" spans="1:21" ht="12.75">
      <c r="A212" s="99" t="s">
        <v>266</v>
      </c>
      <c r="B212" s="44" t="s">
        <v>1097</v>
      </c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>
        <v>110.41406054540907</v>
      </c>
      <c r="O212" s="231"/>
      <c r="P212" s="231"/>
      <c r="Q212" s="231"/>
      <c r="R212" s="231"/>
      <c r="S212" s="111">
        <f t="shared" si="7"/>
        <v>110.41406054540907</v>
      </c>
      <c r="T212" s="31">
        <f t="shared" si="8"/>
        <v>-1093.5530036356195</v>
      </c>
      <c r="U212" s="167">
        <v>1970</v>
      </c>
    </row>
    <row r="213" spans="1:21" ht="12.75">
      <c r="A213" s="99" t="s">
        <v>267</v>
      </c>
      <c r="B213" s="44" t="s">
        <v>1039</v>
      </c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>
        <v>109.96994733037282</v>
      </c>
      <c r="N213" s="231"/>
      <c r="O213" s="231"/>
      <c r="P213" s="231"/>
      <c r="Q213" s="231"/>
      <c r="R213" s="231"/>
      <c r="S213" s="111">
        <f t="shared" si="7"/>
        <v>109.96994733037282</v>
      </c>
      <c r="T213" s="31">
        <f t="shared" si="8"/>
        <v>-1093.9971168506556</v>
      </c>
      <c r="U213" s="167"/>
    </row>
    <row r="214" spans="1:21" ht="12.75">
      <c r="A214" s="99" t="s">
        <v>268</v>
      </c>
      <c r="B214" s="44" t="s">
        <v>936</v>
      </c>
      <c r="C214" s="231"/>
      <c r="D214" s="231"/>
      <c r="E214" s="231"/>
      <c r="F214" s="231"/>
      <c r="G214" s="231"/>
      <c r="H214" s="231">
        <v>109.56916099773241</v>
      </c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111">
        <f t="shared" si="7"/>
        <v>109.56916099773241</v>
      </c>
      <c r="T214" s="31">
        <f t="shared" si="8"/>
        <v>-1094.397903183296</v>
      </c>
      <c r="U214" s="167"/>
    </row>
    <row r="215" spans="1:21" ht="12.75">
      <c r="A215" s="99" t="s">
        <v>269</v>
      </c>
      <c r="B215" s="44" t="s">
        <v>1098</v>
      </c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>
        <v>109.42136498516322</v>
      </c>
      <c r="O215" s="231"/>
      <c r="P215" s="231"/>
      <c r="Q215" s="231"/>
      <c r="R215" s="231"/>
      <c r="S215" s="111">
        <f t="shared" si="7"/>
        <v>109.42136498516322</v>
      </c>
      <c r="T215" s="31">
        <f t="shared" si="8"/>
        <v>-1094.5456991958654</v>
      </c>
      <c r="U215" s="167">
        <v>2001</v>
      </c>
    </row>
    <row r="216" spans="1:21" ht="12.75">
      <c r="A216" s="99" t="s">
        <v>270</v>
      </c>
      <c r="B216" s="44" t="s">
        <v>1043</v>
      </c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>
        <v>109.02774660818116</v>
      </c>
      <c r="N216" s="231"/>
      <c r="O216" s="231"/>
      <c r="P216" s="231"/>
      <c r="Q216" s="231"/>
      <c r="R216" s="231"/>
      <c r="S216" s="111">
        <f t="shared" si="7"/>
        <v>109.02774660818116</v>
      </c>
      <c r="T216" s="31">
        <f t="shared" si="8"/>
        <v>-1094.9393175728474</v>
      </c>
      <c r="U216" s="167"/>
    </row>
    <row r="217" spans="1:21" ht="12.75">
      <c r="A217" s="99" t="s">
        <v>271</v>
      </c>
      <c r="B217" s="44" t="s">
        <v>1044</v>
      </c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>
        <v>108.88840240301394</v>
      </c>
      <c r="N217" s="231"/>
      <c r="O217" s="231"/>
      <c r="P217" s="231"/>
      <c r="Q217" s="231"/>
      <c r="R217" s="231"/>
      <c r="S217" s="111">
        <f t="shared" si="7"/>
        <v>108.88840240301394</v>
      </c>
      <c r="T217" s="31">
        <f t="shared" si="8"/>
        <v>-1095.0786617780145</v>
      </c>
      <c r="U217" s="167"/>
    </row>
    <row r="218" spans="1:21" ht="12.75">
      <c r="A218" s="99" t="s">
        <v>272</v>
      </c>
      <c r="B218" s="44" t="s">
        <v>851</v>
      </c>
      <c r="C218" s="231"/>
      <c r="D218" s="231">
        <v>108.1015752308528</v>
      </c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111">
        <f t="shared" si="7"/>
        <v>108.1015752308528</v>
      </c>
      <c r="T218" s="31">
        <f t="shared" si="8"/>
        <v>-1095.8654889501756</v>
      </c>
      <c r="U218" s="167"/>
    </row>
    <row r="219" spans="1:21" ht="12.75">
      <c r="A219" s="99" t="s">
        <v>273</v>
      </c>
      <c r="B219" s="44" t="s">
        <v>937</v>
      </c>
      <c r="C219" s="231"/>
      <c r="D219" s="231"/>
      <c r="E219" s="231"/>
      <c r="F219" s="231"/>
      <c r="G219" s="231"/>
      <c r="H219" s="231">
        <v>107.27353071144496</v>
      </c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111">
        <f t="shared" si="7"/>
        <v>107.27353071144496</v>
      </c>
      <c r="T219" s="31">
        <f t="shared" si="8"/>
        <v>-1096.6935334695836</v>
      </c>
      <c r="U219" s="167"/>
    </row>
    <row r="220" spans="1:21" ht="12.75">
      <c r="A220" s="99" t="s">
        <v>274</v>
      </c>
      <c r="B220" s="44" t="s">
        <v>939</v>
      </c>
      <c r="C220" s="231"/>
      <c r="D220" s="231"/>
      <c r="E220" s="231"/>
      <c r="F220" s="231"/>
      <c r="G220" s="231"/>
      <c r="H220" s="231">
        <v>106.43326039387306</v>
      </c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111">
        <f t="shared" si="7"/>
        <v>106.43326039387306</v>
      </c>
      <c r="T220" s="31">
        <f t="shared" si="8"/>
        <v>-1097.5338037871554</v>
      </c>
      <c r="U220" s="167"/>
    </row>
    <row r="221" spans="1:21" ht="12.75">
      <c r="A221" s="99" t="s">
        <v>275</v>
      </c>
      <c r="B221" s="44" t="s">
        <v>940</v>
      </c>
      <c r="C221" s="231"/>
      <c r="D221" s="231"/>
      <c r="E221" s="231"/>
      <c r="F221" s="231"/>
      <c r="G221" s="231"/>
      <c r="H221" s="231">
        <v>106.20689655172414</v>
      </c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111">
        <f t="shared" si="7"/>
        <v>106.20689655172414</v>
      </c>
      <c r="T221" s="31">
        <f t="shared" si="8"/>
        <v>-1097.7601676293043</v>
      </c>
      <c r="U221" s="167"/>
    </row>
    <row r="222" spans="1:21" ht="12.75">
      <c r="A222" s="99" t="s">
        <v>276</v>
      </c>
      <c r="B222" s="44" t="s">
        <v>1099</v>
      </c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>
        <v>106.18906064209274</v>
      </c>
      <c r="O222" s="231"/>
      <c r="P222" s="231"/>
      <c r="Q222" s="231"/>
      <c r="R222" s="231"/>
      <c r="S222" s="111">
        <f t="shared" si="7"/>
        <v>106.18906064209274</v>
      </c>
      <c r="T222" s="31">
        <f t="shared" si="8"/>
        <v>-1097.7780035389358</v>
      </c>
      <c r="U222" s="167">
        <v>1982</v>
      </c>
    </row>
    <row r="223" spans="1:21" ht="12.75">
      <c r="A223" s="99" t="s">
        <v>277</v>
      </c>
      <c r="B223" s="44" t="s">
        <v>1100</v>
      </c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>
        <v>105.93883357041253</v>
      </c>
      <c r="O223" s="231"/>
      <c r="P223" s="231"/>
      <c r="Q223" s="231"/>
      <c r="R223" s="231"/>
      <c r="S223" s="111">
        <f t="shared" si="7"/>
        <v>105.93883357041253</v>
      </c>
      <c r="T223" s="31">
        <f t="shared" si="8"/>
        <v>-1098.028230610616</v>
      </c>
      <c r="U223" s="167">
        <v>1962</v>
      </c>
    </row>
    <row r="224" spans="1:21" ht="12.75">
      <c r="A224" s="99" t="s">
        <v>278</v>
      </c>
      <c r="B224" s="44" t="s">
        <v>1050</v>
      </c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>
        <v>105.87572113034125</v>
      </c>
      <c r="N224" s="231"/>
      <c r="O224" s="231"/>
      <c r="P224" s="231"/>
      <c r="Q224" s="231"/>
      <c r="R224" s="231"/>
      <c r="S224" s="111">
        <f t="shared" si="7"/>
        <v>105.87572113034125</v>
      </c>
      <c r="T224" s="31">
        <f t="shared" si="8"/>
        <v>-1098.0913430506873</v>
      </c>
      <c r="U224" s="167"/>
    </row>
    <row r="225" spans="1:21" ht="12.75">
      <c r="A225" s="99" t="s">
        <v>279</v>
      </c>
      <c r="B225" s="44" t="s">
        <v>941</v>
      </c>
      <c r="C225" s="231"/>
      <c r="D225" s="231"/>
      <c r="E225" s="231"/>
      <c r="F225" s="231"/>
      <c r="G225" s="231"/>
      <c r="H225" s="231">
        <v>105.35004321521174</v>
      </c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111">
        <f t="shared" si="7"/>
        <v>105.35004321521174</v>
      </c>
      <c r="T225" s="31">
        <f t="shared" si="8"/>
        <v>-1098.6170209658167</v>
      </c>
      <c r="U225" s="167"/>
    </row>
    <row r="226" spans="1:21" ht="12.75">
      <c r="A226" s="99" t="s">
        <v>280</v>
      </c>
      <c r="B226" s="44" t="s">
        <v>1102</v>
      </c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>
        <v>104.33999535207995</v>
      </c>
      <c r="O226" s="231"/>
      <c r="P226" s="231"/>
      <c r="Q226" s="231"/>
      <c r="R226" s="231"/>
      <c r="S226" s="111">
        <f t="shared" si="7"/>
        <v>104.33999535207995</v>
      </c>
      <c r="T226" s="31">
        <f t="shared" si="8"/>
        <v>-1099.6270688289485</v>
      </c>
      <c r="U226" s="167"/>
    </row>
    <row r="227" spans="1:21" ht="12.75">
      <c r="A227" s="99" t="s">
        <v>281</v>
      </c>
      <c r="B227" s="44" t="s">
        <v>930</v>
      </c>
      <c r="C227" s="231"/>
      <c r="D227" s="231"/>
      <c r="E227" s="231"/>
      <c r="F227" s="231"/>
      <c r="G227" s="231">
        <v>39.427947598253276</v>
      </c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>
        <v>64.33333333333333</v>
      </c>
      <c r="S227" s="111">
        <f t="shared" si="7"/>
        <v>103.76128093158661</v>
      </c>
      <c r="T227" s="31">
        <f t="shared" si="8"/>
        <v>-1100.205783249442</v>
      </c>
      <c r="U227" s="167">
        <v>1956</v>
      </c>
    </row>
    <row r="228" spans="1:21" ht="12.75">
      <c r="A228" s="99" t="s">
        <v>282</v>
      </c>
      <c r="B228" s="44" t="s">
        <v>1103</v>
      </c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>
        <v>103.46472075384969</v>
      </c>
      <c r="O228" s="231"/>
      <c r="P228" s="231"/>
      <c r="Q228" s="231"/>
      <c r="R228" s="231"/>
      <c r="S228" s="111">
        <f t="shared" si="7"/>
        <v>103.46472075384969</v>
      </c>
      <c r="T228" s="31">
        <f t="shared" si="8"/>
        <v>-1100.5023434271789</v>
      </c>
      <c r="U228" s="167"/>
    </row>
    <row r="229" spans="1:21" ht="12.75">
      <c r="A229" s="99" t="s">
        <v>286</v>
      </c>
      <c r="B229" s="44" t="s">
        <v>1104</v>
      </c>
      <c r="C229" s="231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>
        <v>103.46472075384969</v>
      </c>
      <c r="O229" s="231"/>
      <c r="P229" s="231"/>
      <c r="Q229" s="231"/>
      <c r="R229" s="231"/>
      <c r="S229" s="111">
        <f t="shared" si="7"/>
        <v>103.46472075384969</v>
      </c>
      <c r="T229" s="31">
        <f t="shared" si="8"/>
        <v>-1100.5023434271789</v>
      </c>
      <c r="U229" s="167"/>
    </row>
    <row r="230" spans="1:21" ht="12.75">
      <c r="A230" s="99" t="s">
        <v>287</v>
      </c>
      <c r="B230" s="44" t="s">
        <v>942</v>
      </c>
      <c r="C230" s="231"/>
      <c r="D230" s="231"/>
      <c r="E230" s="231"/>
      <c r="F230" s="231"/>
      <c r="G230" s="231"/>
      <c r="H230" s="231">
        <v>103.01807482135351</v>
      </c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111">
        <f t="shared" si="7"/>
        <v>103.01807482135351</v>
      </c>
      <c r="T230" s="31">
        <f t="shared" si="8"/>
        <v>-1100.948989359675</v>
      </c>
      <c r="U230" s="167"/>
    </row>
    <row r="231" spans="1:21" ht="12.75">
      <c r="A231" s="99" t="s">
        <v>288</v>
      </c>
      <c r="B231" s="44" t="s">
        <v>1121</v>
      </c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>
        <v>103</v>
      </c>
      <c r="Q231" s="231"/>
      <c r="R231" s="231"/>
      <c r="S231" s="111">
        <f t="shared" si="7"/>
        <v>103</v>
      </c>
      <c r="T231" s="31">
        <f t="shared" si="8"/>
        <v>-1100.9670641810285</v>
      </c>
      <c r="U231" s="167"/>
    </row>
    <row r="232" spans="1:21" ht="12.75">
      <c r="A232" s="99" t="s">
        <v>289</v>
      </c>
      <c r="B232" s="44" t="s">
        <v>1134</v>
      </c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>
        <v>103</v>
      </c>
      <c r="R232" s="231"/>
      <c r="S232" s="111">
        <f t="shared" si="7"/>
        <v>103</v>
      </c>
      <c r="T232" s="31">
        <f t="shared" si="8"/>
        <v>-1100.9670641810285</v>
      </c>
      <c r="U232" s="167"/>
    </row>
    <row r="233" spans="1:21" ht="12.75">
      <c r="A233" s="99" t="s">
        <v>290</v>
      </c>
      <c r="B233" s="44" t="s">
        <v>1105</v>
      </c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>
        <v>102.78537252221463</v>
      </c>
      <c r="O233" s="231"/>
      <c r="P233" s="231"/>
      <c r="Q233" s="231"/>
      <c r="R233" s="231"/>
      <c r="S233" s="111">
        <f t="shared" si="7"/>
        <v>102.78537252221463</v>
      </c>
      <c r="T233" s="31">
        <f t="shared" si="8"/>
        <v>-1101.1816916588139</v>
      </c>
      <c r="U233" s="167">
        <v>1978</v>
      </c>
    </row>
    <row r="234" spans="1:21" ht="12.75">
      <c r="A234" s="99" t="s">
        <v>291</v>
      </c>
      <c r="B234" s="44" t="s">
        <v>943</v>
      </c>
      <c r="C234" s="231"/>
      <c r="D234" s="231"/>
      <c r="E234" s="231"/>
      <c r="F234" s="231"/>
      <c r="G234" s="231"/>
      <c r="H234" s="231">
        <v>102.18893050353724</v>
      </c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111">
        <f t="shared" si="7"/>
        <v>102.18893050353724</v>
      </c>
      <c r="T234" s="31">
        <f t="shared" si="8"/>
        <v>-1101.7781336774913</v>
      </c>
      <c r="U234" s="167"/>
    </row>
    <row r="235" spans="1:21" ht="12.75">
      <c r="A235" s="99" t="s">
        <v>292</v>
      </c>
      <c r="B235" s="44" t="s">
        <v>879</v>
      </c>
      <c r="C235" s="231"/>
      <c r="D235" s="231"/>
      <c r="E235" s="231">
        <v>101.97289686730024</v>
      </c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111">
        <f t="shared" si="7"/>
        <v>101.97289686730024</v>
      </c>
      <c r="T235" s="31">
        <f t="shared" si="8"/>
        <v>-1101.9941673137282</v>
      </c>
      <c r="U235" s="167">
        <v>1983</v>
      </c>
    </row>
    <row r="236" spans="1:21" ht="12.75">
      <c r="A236" s="99" t="s">
        <v>293</v>
      </c>
      <c r="B236" s="44" t="s">
        <v>1052</v>
      </c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>
        <v>101.68491383282647</v>
      </c>
      <c r="N236" s="231"/>
      <c r="O236" s="231"/>
      <c r="P236" s="231"/>
      <c r="Q236" s="231"/>
      <c r="R236" s="231"/>
      <c r="S236" s="111">
        <f t="shared" si="7"/>
        <v>101.68491383282647</v>
      </c>
      <c r="T236" s="31">
        <f t="shared" si="8"/>
        <v>-1102.282150348202</v>
      </c>
      <c r="U236" s="167"/>
    </row>
    <row r="237" spans="1:21" ht="12.75">
      <c r="A237" s="99" t="s">
        <v>294</v>
      </c>
      <c r="B237" s="44" t="s">
        <v>991</v>
      </c>
      <c r="C237" s="231"/>
      <c r="D237" s="231"/>
      <c r="E237" s="231"/>
      <c r="F237" s="231"/>
      <c r="G237" s="231"/>
      <c r="H237" s="231"/>
      <c r="I237" s="231">
        <v>101.59873875876733</v>
      </c>
      <c r="J237" s="231"/>
      <c r="K237" s="231"/>
      <c r="L237" s="231"/>
      <c r="M237" s="231"/>
      <c r="N237" s="231"/>
      <c r="O237" s="231"/>
      <c r="P237" s="231"/>
      <c r="Q237" s="231"/>
      <c r="R237" s="231"/>
      <c r="S237" s="111">
        <f t="shared" si="7"/>
        <v>101.59873875876733</v>
      </c>
      <c r="T237" s="31">
        <f t="shared" si="8"/>
        <v>-1102.3683254222613</v>
      </c>
      <c r="U237" s="167"/>
    </row>
    <row r="238" spans="1:21" ht="12.75">
      <c r="A238" s="99" t="s">
        <v>295</v>
      </c>
      <c r="B238" s="44" t="s">
        <v>1106</v>
      </c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>
        <v>101.5299260255548</v>
      </c>
      <c r="O238" s="231"/>
      <c r="P238" s="231"/>
      <c r="Q238" s="231"/>
      <c r="R238" s="231"/>
      <c r="S238" s="111">
        <f t="shared" si="7"/>
        <v>101.5299260255548</v>
      </c>
      <c r="T238" s="31">
        <f t="shared" si="8"/>
        <v>-1102.4371381554738</v>
      </c>
      <c r="U238" s="167"/>
    </row>
    <row r="239" spans="1:21" ht="12.75">
      <c r="A239" s="99" t="s">
        <v>296</v>
      </c>
      <c r="B239" s="44" t="s">
        <v>687</v>
      </c>
      <c r="C239" s="231">
        <v>101</v>
      </c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111">
        <f t="shared" si="7"/>
        <v>101</v>
      </c>
      <c r="T239" s="31">
        <f t="shared" si="8"/>
        <v>-1102.9670641810285</v>
      </c>
      <c r="U239" s="167">
        <v>1966</v>
      </c>
    </row>
    <row r="240" spans="1:21" ht="12.75">
      <c r="A240" s="99" t="s">
        <v>297</v>
      </c>
      <c r="B240" s="44" t="s">
        <v>1107</v>
      </c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>
        <v>100.28114663726572</v>
      </c>
      <c r="O240" s="231"/>
      <c r="P240" s="231"/>
      <c r="Q240" s="231"/>
      <c r="R240" s="231"/>
      <c r="S240" s="111">
        <f t="shared" si="7"/>
        <v>100.28114663726572</v>
      </c>
      <c r="T240" s="31">
        <f t="shared" si="8"/>
        <v>-1103.6859175437628</v>
      </c>
      <c r="U240" s="167">
        <v>1972</v>
      </c>
    </row>
    <row r="241" spans="1:21" ht="12.75">
      <c r="A241" s="99" t="s">
        <v>298</v>
      </c>
      <c r="B241" s="44" t="s">
        <v>944</v>
      </c>
      <c r="C241" s="231"/>
      <c r="D241" s="231"/>
      <c r="E241" s="231"/>
      <c r="F241" s="231"/>
      <c r="G241" s="231"/>
      <c r="H241" s="231">
        <v>100.08921330089211</v>
      </c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111">
        <f t="shared" si="7"/>
        <v>100.08921330089211</v>
      </c>
      <c r="T241" s="31">
        <f t="shared" si="8"/>
        <v>-1103.8778508801363</v>
      </c>
      <c r="U241" s="167"/>
    </row>
    <row r="242" spans="1:21" ht="12.75">
      <c r="A242" s="99" t="s">
        <v>299</v>
      </c>
      <c r="B242" s="44" t="s">
        <v>1108</v>
      </c>
      <c r="C242" s="231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1">
        <v>100.08247195953376</v>
      </c>
      <c r="O242" s="231"/>
      <c r="P242" s="231"/>
      <c r="Q242" s="231"/>
      <c r="R242" s="231"/>
      <c r="S242" s="111">
        <f t="shared" si="7"/>
        <v>100.08247195953376</v>
      </c>
      <c r="T242" s="31">
        <f t="shared" si="8"/>
        <v>-1103.8845922214948</v>
      </c>
      <c r="U242" s="167"/>
    </row>
    <row r="243" spans="1:21" ht="12.75">
      <c r="A243" s="99" t="s">
        <v>300</v>
      </c>
      <c r="B243" s="44" t="s">
        <v>814</v>
      </c>
      <c r="C243" s="231">
        <v>43.72997032640949</v>
      </c>
      <c r="D243" s="231"/>
      <c r="E243" s="231"/>
      <c r="F243" s="231"/>
      <c r="G243" s="231">
        <v>56.021834061135365</v>
      </c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111">
        <f t="shared" si="7"/>
        <v>99.75180438754487</v>
      </c>
      <c r="T243" s="31">
        <f t="shared" si="8"/>
        <v>-1104.2152597934837</v>
      </c>
      <c r="U243" s="167"/>
    </row>
    <row r="244" spans="1:21" ht="12.75">
      <c r="A244" s="99" t="s">
        <v>301</v>
      </c>
      <c r="B244" s="44" t="s">
        <v>1144</v>
      </c>
      <c r="C244" s="231"/>
      <c r="D244" s="231"/>
      <c r="E244" s="231"/>
      <c r="F244" s="231"/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>
        <v>99.66666666666667</v>
      </c>
      <c r="S244" s="111">
        <f t="shared" si="7"/>
        <v>99.66666666666667</v>
      </c>
      <c r="T244" s="31">
        <f t="shared" si="8"/>
        <v>-1104.3003975143617</v>
      </c>
      <c r="U244" s="167"/>
    </row>
    <row r="245" spans="1:21" ht="12.75">
      <c r="A245" s="99" t="s">
        <v>302</v>
      </c>
      <c r="B245" s="44" t="s">
        <v>881</v>
      </c>
      <c r="C245" s="231"/>
      <c r="D245" s="231"/>
      <c r="E245" s="231">
        <v>98.89911383776415</v>
      </c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111">
        <f t="shared" si="7"/>
        <v>98.89911383776415</v>
      </c>
      <c r="T245" s="31">
        <f t="shared" si="8"/>
        <v>-1105.0679503432643</v>
      </c>
      <c r="U245" s="167">
        <v>1994</v>
      </c>
    </row>
    <row r="246" spans="1:21" ht="12.75">
      <c r="A246" s="99" t="s">
        <v>303</v>
      </c>
      <c r="B246" s="44" t="s">
        <v>946</v>
      </c>
      <c r="C246" s="231"/>
      <c r="D246" s="231"/>
      <c r="E246" s="231"/>
      <c r="F246" s="231"/>
      <c r="G246" s="231"/>
      <c r="H246" s="231">
        <v>98.31086439333862</v>
      </c>
      <c r="I246" s="231"/>
      <c r="J246" s="231"/>
      <c r="K246" s="231"/>
      <c r="L246" s="231"/>
      <c r="M246" s="231"/>
      <c r="N246" s="231"/>
      <c r="O246" s="231"/>
      <c r="P246" s="231"/>
      <c r="Q246" s="231"/>
      <c r="R246" s="231"/>
      <c r="S246" s="111">
        <f t="shared" si="7"/>
        <v>98.31086439333862</v>
      </c>
      <c r="T246" s="31">
        <f t="shared" si="8"/>
        <v>-1105.65619978769</v>
      </c>
      <c r="U246" s="167"/>
    </row>
    <row r="247" spans="1:21" ht="12.75">
      <c r="A247" s="99" t="s">
        <v>304</v>
      </c>
      <c r="B247" s="44" t="s">
        <v>1109</v>
      </c>
      <c r="C247" s="231"/>
      <c r="D247" s="231"/>
      <c r="E247" s="231"/>
      <c r="F247" s="231"/>
      <c r="G247" s="231"/>
      <c r="H247" s="231"/>
      <c r="I247" s="231"/>
      <c r="J247" s="231"/>
      <c r="K247" s="231"/>
      <c r="L247" s="231"/>
      <c r="M247" s="231"/>
      <c r="N247" s="231">
        <v>97.82423208191126</v>
      </c>
      <c r="O247" s="231"/>
      <c r="P247" s="231"/>
      <c r="Q247" s="231"/>
      <c r="R247" s="231"/>
      <c r="S247" s="111">
        <f t="shared" si="7"/>
        <v>97.82423208191126</v>
      </c>
      <c r="T247" s="31">
        <f t="shared" si="8"/>
        <v>-1106.1428320991172</v>
      </c>
      <c r="U247" s="167">
        <v>1990</v>
      </c>
    </row>
    <row r="248" spans="1:21" ht="12.75">
      <c r="A248" s="99" t="s">
        <v>305</v>
      </c>
      <c r="B248" s="44" t="s">
        <v>804</v>
      </c>
      <c r="C248" s="231">
        <v>49.07121661721068</v>
      </c>
      <c r="D248" s="231"/>
      <c r="E248" s="231"/>
      <c r="F248" s="231"/>
      <c r="G248" s="231">
        <v>48.161572052401745</v>
      </c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111">
        <f t="shared" si="7"/>
        <v>97.23278866961243</v>
      </c>
      <c r="T248" s="31">
        <f t="shared" si="8"/>
        <v>-1106.734275511416</v>
      </c>
      <c r="U248" s="167">
        <v>2002</v>
      </c>
    </row>
    <row r="249" spans="1:21" ht="12.75">
      <c r="A249" s="99" t="s">
        <v>306</v>
      </c>
      <c r="B249" s="44" t="s">
        <v>691</v>
      </c>
      <c r="C249" s="231">
        <v>97.14243323442136</v>
      </c>
      <c r="D249" s="231"/>
      <c r="E249" s="231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111">
        <f t="shared" si="7"/>
        <v>97.14243323442136</v>
      </c>
      <c r="T249" s="31">
        <f t="shared" si="8"/>
        <v>-1106.8246309466072</v>
      </c>
      <c r="U249" s="167">
        <v>1977</v>
      </c>
    </row>
    <row r="250" spans="1:21" ht="12.75">
      <c r="A250" s="99" t="s">
        <v>307</v>
      </c>
      <c r="B250" s="44" t="s">
        <v>1010</v>
      </c>
      <c r="C250" s="231"/>
      <c r="D250" s="231"/>
      <c r="E250" s="231"/>
      <c r="F250" s="231"/>
      <c r="G250" s="231"/>
      <c r="H250" s="231"/>
      <c r="I250" s="231"/>
      <c r="J250" s="231">
        <v>96.70684667309544</v>
      </c>
      <c r="K250" s="231"/>
      <c r="L250" s="231"/>
      <c r="M250" s="231"/>
      <c r="N250" s="231"/>
      <c r="O250" s="231"/>
      <c r="P250" s="231"/>
      <c r="Q250" s="231"/>
      <c r="R250" s="231"/>
      <c r="S250" s="111">
        <f t="shared" si="7"/>
        <v>96.70684667309544</v>
      </c>
      <c r="T250" s="31">
        <f t="shared" si="8"/>
        <v>-1107.260217507933</v>
      </c>
      <c r="U250" s="167"/>
    </row>
    <row r="251" spans="1:21" ht="12.75">
      <c r="A251" s="99" t="s">
        <v>308</v>
      </c>
      <c r="B251" s="44" t="s">
        <v>992</v>
      </c>
      <c r="C251" s="231"/>
      <c r="D251" s="231"/>
      <c r="E251" s="231"/>
      <c r="F251" s="231"/>
      <c r="G251" s="231"/>
      <c r="H251" s="231"/>
      <c r="I251" s="231">
        <v>96.66658581636088</v>
      </c>
      <c r="J251" s="231"/>
      <c r="K251" s="231"/>
      <c r="L251" s="231"/>
      <c r="M251" s="231"/>
      <c r="N251" s="231"/>
      <c r="O251" s="231"/>
      <c r="P251" s="231"/>
      <c r="Q251" s="231"/>
      <c r="R251" s="231"/>
      <c r="S251" s="111">
        <f t="shared" si="7"/>
        <v>96.66658581636088</v>
      </c>
      <c r="T251" s="31">
        <f t="shared" si="8"/>
        <v>-1107.3004783646677</v>
      </c>
      <c r="U251" s="167"/>
    </row>
    <row r="252" spans="1:21" ht="12.75">
      <c r="A252" s="99" t="s">
        <v>309</v>
      </c>
      <c r="B252" s="44" t="s">
        <v>1110</v>
      </c>
      <c r="C252" s="231"/>
      <c r="D252" s="231"/>
      <c r="E252" s="231"/>
      <c r="F252" s="231"/>
      <c r="G252" s="231"/>
      <c r="H252" s="231"/>
      <c r="I252" s="231"/>
      <c r="J252" s="231"/>
      <c r="K252" s="231"/>
      <c r="L252" s="231"/>
      <c r="M252" s="231"/>
      <c r="N252" s="231">
        <v>96.18432026688907</v>
      </c>
      <c r="O252" s="231"/>
      <c r="P252" s="231"/>
      <c r="Q252" s="231"/>
      <c r="R252" s="231"/>
      <c r="S252" s="111">
        <f t="shared" si="7"/>
        <v>96.18432026688907</v>
      </c>
      <c r="T252" s="31">
        <f t="shared" si="8"/>
        <v>-1107.7827439141395</v>
      </c>
      <c r="U252" s="167"/>
    </row>
    <row r="253" spans="1:21" ht="12.75">
      <c r="A253" s="99" t="s">
        <v>310</v>
      </c>
      <c r="B253" s="44" t="s">
        <v>1111</v>
      </c>
      <c r="C253" s="231"/>
      <c r="D253" s="231"/>
      <c r="E253" s="231"/>
      <c r="F253" s="231"/>
      <c r="G253" s="231"/>
      <c r="H253" s="231"/>
      <c r="I253" s="231"/>
      <c r="J253" s="231"/>
      <c r="K253" s="231"/>
      <c r="L253" s="231"/>
      <c r="M253" s="231"/>
      <c r="N253" s="231">
        <v>96.16948092557848</v>
      </c>
      <c r="O253" s="231"/>
      <c r="P253" s="231"/>
      <c r="Q253" s="231"/>
      <c r="R253" s="231"/>
      <c r="S253" s="111">
        <f t="shared" si="7"/>
        <v>96.16948092557848</v>
      </c>
      <c r="T253" s="31">
        <f t="shared" si="8"/>
        <v>-1107.79758325545</v>
      </c>
      <c r="U253" s="167"/>
    </row>
    <row r="254" spans="1:21" ht="12.75">
      <c r="A254" s="99" t="s">
        <v>311</v>
      </c>
      <c r="B254" s="44" t="s">
        <v>947</v>
      </c>
      <c r="C254" s="231"/>
      <c r="D254" s="231"/>
      <c r="E254" s="231"/>
      <c r="F254" s="231"/>
      <c r="G254" s="231"/>
      <c r="H254" s="231">
        <v>95.75757575757575</v>
      </c>
      <c r="I254" s="231"/>
      <c r="J254" s="231"/>
      <c r="K254" s="231"/>
      <c r="L254" s="231"/>
      <c r="M254" s="231"/>
      <c r="N254" s="231"/>
      <c r="O254" s="231"/>
      <c r="P254" s="231"/>
      <c r="Q254" s="231"/>
      <c r="R254" s="231"/>
      <c r="S254" s="111">
        <f t="shared" si="7"/>
        <v>95.75757575757575</v>
      </c>
      <c r="T254" s="31">
        <f t="shared" si="8"/>
        <v>-1108.2094884234527</v>
      </c>
      <c r="U254" s="167"/>
    </row>
    <row r="255" spans="1:21" ht="12.75">
      <c r="A255" s="99" t="s">
        <v>312</v>
      </c>
      <c r="B255" s="44" t="s">
        <v>1020</v>
      </c>
      <c r="C255" s="231"/>
      <c r="D255" s="231"/>
      <c r="E255" s="231"/>
      <c r="F255" s="231"/>
      <c r="G255" s="231"/>
      <c r="H255" s="231"/>
      <c r="I255" s="231"/>
      <c r="J255" s="231"/>
      <c r="K255" s="231"/>
      <c r="L255" s="231">
        <v>95.39779681762548</v>
      </c>
      <c r="M255" s="231"/>
      <c r="N255" s="231"/>
      <c r="O255" s="231"/>
      <c r="P255" s="231"/>
      <c r="Q255" s="231"/>
      <c r="R255" s="231"/>
      <c r="S255" s="111">
        <f t="shared" si="7"/>
        <v>95.39779681762548</v>
      </c>
      <c r="T255" s="31">
        <f t="shared" si="8"/>
        <v>-1108.569267363403</v>
      </c>
      <c r="U255" s="167">
        <v>1973</v>
      </c>
    </row>
    <row r="256" spans="1:21" ht="12.75">
      <c r="A256" s="99" t="s">
        <v>313</v>
      </c>
      <c r="B256" s="44" t="s">
        <v>1120</v>
      </c>
      <c r="C256" s="231"/>
      <c r="D256" s="231"/>
      <c r="E256" s="231"/>
      <c r="F256" s="231"/>
      <c r="G256" s="231"/>
      <c r="H256" s="231"/>
      <c r="I256" s="231"/>
      <c r="J256" s="231"/>
      <c r="K256" s="231"/>
      <c r="L256" s="231"/>
      <c r="M256" s="231"/>
      <c r="N256" s="231"/>
      <c r="O256" s="231">
        <v>95.359477124183</v>
      </c>
      <c r="P256" s="231"/>
      <c r="Q256" s="231"/>
      <c r="R256" s="231"/>
      <c r="S256" s="111">
        <f t="shared" si="7"/>
        <v>95.359477124183</v>
      </c>
      <c r="T256" s="31">
        <f t="shared" si="8"/>
        <v>-1108.6075870568454</v>
      </c>
      <c r="U256" s="167"/>
    </row>
    <row r="257" spans="1:21" ht="12.75">
      <c r="A257" s="99" t="s">
        <v>314</v>
      </c>
      <c r="B257" s="44" t="s">
        <v>948</v>
      </c>
      <c r="C257" s="231"/>
      <c r="D257" s="231"/>
      <c r="E257" s="231"/>
      <c r="F257" s="231"/>
      <c r="G257" s="231"/>
      <c r="H257" s="231">
        <v>95.23809523809523</v>
      </c>
      <c r="I257" s="231"/>
      <c r="J257" s="231"/>
      <c r="K257" s="231"/>
      <c r="L257" s="231"/>
      <c r="M257" s="231"/>
      <c r="N257" s="231"/>
      <c r="O257" s="231"/>
      <c r="P257" s="231"/>
      <c r="Q257" s="231"/>
      <c r="R257" s="231"/>
      <c r="S257" s="111">
        <f t="shared" si="7"/>
        <v>95.23809523809523</v>
      </c>
      <c r="T257" s="31">
        <f t="shared" si="8"/>
        <v>-1108.7289689429333</v>
      </c>
      <c r="U257" s="167"/>
    </row>
    <row r="258" spans="1:21" ht="12.75">
      <c r="A258" s="99" t="s">
        <v>315</v>
      </c>
      <c r="B258" s="44" t="s">
        <v>949</v>
      </c>
      <c r="C258" s="231"/>
      <c r="D258" s="231"/>
      <c r="E258" s="231"/>
      <c r="F258" s="231"/>
      <c r="G258" s="231"/>
      <c r="H258" s="231">
        <v>95.15220700152206</v>
      </c>
      <c r="I258" s="231"/>
      <c r="J258" s="231"/>
      <c r="K258" s="231"/>
      <c r="L258" s="231"/>
      <c r="M258" s="231"/>
      <c r="N258" s="231"/>
      <c r="O258" s="231"/>
      <c r="P258" s="231"/>
      <c r="Q258" s="231"/>
      <c r="R258" s="231"/>
      <c r="S258" s="111">
        <f t="shared" si="7"/>
        <v>95.15220700152206</v>
      </c>
      <c r="T258" s="31">
        <f t="shared" si="8"/>
        <v>-1108.8148571795064</v>
      </c>
      <c r="U258" s="167"/>
    </row>
    <row r="259" spans="1:21" ht="12.75">
      <c r="A259" s="99" t="s">
        <v>316</v>
      </c>
      <c r="B259" s="44" t="s">
        <v>769</v>
      </c>
      <c r="C259" s="231">
        <v>57.97329376854599</v>
      </c>
      <c r="D259" s="231"/>
      <c r="E259" s="231"/>
      <c r="F259" s="231"/>
      <c r="G259" s="231"/>
      <c r="H259" s="231"/>
      <c r="I259" s="231"/>
      <c r="J259" s="231"/>
      <c r="K259" s="231"/>
      <c r="L259" s="231"/>
      <c r="M259" s="231">
        <v>36.97</v>
      </c>
      <c r="N259" s="231"/>
      <c r="O259" s="231"/>
      <c r="P259" s="231"/>
      <c r="Q259" s="231"/>
      <c r="R259" s="231"/>
      <c r="S259" s="111">
        <f t="shared" si="7"/>
        <v>94.943293768546</v>
      </c>
      <c r="T259" s="31">
        <f t="shared" si="8"/>
        <v>-1109.0237704124825</v>
      </c>
      <c r="U259" s="167">
        <v>1983</v>
      </c>
    </row>
    <row r="260" spans="1:21" ht="12.75">
      <c r="A260" s="99" t="s">
        <v>317</v>
      </c>
      <c r="B260" s="44" t="s">
        <v>1021</v>
      </c>
      <c r="C260" s="231"/>
      <c r="D260" s="231"/>
      <c r="E260" s="231"/>
      <c r="F260" s="231"/>
      <c r="G260" s="231"/>
      <c r="H260" s="231"/>
      <c r="I260" s="231"/>
      <c r="J260" s="231"/>
      <c r="K260" s="231"/>
      <c r="L260" s="231">
        <v>94.44108761329306</v>
      </c>
      <c r="M260" s="231"/>
      <c r="N260" s="231"/>
      <c r="O260" s="231"/>
      <c r="P260" s="231"/>
      <c r="Q260" s="231"/>
      <c r="R260" s="231"/>
      <c r="S260" s="111">
        <f t="shared" si="7"/>
        <v>94.44108761329306</v>
      </c>
      <c r="T260" s="31">
        <f t="shared" si="8"/>
        <v>-1109.5259765677354</v>
      </c>
      <c r="U260" s="167">
        <v>1973</v>
      </c>
    </row>
    <row r="261" spans="1:21" ht="12.75">
      <c r="A261" s="99" t="s">
        <v>318</v>
      </c>
      <c r="B261" s="44" t="s">
        <v>1112</v>
      </c>
      <c r="C261" s="231"/>
      <c r="D261" s="231"/>
      <c r="E261" s="231"/>
      <c r="F261" s="231"/>
      <c r="G261" s="231"/>
      <c r="H261" s="231"/>
      <c r="I261" s="231"/>
      <c r="J261" s="231"/>
      <c r="K261" s="231"/>
      <c r="L261" s="231"/>
      <c r="M261" s="231"/>
      <c r="N261" s="231">
        <v>93.76132930513596</v>
      </c>
      <c r="O261" s="231"/>
      <c r="P261" s="231"/>
      <c r="Q261" s="231"/>
      <c r="R261" s="231"/>
      <c r="S261" s="111">
        <f aca="true" t="shared" si="9" ref="S261:S324">IF((COUNTA(C261:R261)&gt;12),LARGE(C261:R261,1)+LARGE(C261:R261,2)+LARGE(C261:R261,3)+LARGE(C261:R261,4)+LARGE(C261:R261,5)+LARGE(C261:R261,6)+LARGE(C261:R261,7)+LARGE(C261:R261,8)+LARGE(C261:R261,9)+LARGE(C261:R261,10)+LARGE(C261:R261,11)+LARGE(C261:R261,12),SUM(C261:R261))</f>
        <v>93.76132930513596</v>
      </c>
      <c r="T261" s="31">
        <f aca="true" t="shared" si="10" ref="T261:T324">S261-$S$5</f>
        <v>-1110.2057348758926</v>
      </c>
      <c r="U261" s="167">
        <v>1985</v>
      </c>
    </row>
    <row r="262" spans="1:21" ht="12.75">
      <c r="A262" s="99" t="s">
        <v>319</v>
      </c>
      <c r="B262" s="44" t="s">
        <v>895</v>
      </c>
      <c r="C262" s="231"/>
      <c r="D262" s="231"/>
      <c r="E262" s="231"/>
      <c r="F262" s="231">
        <v>93.53160539539803</v>
      </c>
      <c r="G262" s="231"/>
      <c r="H262" s="231"/>
      <c r="I262" s="231"/>
      <c r="J262" s="231"/>
      <c r="K262" s="231"/>
      <c r="L262" s="231"/>
      <c r="M262" s="231"/>
      <c r="N262" s="231"/>
      <c r="O262" s="231"/>
      <c r="P262" s="231"/>
      <c r="Q262" s="231"/>
      <c r="R262" s="231"/>
      <c r="S262" s="111">
        <f t="shared" si="9"/>
        <v>93.53160539539803</v>
      </c>
      <c r="T262" s="31">
        <f t="shared" si="10"/>
        <v>-1110.4354587856305</v>
      </c>
      <c r="U262" s="167"/>
    </row>
    <row r="263" spans="1:21" ht="12.75">
      <c r="A263" s="99" t="s">
        <v>320</v>
      </c>
      <c r="B263" s="44" t="s">
        <v>855</v>
      </c>
      <c r="C263" s="231"/>
      <c r="D263" s="231">
        <v>93.47985347985347</v>
      </c>
      <c r="E263" s="231"/>
      <c r="F263" s="231"/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  <c r="Q263" s="231"/>
      <c r="R263" s="231"/>
      <c r="S263" s="111">
        <f t="shared" si="9"/>
        <v>93.47985347985347</v>
      </c>
      <c r="T263" s="31">
        <f t="shared" si="10"/>
        <v>-1110.487210701175</v>
      </c>
      <c r="U263" s="167">
        <v>1969</v>
      </c>
    </row>
    <row r="264" spans="1:21" ht="12.75">
      <c r="A264" s="99" t="s">
        <v>321</v>
      </c>
      <c r="B264" s="44" t="s">
        <v>951</v>
      </c>
      <c r="C264" s="231"/>
      <c r="D264" s="231"/>
      <c r="E264" s="231"/>
      <c r="F264" s="231"/>
      <c r="G264" s="231"/>
      <c r="H264" s="231">
        <v>93.20237212750185</v>
      </c>
      <c r="I264" s="231"/>
      <c r="J264" s="231"/>
      <c r="K264" s="231"/>
      <c r="L264" s="231"/>
      <c r="M264" s="231"/>
      <c r="N264" s="231"/>
      <c r="O264" s="231"/>
      <c r="P264" s="231"/>
      <c r="Q264" s="231"/>
      <c r="R264" s="231"/>
      <c r="S264" s="111">
        <f t="shared" si="9"/>
        <v>93.20237212750185</v>
      </c>
      <c r="T264" s="31">
        <f t="shared" si="10"/>
        <v>-1110.7646920535267</v>
      </c>
      <c r="U264" s="167"/>
    </row>
    <row r="265" spans="1:21" ht="12.75">
      <c r="A265" s="99" t="s">
        <v>322</v>
      </c>
      <c r="B265" s="44" t="s">
        <v>896</v>
      </c>
      <c r="C265" s="231"/>
      <c r="D265" s="231"/>
      <c r="E265" s="231"/>
      <c r="F265" s="231">
        <v>93.15011851461678</v>
      </c>
      <c r="G265" s="231"/>
      <c r="H265" s="231"/>
      <c r="I265" s="231"/>
      <c r="J265" s="231"/>
      <c r="K265" s="231"/>
      <c r="L265" s="231"/>
      <c r="M265" s="231"/>
      <c r="N265" s="231"/>
      <c r="O265" s="231"/>
      <c r="P265" s="231"/>
      <c r="Q265" s="231"/>
      <c r="R265" s="231"/>
      <c r="S265" s="111">
        <f t="shared" si="9"/>
        <v>93.15011851461678</v>
      </c>
      <c r="T265" s="31">
        <f t="shared" si="10"/>
        <v>-1110.8169456664118</v>
      </c>
      <c r="U265" s="167"/>
    </row>
    <row r="266" spans="1:21" ht="12.75">
      <c r="A266" s="99" t="s">
        <v>323</v>
      </c>
      <c r="B266" s="44" t="s">
        <v>903</v>
      </c>
      <c r="C266" s="231"/>
      <c r="D266" s="231"/>
      <c r="E266" s="231"/>
      <c r="F266" s="231">
        <v>53.20533880903489</v>
      </c>
      <c r="G266" s="231"/>
      <c r="H266" s="231"/>
      <c r="I266" s="231"/>
      <c r="J266" s="231"/>
      <c r="K266" s="231"/>
      <c r="L266" s="231"/>
      <c r="M266" s="231"/>
      <c r="N266" s="231"/>
      <c r="O266" s="231"/>
      <c r="P266" s="231"/>
      <c r="Q266" s="231">
        <v>39.8919979079498</v>
      </c>
      <c r="R266" s="231"/>
      <c r="S266" s="111">
        <f t="shared" si="9"/>
        <v>93.0973367169847</v>
      </c>
      <c r="T266" s="31">
        <f t="shared" si="10"/>
        <v>-1110.8697274640438</v>
      </c>
      <c r="U266" s="167"/>
    </row>
    <row r="267" spans="1:21" ht="12.75">
      <c r="A267" s="99" t="s">
        <v>325</v>
      </c>
      <c r="B267" s="44" t="s">
        <v>1022</v>
      </c>
      <c r="C267" s="231"/>
      <c r="D267" s="231"/>
      <c r="E267" s="231"/>
      <c r="F267" s="231"/>
      <c r="G267" s="231"/>
      <c r="H267" s="231"/>
      <c r="I267" s="231"/>
      <c r="J267" s="231"/>
      <c r="K267" s="231"/>
      <c r="L267" s="231">
        <v>92.72727272727273</v>
      </c>
      <c r="M267" s="231"/>
      <c r="N267" s="231"/>
      <c r="O267" s="231"/>
      <c r="P267" s="231"/>
      <c r="Q267" s="231"/>
      <c r="R267" s="231"/>
      <c r="S267" s="111">
        <f t="shared" si="9"/>
        <v>92.72727272727273</v>
      </c>
      <c r="T267" s="31">
        <f t="shared" si="10"/>
        <v>-1111.2397914537557</v>
      </c>
      <c r="U267" s="167">
        <v>1975</v>
      </c>
    </row>
    <row r="268" spans="1:21" ht="12.75">
      <c r="A268" s="99" t="s">
        <v>326</v>
      </c>
      <c r="B268" s="44" t="s">
        <v>953</v>
      </c>
      <c r="C268" s="231"/>
      <c r="D268" s="231"/>
      <c r="E268" s="231"/>
      <c r="F268" s="231"/>
      <c r="G268" s="231"/>
      <c r="H268" s="231">
        <v>92.2913616398243</v>
      </c>
      <c r="I268" s="231"/>
      <c r="J268" s="231"/>
      <c r="K268" s="231"/>
      <c r="L268" s="231"/>
      <c r="M268" s="231"/>
      <c r="N268" s="231"/>
      <c r="O268" s="231"/>
      <c r="P268" s="231"/>
      <c r="Q268" s="231"/>
      <c r="R268" s="231"/>
      <c r="S268" s="111">
        <f t="shared" si="9"/>
        <v>92.2913616398243</v>
      </c>
      <c r="T268" s="31">
        <f t="shared" si="10"/>
        <v>-1111.6757025412041</v>
      </c>
      <c r="U268" s="167"/>
    </row>
    <row r="269" spans="1:21" ht="12.75">
      <c r="A269" s="99" t="s">
        <v>327</v>
      </c>
      <c r="B269" s="44" t="s">
        <v>882</v>
      </c>
      <c r="C269" s="231"/>
      <c r="D269" s="231"/>
      <c r="E269" s="231">
        <v>92.26639214444091</v>
      </c>
      <c r="F269" s="231"/>
      <c r="G269" s="231"/>
      <c r="H269" s="231"/>
      <c r="I269" s="231"/>
      <c r="J269" s="231"/>
      <c r="K269" s="231"/>
      <c r="L269" s="231"/>
      <c r="M269" s="231"/>
      <c r="N269" s="231"/>
      <c r="O269" s="231"/>
      <c r="P269" s="231"/>
      <c r="Q269" s="231"/>
      <c r="R269" s="231"/>
      <c r="S269" s="111">
        <f t="shared" si="9"/>
        <v>92.26639214444091</v>
      </c>
      <c r="T269" s="31">
        <f t="shared" si="10"/>
        <v>-1111.7006720365875</v>
      </c>
      <c r="U269" s="167"/>
    </row>
    <row r="270" spans="1:21" ht="12.75">
      <c r="A270" s="99" t="s">
        <v>328</v>
      </c>
      <c r="B270" s="44" t="s">
        <v>954</v>
      </c>
      <c r="C270" s="231"/>
      <c r="D270" s="231"/>
      <c r="E270" s="231"/>
      <c r="F270" s="231"/>
      <c r="G270" s="231"/>
      <c r="H270" s="231">
        <v>92.10660825118656</v>
      </c>
      <c r="I270" s="231"/>
      <c r="J270" s="231"/>
      <c r="K270" s="231"/>
      <c r="L270" s="231"/>
      <c r="M270" s="231"/>
      <c r="N270" s="231"/>
      <c r="O270" s="231"/>
      <c r="P270" s="231"/>
      <c r="Q270" s="231"/>
      <c r="R270" s="231"/>
      <c r="S270" s="111">
        <f t="shared" si="9"/>
        <v>92.10660825118656</v>
      </c>
      <c r="T270" s="31">
        <f t="shared" si="10"/>
        <v>-1111.860455929842</v>
      </c>
      <c r="U270" s="167"/>
    </row>
    <row r="271" spans="1:21" ht="12.75">
      <c r="A271" s="99" t="s">
        <v>329</v>
      </c>
      <c r="B271" s="44" t="s">
        <v>955</v>
      </c>
      <c r="C271" s="231"/>
      <c r="D271" s="231"/>
      <c r="E271" s="231"/>
      <c r="F271" s="231"/>
      <c r="G271" s="231"/>
      <c r="H271" s="231">
        <v>92.05399489237504</v>
      </c>
      <c r="I271" s="231"/>
      <c r="J271" s="231"/>
      <c r="K271" s="231"/>
      <c r="L271" s="231"/>
      <c r="M271" s="231"/>
      <c r="N271" s="231"/>
      <c r="O271" s="231"/>
      <c r="P271" s="231"/>
      <c r="Q271" s="231"/>
      <c r="R271" s="231"/>
      <c r="S271" s="111">
        <f t="shared" si="9"/>
        <v>92.05399489237504</v>
      </c>
      <c r="T271" s="31">
        <f t="shared" si="10"/>
        <v>-1111.9130692886533</v>
      </c>
      <c r="U271" s="167"/>
    </row>
    <row r="272" spans="1:21" ht="12.75">
      <c r="A272" s="99" t="s">
        <v>330</v>
      </c>
      <c r="B272" s="44" t="s">
        <v>956</v>
      </c>
      <c r="C272" s="231"/>
      <c r="D272" s="231"/>
      <c r="E272" s="231"/>
      <c r="F272" s="231"/>
      <c r="G272" s="231"/>
      <c r="H272" s="231">
        <v>92.00145825738242</v>
      </c>
      <c r="I272" s="231"/>
      <c r="J272" s="231"/>
      <c r="K272" s="231"/>
      <c r="L272" s="231"/>
      <c r="M272" s="231"/>
      <c r="N272" s="231"/>
      <c r="O272" s="231"/>
      <c r="P272" s="231"/>
      <c r="Q272" s="231"/>
      <c r="R272" s="231"/>
      <c r="S272" s="111">
        <f t="shared" si="9"/>
        <v>92.00145825738242</v>
      </c>
      <c r="T272" s="31">
        <f t="shared" si="10"/>
        <v>-1111.965605923646</v>
      </c>
      <c r="U272" s="167"/>
    </row>
    <row r="273" spans="1:21" ht="12.75">
      <c r="A273" s="99" t="s">
        <v>331</v>
      </c>
      <c r="B273" s="44" t="s">
        <v>957</v>
      </c>
      <c r="C273" s="231"/>
      <c r="D273" s="231"/>
      <c r="E273" s="231"/>
      <c r="F273" s="231"/>
      <c r="G273" s="231"/>
      <c r="H273" s="231">
        <v>91.94899817850637</v>
      </c>
      <c r="I273" s="231"/>
      <c r="J273" s="231"/>
      <c r="K273" s="231"/>
      <c r="L273" s="231"/>
      <c r="M273" s="231"/>
      <c r="N273" s="231"/>
      <c r="O273" s="231"/>
      <c r="P273" s="231"/>
      <c r="Q273" s="231"/>
      <c r="R273" s="231"/>
      <c r="S273" s="111">
        <f t="shared" si="9"/>
        <v>91.94899817850637</v>
      </c>
      <c r="T273" s="31">
        <f t="shared" si="10"/>
        <v>-1112.0180660025221</v>
      </c>
      <c r="U273" s="167"/>
    </row>
    <row r="274" spans="1:21" ht="12.75">
      <c r="A274" s="99" t="s">
        <v>332</v>
      </c>
      <c r="B274" s="44" t="s">
        <v>994</v>
      </c>
      <c r="C274" s="231"/>
      <c r="D274" s="231"/>
      <c r="E274" s="231"/>
      <c r="F274" s="231"/>
      <c r="G274" s="231"/>
      <c r="H274" s="231"/>
      <c r="I274" s="231">
        <v>91.67368122613698</v>
      </c>
      <c r="J274" s="231"/>
      <c r="K274" s="231"/>
      <c r="L274" s="231"/>
      <c r="M274" s="231"/>
      <c r="N274" s="231"/>
      <c r="O274" s="231"/>
      <c r="P274" s="231"/>
      <c r="Q274" s="231"/>
      <c r="R274" s="231"/>
      <c r="S274" s="111">
        <f t="shared" si="9"/>
        <v>91.67368122613698</v>
      </c>
      <c r="T274" s="31">
        <f t="shared" si="10"/>
        <v>-1112.2933829548915</v>
      </c>
      <c r="U274" s="167"/>
    </row>
    <row r="275" spans="1:21" ht="12.75">
      <c r="A275" s="99" t="s">
        <v>333</v>
      </c>
      <c r="B275" s="44" t="s">
        <v>856</v>
      </c>
      <c r="C275" s="231"/>
      <c r="D275" s="231">
        <v>91.24555160142347</v>
      </c>
      <c r="E275" s="231"/>
      <c r="F275" s="231"/>
      <c r="G275" s="231"/>
      <c r="H275" s="231"/>
      <c r="I275" s="231"/>
      <c r="J275" s="231"/>
      <c r="K275" s="231"/>
      <c r="L275" s="231"/>
      <c r="M275" s="231"/>
      <c r="N275" s="231"/>
      <c r="O275" s="231"/>
      <c r="P275" s="231"/>
      <c r="Q275" s="231"/>
      <c r="R275" s="231"/>
      <c r="S275" s="111">
        <f t="shared" si="9"/>
        <v>91.24555160142347</v>
      </c>
      <c r="T275" s="31">
        <f t="shared" si="10"/>
        <v>-1112.7215125796051</v>
      </c>
      <c r="U275" s="167">
        <v>1974</v>
      </c>
    </row>
    <row r="276" spans="1:21" ht="12.75">
      <c r="A276" s="99" t="s">
        <v>334</v>
      </c>
      <c r="B276" s="44" t="s">
        <v>960</v>
      </c>
      <c r="C276" s="231"/>
      <c r="D276" s="231"/>
      <c r="E276" s="231"/>
      <c r="F276" s="231"/>
      <c r="G276" s="231"/>
      <c r="H276" s="231">
        <v>90.89016511127063</v>
      </c>
      <c r="I276" s="231"/>
      <c r="J276" s="231"/>
      <c r="K276" s="231"/>
      <c r="L276" s="231"/>
      <c r="M276" s="231"/>
      <c r="N276" s="231"/>
      <c r="O276" s="231"/>
      <c r="P276" s="231"/>
      <c r="Q276" s="231"/>
      <c r="R276" s="231"/>
      <c r="S276" s="111">
        <f t="shared" si="9"/>
        <v>90.89016511127063</v>
      </c>
      <c r="T276" s="31">
        <f t="shared" si="10"/>
        <v>-1113.076899069758</v>
      </c>
      <c r="U276" s="167"/>
    </row>
    <row r="277" spans="1:21" ht="12.75">
      <c r="A277" s="99" t="s">
        <v>335</v>
      </c>
      <c r="B277" s="44" t="s">
        <v>961</v>
      </c>
      <c r="C277" s="231"/>
      <c r="D277" s="231"/>
      <c r="E277" s="231"/>
      <c r="F277" s="231"/>
      <c r="G277" s="231"/>
      <c r="H277" s="231">
        <v>90.6871868289191</v>
      </c>
      <c r="I277" s="231"/>
      <c r="J277" s="231"/>
      <c r="K277" s="231"/>
      <c r="L277" s="231"/>
      <c r="M277" s="231"/>
      <c r="N277" s="231"/>
      <c r="O277" s="231"/>
      <c r="P277" s="231"/>
      <c r="Q277" s="231"/>
      <c r="R277" s="231"/>
      <c r="S277" s="111">
        <f t="shared" si="9"/>
        <v>90.6871868289191</v>
      </c>
      <c r="T277" s="31">
        <f t="shared" si="10"/>
        <v>-1113.2798773521095</v>
      </c>
      <c r="U277" s="167"/>
    </row>
    <row r="278" spans="1:21" ht="12.75">
      <c r="A278" s="99" t="s">
        <v>336</v>
      </c>
      <c r="B278" s="44" t="s">
        <v>1135</v>
      </c>
      <c r="C278" s="231"/>
      <c r="D278" s="231"/>
      <c r="E278" s="231"/>
      <c r="F278" s="231"/>
      <c r="G278" s="231"/>
      <c r="H278" s="231"/>
      <c r="I278" s="231"/>
      <c r="J278" s="231"/>
      <c r="K278" s="231"/>
      <c r="L278" s="231"/>
      <c r="M278" s="231"/>
      <c r="N278" s="231"/>
      <c r="O278" s="231"/>
      <c r="P278" s="231"/>
      <c r="Q278" s="231">
        <v>90.33942114223805</v>
      </c>
      <c r="R278" s="231"/>
      <c r="S278" s="111">
        <f t="shared" si="9"/>
        <v>90.33942114223805</v>
      </c>
      <c r="T278" s="31">
        <f t="shared" si="10"/>
        <v>-1113.6276430387904</v>
      </c>
      <c r="U278" s="167">
        <v>2004</v>
      </c>
    </row>
    <row r="279" spans="1:21" ht="12.75">
      <c r="A279" s="99" t="s">
        <v>337</v>
      </c>
      <c r="B279" s="44" t="s">
        <v>962</v>
      </c>
      <c r="C279" s="231"/>
      <c r="D279" s="231"/>
      <c r="E279" s="231"/>
      <c r="F279" s="231"/>
      <c r="G279" s="231"/>
      <c r="H279" s="231">
        <v>89.93626062322946</v>
      </c>
      <c r="I279" s="231"/>
      <c r="J279" s="231"/>
      <c r="K279" s="231"/>
      <c r="L279" s="231"/>
      <c r="M279" s="231"/>
      <c r="N279" s="231"/>
      <c r="O279" s="231"/>
      <c r="P279" s="231"/>
      <c r="Q279" s="231"/>
      <c r="R279" s="231"/>
      <c r="S279" s="111">
        <f t="shared" si="9"/>
        <v>89.93626062322946</v>
      </c>
      <c r="T279" s="31">
        <f t="shared" si="10"/>
        <v>-1114.0308035577991</v>
      </c>
      <c r="U279" s="167"/>
    </row>
    <row r="280" spans="1:21" ht="12.75">
      <c r="A280" s="99" t="s">
        <v>338</v>
      </c>
      <c r="B280" s="44" t="s">
        <v>859</v>
      </c>
      <c r="C280" s="231"/>
      <c r="D280" s="231">
        <v>89.48935245545415</v>
      </c>
      <c r="E280" s="231"/>
      <c r="F280" s="231"/>
      <c r="G280" s="231"/>
      <c r="H280" s="231"/>
      <c r="I280" s="231"/>
      <c r="J280" s="231"/>
      <c r="K280" s="231"/>
      <c r="L280" s="231"/>
      <c r="M280" s="231"/>
      <c r="N280" s="231"/>
      <c r="O280" s="231"/>
      <c r="P280" s="231"/>
      <c r="Q280" s="231"/>
      <c r="R280" s="231"/>
      <c r="S280" s="111">
        <f t="shared" si="9"/>
        <v>89.48935245545415</v>
      </c>
      <c r="T280" s="31">
        <f t="shared" si="10"/>
        <v>-1114.4777117255744</v>
      </c>
      <c r="U280" s="167">
        <v>1979</v>
      </c>
    </row>
    <row r="281" spans="1:21" ht="12.75">
      <c r="A281" s="99" t="s">
        <v>339</v>
      </c>
      <c r="B281" s="44" t="s">
        <v>965</v>
      </c>
      <c r="C281" s="231"/>
      <c r="D281" s="231"/>
      <c r="E281" s="231"/>
      <c r="F281" s="231"/>
      <c r="G281" s="231"/>
      <c r="H281" s="231">
        <v>88.52879944482999</v>
      </c>
      <c r="I281" s="231"/>
      <c r="J281" s="231"/>
      <c r="K281" s="231"/>
      <c r="L281" s="231"/>
      <c r="M281" s="231"/>
      <c r="N281" s="231"/>
      <c r="O281" s="231"/>
      <c r="P281" s="231"/>
      <c r="Q281" s="231"/>
      <c r="R281" s="231"/>
      <c r="S281" s="111">
        <f t="shared" si="9"/>
        <v>88.52879944482999</v>
      </c>
      <c r="T281" s="31">
        <f t="shared" si="10"/>
        <v>-1115.4382647361986</v>
      </c>
      <c r="U281" s="167"/>
    </row>
    <row r="282" spans="1:21" ht="12.75">
      <c r="A282" s="99" t="s">
        <v>340</v>
      </c>
      <c r="B282" s="44" t="s">
        <v>1003</v>
      </c>
      <c r="C282" s="231"/>
      <c r="D282" s="231"/>
      <c r="E282" s="231"/>
      <c r="F282" s="231"/>
      <c r="G282" s="231"/>
      <c r="H282" s="231"/>
      <c r="I282" s="231">
        <v>47.49788910159857</v>
      </c>
      <c r="J282" s="231"/>
      <c r="K282" s="231"/>
      <c r="L282" s="231"/>
      <c r="M282" s="231"/>
      <c r="N282" s="231"/>
      <c r="O282" s="231"/>
      <c r="P282" s="231">
        <v>23.79476540057453</v>
      </c>
      <c r="Q282" s="231"/>
      <c r="R282" s="231">
        <v>17</v>
      </c>
      <c r="S282" s="111">
        <f t="shared" si="9"/>
        <v>88.2926545021731</v>
      </c>
      <c r="T282" s="31">
        <f t="shared" si="10"/>
        <v>-1115.6744096788555</v>
      </c>
      <c r="U282" s="167"/>
    </row>
    <row r="283" spans="1:21" ht="12.75">
      <c r="A283" s="99" t="s">
        <v>341</v>
      </c>
      <c r="B283" s="44" t="s">
        <v>905</v>
      </c>
      <c r="C283" s="231"/>
      <c r="D283" s="231"/>
      <c r="E283" s="231"/>
      <c r="F283" s="231">
        <v>40.819025522041755</v>
      </c>
      <c r="G283" s="231"/>
      <c r="H283" s="231"/>
      <c r="I283" s="231">
        <v>47.304847533125645</v>
      </c>
      <c r="J283" s="231"/>
      <c r="K283" s="231"/>
      <c r="L283" s="231"/>
      <c r="M283" s="231"/>
      <c r="N283" s="231"/>
      <c r="O283" s="231"/>
      <c r="P283" s="231"/>
      <c r="Q283" s="231"/>
      <c r="R283" s="231"/>
      <c r="S283" s="111">
        <f t="shared" si="9"/>
        <v>88.1238730551674</v>
      </c>
      <c r="T283" s="31">
        <f t="shared" si="10"/>
        <v>-1115.843191125861</v>
      </c>
      <c r="U283" s="167"/>
    </row>
    <row r="284" spans="1:21" ht="12.75">
      <c r="A284" s="99" t="s">
        <v>342</v>
      </c>
      <c r="B284" s="44" t="s">
        <v>1113</v>
      </c>
      <c r="C284" s="231"/>
      <c r="D284" s="231"/>
      <c r="E284" s="231"/>
      <c r="F284" s="231"/>
      <c r="G284" s="231"/>
      <c r="H284" s="231"/>
      <c r="I284" s="231"/>
      <c r="J284" s="231"/>
      <c r="K284" s="231"/>
      <c r="L284" s="231"/>
      <c r="M284" s="231"/>
      <c r="N284" s="231">
        <v>87.28790366721401</v>
      </c>
      <c r="O284" s="231"/>
      <c r="P284" s="231"/>
      <c r="Q284" s="231"/>
      <c r="R284" s="231"/>
      <c r="S284" s="111">
        <f t="shared" si="9"/>
        <v>87.28790366721401</v>
      </c>
      <c r="T284" s="31">
        <f t="shared" si="10"/>
        <v>-1116.6791605138144</v>
      </c>
      <c r="U284" s="167"/>
    </row>
    <row r="285" spans="1:21" ht="12.75">
      <c r="A285" s="99" t="s">
        <v>343</v>
      </c>
      <c r="B285" s="44" t="s">
        <v>967</v>
      </c>
      <c r="C285" s="231"/>
      <c r="D285" s="231"/>
      <c r="E285" s="231"/>
      <c r="F285" s="231"/>
      <c r="G285" s="231"/>
      <c r="H285" s="231">
        <v>87.13120326308633</v>
      </c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111">
        <f t="shared" si="9"/>
        <v>87.13120326308633</v>
      </c>
      <c r="T285" s="31">
        <f t="shared" si="10"/>
        <v>-1116.8358609179422</v>
      </c>
      <c r="U285" s="167"/>
    </row>
    <row r="286" spans="1:21" ht="12.75">
      <c r="A286" s="99" t="s">
        <v>344</v>
      </c>
      <c r="B286" s="44" t="s">
        <v>969</v>
      </c>
      <c r="C286" s="231"/>
      <c r="D286" s="231"/>
      <c r="E286" s="231"/>
      <c r="F286" s="231"/>
      <c r="G286" s="231"/>
      <c r="H286" s="231">
        <v>86.00935828877004</v>
      </c>
      <c r="I286" s="231"/>
      <c r="J286" s="231"/>
      <c r="K286" s="231"/>
      <c r="L286" s="231"/>
      <c r="M286" s="231"/>
      <c r="N286" s="231"/>
      <c r="O286" s="231"/>
      <c r="P286" s="231"/>
      <c r="Q286" s="231"/>
      <c r="R286" s="231"/>
      <c r="S286" s="111">
        <f t="shared" si="9"/>
        <v>86.00935828877004</v>
      </c>
      <c r="T286" s="31">
        <f t="shared" si="10"/>
        <v>-1117.9577058922584</v>
      </c>
      <c r="U286" s="167"/>
    </row>
    <row r="287" spans="1:21" ht="12.75">
      <c r="A287" s="99" t="s">
        <v>345</v>
      </c>
      <c r="B287" s="44" t="s">
        <v>1130</v>
      </c>
      <c r="C287" s="231"/>
      <c r="D287" s="231"/>
      <c r="E287" s="231"/>
      <c r="F287" s="231"/>
      <c r="G287" s="231"/>
      <c r="H287" s="231"/>
      <c r="I287" s="231"/>
      <c r="J287" s="231"/>
      <c r="K287" s="231"/>
      <c r="L287" s="231"/>
      <c r="M287" s="231"/>
      <c r="N287" s="231"/>
      <c r="O287" s="231"/>
      <c r="P287" s="231">
        <v>48.29205234599426</v>
      </c>
      <c r="Q287" s="231"/>
      <c r="R287" s="231">
        <v>37.666666666666664</v>
      </c>
      <c r="S287" s="111">
        <f t="shared" si="9"/>
        <v>85.95871901266092</v>
      </c>
      <c r="T287" s="31">
        <f t="shared" si="10"/>
        <v>-1118.0083451683677</v>
      </c>
      <c r="U287" s="167"/>
    </row>
    <row r="288" spans="1:21" ht="12.75">
      <c r="A288" s="99" t="s">
        <v>346</v>
      </c>
      <c r="B288" s="44" t="s">
        <v>970</v>
      </c>
      <c r="C288" s="231"/>
      <c r="D288" s="231"/>
      <c r="E288" s="231"/>
      <c r="F288" s="231"/>
      <c r="G288" s="231"/>
      <c r="H288" s="231">
        <v>85.87725150100066</v>
      </c>
      <c r="I288" s="231"/>
      <c r="J288" s="231"/>
      <c r="K288" s="231"/>
      <c r="L288" s="231"/>
      <c r="M288" s="231"/>
      <c r="N288" s="231"/>
      <c r="O288" s="231"/>
      <c r="P288" s="231"/>
      <c r="Q288" s="231"/>
      <c r="R288" s="231"/>
      <c r="S288" s="111">
        <f t="shared" si="9"/>
        <v>85.87725150100066</v>
      </c>
      <c r="T288" s="31">
        <f t="shared" si="10"/>
        <v>-1118.0898126800278</v>
      </c>
      <c r="U288" s="167"/>
    </row>
    <row r="289" spans="1:21" ht="12.75">
      <c r="A289" s="99" t="s">
        <v>347</v>
      </c>
      <c r="B289" s="44" t="s">
        <v>861</v>
      </c>
      <c r="C289" s="231"/>
      <c r="D289" s="231">
        <v>85.85572550640761</v>
      </c>
      <c r="E289" s="231"/>
      <c r="F289" s="231"/>
      <c r="G289" s="231"/>
      <c r="H289" s="231"/>
      <c r="I289" s="231"/>
      <c r="J289" s="231"/>
      <c r="K289" s="231"/>
      <c r="L289" s="231"/>
      <c r="M289" s="231"/>
      <c r="N289" s="231"/>
      <c r="O289" s="231"/>
      <c r="P289" s="231"/>
      <c r="Q289" s="231"/>
      <c r="R289" s="231"/>
      <c r="S289" s="111">
        <f t="shared" si="9"/>
        <v>85.85572550640761</v>
      </c>
      <c r="T289" s="31">
        <f t="shared" si="10"/>
        <v>-1118.1113386746208</v>
      </c>
      <c r="U289" s="167"/>
    </row>
    <row r="290" spans="1:21" ht="12.75">
      <c r="A290" s="99" t="s">
        <v>348</v>
      </c>
      <c r="B290" s="44" t="s">
        <v>898</v>
      </c>
      <c r="C290" s="231"/>
      <c r="D290" s="231"/>
      <c r="E290" s="231"/>
      <c r="F290" s="231">
        <v>85.06665068328937</v>
      </c>
      <c r="G290" s="231"/>
      <c r="H290" s="231"/>
      <c r="I290" s="231"/>
      <c r="J290" s="231"/>
      <c r="K290" s="231"/>
      <c r="L290" s="231"/>
      <c r="M290" s="231"/>
      <c r="N290" s="231"/>
      <c r="O290" s="231"/>
      <c r="P290" s="231"/>
      <c r="Q290" s="231"/>
      <c r="R290" s="231"/>
      <c r="S290" s="111">
        <f t="shared" si="9"/>
        <v>85.06665068328937</v>
      </c>
      <c r="T290" s="31">
        <f t="shared" si="10"/>
        <v>-1118.900413497739</v>
      </c>
      <c r="U290" s="167"/>
    </row>
    <row r="291" spans="1:21" ht="12.75">
      <c r="A291" s="99" t="s">
        <v>356</v>
      </c>
      <c r="B291" s="44" t="s">
        <v>817</v>
      </c>
      <c r="C291" s="231">
        <v>42.839762611275965</v>
      </c>
      <c r="D291" s="231"/>
      <c r="E291" s="231"/>
      <c r="F291" s="231"/>
      <c r="G291" s="231"/>
      <c r="H291" s="231"/>
      <c r="I291" s="231"/>
      <c r="J291" s="231"/>
      <c r="K291" s="231"/>
      <c r="L291" s="231"/>
      <c r="M291" s="231"/>
      <c r="N291" s="231"/>
      <c r="O291" s="231"/>
      <c r="P291" s="231"/>
      <c r="Q291" s="231"/>
      <c r="R291" s="231">
        <v>41.666666666666664</v>
      </c>
      <c r="S291" s="111">
        <f t="shared" si="9"/>
        <v>84.50642927794263</v>
      </c>
      <c r="T291" s="31">
        <f t="shared" si="10"/>
        <v>-1119.460634903086</v>
      </c>
      <c r="U291" s="167">
        <v>1967</v>
      </c>
    </row>
    <row r="292" spans="1:21" ht="12.75">
      <c r="A292" s="99" t="s">
        <v>357</v>
      </c>
      <c r="B292" s="44" t="s">
        <v>862</v>
      </c>
      <c r="C292" s="231"/>
      <c r="D292" s="231">
        <v>83.94609814963798</v>
      </c>
      <c r="E292" s="231"/>
      <c r="F292" s="231"/>
      <c r="G292" s="231"/>
      <c r="H292" s="231"/>
      <c r="I292" s="231"/>
      <c r="J292" s="231"/>
      <c r="K292" s="231"/>
      <c r="L292" s="231"/>
      <c r="M292" s="231"/>
      <c r="N292" s="231"/>
      <c r="O292" s="231"/>
      <c r="P292" s="231"/>
      <c r="Q292" s="231"/>
      <c r="R292" s="231"/>
      <c r="S292" s="111">
        <f t="shared" si="9"/>
        <v>83.94609814963798</v>
      </c>
      <c r="T292" s="31">
        <f t="shared" si="10"/>
        <v>-1120.0209660313906</v>
      </c>
      <c r="U292" s="167"/>
    </row>
    <row r="293" spans="1:21" ht="12.75">
      <c r="A293" s="99" t="s">
        <v>358</v>
      </c>
      <c r="B293" s="44" t="s">
        <v>972</v>
      </c>
      <c r="C293" s="231"/>
      <c r="D293" s="231"/>
      <c r="E293" s="231"/>
      <c r="F293" s="231"/>
      <c r="G293" s="231"/>
      <c r="H293" s="231">
        <v>83.8745148771022</v>
      </c>
      <c r="I293" s="231"/>
      <c r="J293" s="231"/>
      <c r="K293" s="231"/>
      <c r="L293" s="231"/>
      <c r="M293" s="231"/>
      <c r="N293" s="231"/>
      <c r="O293" s="231"/>
      <c r="P293" s="231"/>
      <c r="Q293" s="231"/>
      <c r="R293" s="231"/>
      <c r="S293" s="111">
        <f t="shared" si="9"/>
        <v>83.8745148771022</v>
      </c>
      <c r="T293" s="31">
        <f t="shared" si="10"/>
        <v>-1120.0925493039263</v>
      </c>
      <c r="U293" s="167"/>
    </row>
    <row r="294" spans="1:21" ht="12.75">
      <c r="A294" s="99" t="s">
        <v>359</v>
      </c>
      <c r="B294" s="44" t="s">
        <v>1114</v>
      </c>
      <c r="C294" s="231"/>
      <c r="D294" s="231"/>
      <c r="E294" s="231"/>
      <c r="F294" s="231"/>
      <c r="G294" s="231"/>
      <c r="H294" s="231"/>
      <c r="I294" s="231"/>
      <c r="J294" s="231"/>
      <c r="K294" s="231"/>
      <c r="L294" s="231"/>
      <c r="M294" s="231"/>
      <c r="N294" s="231">
        <v>83.82150241212958</v>
      </c>
      <c r="O294" s="231"/>
      <c r="P294" s="231"/>
      <c r="Q294" s="231"/>
      <c r="R294" s="231"/>
      <c r="S294" s="111">
        <f t="shared" si="9"/>
        <v>83.82150241212958</v>
      </c>
      <c r="T294" s="31">
        <f t="shared" si="10"/>
        <v>-1120.145561768899</v>
      </c>
      <c r="U294" s="167"/>
    </row>
    <row r="295" spans="1:21" ht="12.75">
      <c r="A295" s="99" t="s">
        <v>360</v>
      </c>
      <c r="B295" s="44" t="s">
        <v>1129</v>
      </c>
      <c r="C295" s="231"/>
      <c r="D295" s="231"/>
      <c r="E295" s="231"/>
      <c r="F295" s="231"/>
      <c r="G295" s="231"/>
      <c r="H295" s="231"/>
      <c r="I295" s="231"/>
      <c r="J295" s="231"/>
      <c r="K295" s="231"/>
      <c r="L295" s="231"/>
      <c r="M295" s="231"/>
      <c r="N295" s="231"/>
      <c r="O295" s="231"/>
      <c r="P295" s="231">
        <v>52.77657197574211</v>
      </c>
      <c r="Q295" s="231"/>
      <c r="R295" s="231">
        <v>31</v>
      </c>
      <c r="S295" s="111">
        <f t="shared" si="9"/>
        <v>83.77657197574212</v>
      </c>
      <c r="T295" s="31">
        <f t="shared" si="10"/>
        <v>-1120.1904922052863</v>
      </c>
      <c r="U295" s="167">
        <v>1980</v>
      </c>
    </row>
    <row r="296" spans="1:21" ht="12.75">
      <c r="A296" s="99" t="s">
        <v>361</v>
      </c>
      <c r="B296" s="44" t="s">
        <v>973</v>
      </c>
      <c r="C296" s="231"/>
      <c r="D296" s="231"/>
      <c r="E296" s="231"/>
      <c r="F296" s="231"/>
      <c r="G296" s="231"/>
      <c r="H296" s="231">
        <v>83.77139166935743</v>
      </c>
      <c r="I296" s="231"/>
      <c r="J296" s="231"/>
      <c r="K296" s="231"/>
      <c r="L296" s="231"/>
      <c r="M296" s="231"/>
      <c r="N296" s="231"/>
      <c r="O296" s="231"/>
      <c r="P296" s="231"/>
      <c r="Q296" s="231"/>
      <c r="R296" s="231"/>
      <c r="S296" s="111">
        <f t="shared" si="9"/>
        <v>83.77139166935743</v>
      </c>
      <c r="T296" s="31">
        <f t="shared" si="10"/>
        <v>-1120.195672511671</v>
      </c>
      <c r="U296" s="167"/>
    </row>
    <row r="297" spans="1:21" ht="12.75">
      <c r="A297" s="99" t="s">
        <v>362</v>
      </c>
      <c r="B297" s="44" t="s">
        <v>700</v>
      </c>
      <c r="C297" s="231">
        <v>83.19584569732937</v>
      </c>
      <c r="D297" s="231"/>
      <c r="E297" s="231"/>
      <c r="F297" s="231"/>
      <c r="G297" s="231"/>
      <c r="H297" s="231"/>
      <c r="I297" s="231"/>
      <c r="J297" s="231"/>
      <c r="K297" s="231"/>
      <c r="L297" s="231"/>
      <c r="M297" s="231"/>
      <c r="N297" s="231"/>
      <c r="O297" s="231"/>
      <c r="P297" s="231"/>
      <c r="Q297" s="231"/>
      <c r="R297" s="231"/>
      <c r="S297" s="111">
        <f t="shared" si="9"/>
        <v>83.19584569732937</v>
      </c>
      <c r="T297" s="31">
        <f t="shared" si="10"/>
        <v>-1120.7712184836992</v>
      </c>
      <c r="U297" s="167">
        <v>1970</v>
      </c>
    </row>
    <row r="298" spans="1:21" ht="12.75">
      <c r="A298" s="99" t="s">
        <v>363</v>
      </c>
      <c r="B298" s="44" t="s">
        <v>1122</v>
      </c>
      <c r="C298" s="231"/>
      <c r="D298" s="231"/>
      <c r="E298" s="231"/>
      <c r="F298" s="231"/>
      <c r="G298" s="231"/>
      <c r="H298" s="231"/>
      <c r="I298" s="231"/>
      <c r="J298" s="231"/>
      <c r="K298" s="231"/>
      <c r="L298" s="231"/>
      <c r="M298" s="231"/>
      <c r="N298" s="231"/>
      <c r="O298" s="231"/>
      <c r="P298" s="231">
        <v>83.16278327481648</v>
      </c>
      <c r="Q298" s="231"/>
      <c r="R298" s="231"/>
      <c r="S298" s="111">
        <f t="shared" si="9"/>
        <v>83.16278327481648</v>
      </c>
      <c r="T298" s="31">
        <f t="shared" si="10"/>
        <v>-1120.804280906212</v>
      </c>
      <c r="U298" s="167">
        <v>1971</v>
      </c>
    </row>
    <row r="299" spans="1:21" ht="12.75">
      <c r="A299" s="99" t="s">
        <v>364</v>
      </c>
      <c r="B299" s="44" t="s">
        <v>974</v>
      </c>
      <c r="C299" s="231"/>
      <c r="D299" s="231"/>
      <c r="E299" s="231"/>
      <c r="F299" s="231"/>
      <c r="G299" s="231"/>
      <c r="H299" s="231">
        <v>82.69841269841268</v>
      </c>
      <c r="I299" s="231"/>
      <c r="J299" s="231"/>
      <c r="K299" s="231"/>
      <c r="L299" s="231"/>
      <c r="M299" s="231"/>
      <c r="N299" s="231"/>
      <c r="O299" s="231"/>
      <c r="P299" s="231"/>
      <c r="Q299" s="231"/>
      <c r="R299" s="231"/>
      <c r="S299" s="111">
        <f t="shared" si="9"/>
        <v>82.69841269841268</v>
      </c>
      <c r="T299" s="31">
        <f t="shared" si="10"/>
        <v>-1121.2686514826157</v>
      </c>
      <c r="U299" s="167"/>
    </row>
    <row r="300" spans="1:21" ht="12.75">
      <c r="A300" s="99" t="s">
        <v>365</v>
      </c>
      <c r="B300" s="44" t="s">
        <v>997</v>
      </c>
      <c r="C300" s="231"/>
      <c r="D300" s="231"/>
      <c r="E300" s="231"/>
      <c r="F300" s="231"/>
      <c r="G300" s="231"/>
      <c r="H300" s="231"/>
      <c r="I300" s="231">
        <v>82.5927631719296</v>
      </c>
      <c r="J300" s="231"/>
      <c r="K300" s="231"/>
      <c r="L300" s="231"/>
      <c r="M300" s="231"/>
      <c r="N300" s="231"/>
      <c r="O300" s="231"/>
      <c r="P300" s="231"/>
      <c r="Q300" s="231"/>
      <c r="R300" s="231"/>
      <c r="S300" s="111">
        <f t="shared" si="9"/>
        <v>82.5927631719296</v>
      </c>
      <c r="T300" s="31">
        <f t="shared" si="10"/>
        <v>-1121.3743010090989</v>
      </c>
      <c r="U300" s="167"/>
    </row>
    <row r="301" spans="1:21" ht="12.75">
      <c r="A301" s="99" t="s">
        <v>366</v>
      </c>
      <c r="B301" s="44" t="s">
        <v>1136</v>
      </c>
      <c r="C301" s="231"/>
      <c r="D301" s="231"/>
      <c r="E301" s="231"/>
      <c r="F301" s="231"/>
      <c r="G301" s="231"/>
      <c r="H301" s="231"/>
      <c r="I301" s="231"/>
      <c r="J301" s="231"/>
      <c r="K301" s="231"/>
      <c r="L301" s="231"/>
      <c r="M301" s="231"/>
      <c r="N301" s="231"/>
      <c r="O301" s="231"/>
      <c r="P301" s="231"/>
      <c r="Q301" s="231">
        <v>82.5573100239673</v>
      </c>
      <c r="R301" s="231"/>
      <c r="S301" s="111">
        <f t="shared" si="9"/>
        <v>82.5573100239673</v>
      </c>
      <c r="T301" s="31">
        <f t="shared" si="10"/>
        <v>-1121.4097541570611</v>
      </c>
      <c r="U301" s="167"/>
    </row>
    <row r="302" spans="1:21" ht="12.75">
      <c r="A302" s="99" t="s">
        <v>367</v>
      </c>
      <c r="B302" s="44" t="s">
        <v>1137</v>
      </c>
      <c r="C302" s="231"/>
      <c r="D302" s="231"/>
      <c r="E302" s="231"/>
      <c r="F302" s="231"/>
      <c r="G302" s="231"/>
      <c r="H302" s="231"/>
      <c r="I302" s="231"/>
      <c r="J302" s="231"/>
      <c r="K302" s="231"/>
      <c r="L302" s="231"/>
      <c r="M302" s="231"/>
      <c r="N302" s="231"/>
      <c r="O302" s="231"/>
      <c r="P302" s="231"/>
      <c r="Q302" s="231">
        <v>82.23336141533278</v>
      </c>
      <c r="R302" s="231"/>
      <c r="S302" s="111">
        <f t="shared" si="9"/>
        <v>82.23336141533278</v>
      </c>
      <c r="T302" s="31">
        <f t="shared" si="10"/>
        <v>-1121.7337027656956</v>
      </c>
      <c r="U302" s="167"/>
    </row>
    <row r="303" spans="1:21" ht="12.75">
      <c r="A303" s="99" t="s">
        <v>368</v>
      </c>
      <c r="B303" s="44" t="s">
        <v>883</v>
      </c>
      <c r="C303" s="231"/>
      <c r="D303" s="231"/>
      <c r="E303" s="231">
        <v>82.06293706293705</v>
      </c>
      <c r="F303" s="231"/>
      <c r="G303" s="231"/>
      <c r="H303" s="231"/>
      <c r="I303" s="231"/>
      <c r="J303" s="231"/>
      <c r="K303" s="231"/>
      <c r="L303" s="231"/>
      <c r="M303" s="231"/>
      <c r="N303" s="231"/>
      <c r="O303" s="231"/>
      <c r="P303" s="231"/>
      <c r="Q303" s="231"/>
      <c r="R303" s="231"/>
      <c r="S303" s="111">
        <f t="shared" si="9"/>
        <v>82.06293706293705</v>
      </c>
      <c r="T303" s="31">
        <f t="shared" si="10"/>
        <v>-1121.9041271180915</v>
      </c>
      <c r="U303" s="167"/>
    </row>
    <row r="304" spans="1:21" ht="12.75">
      <c r="A304" s="99" t="s">
        <v>369</v>
      </c>
      <c r="B304" s="44" t="s">
        <v>810</v>
      </c>
      <c r="C304" s="231">
        <v>46.99406528189911</v>
      </c>
      <c r="D304" s="231"/>
      <c r="E304" s="231"/>
      <c r="F304" s="231"/>
      <c r="G304" s="231">
        <v>34.624454148471614</v>
      </c>
      <c r="H304" s="231"/>
      <c r="I304" s="231"/>
      <c r="J304" s="231"/>
      <c r="K304" s="231"/>
      <c r="L304" s="231"/>
      <c r="M304" s="231"/>
      <c r="N304" s="231"/>
      <c r="O304" s="231"/>
      <c r="P304" s="231"/>
      <c r="Q304" s="231"/>
      <c r="R304" s="231"/>
      <c r="S304" s="111">
        <f t="shared" si="9"/>
        <v>81.61851943037072</v>
      </c>
      <c r="T304" s="31">
        <f t="shared" si="10"/>
        <v>-1122.3485447506578</v>
      </c>
      <c r="U304" s="167"/>
    </row>
    <row r="305" spans="1:21" ht="12.75">
      <c r="A305" s="99" t="s">
        <v>370</v>
      </c>
      <c r="B305" s="44" t="s">
        <v>865</v>
      </c>
      <c r="C305" s="231"/>
      <c r="D305" s="231">
        <v>81.2799690641918</v>
      </c>
      <c r="E305" s="231"/>
      <c r="F305" s="231"/>
      <c r="G305" s="231"/>
      <c r="H305" s="231"/>
      <c r="I305" s="231"/>
      <c r="J305" s="231"/>
      <c r="K305" s="231"/>
      <c r="L305" s="231"/>
      <c r="M305" s="231"/>
      <c r="N305" s="231"/>
      <c r="O305" s="231"/>
      <c r="P305" s="231"/>
      <c r="Q305" s="231"/>
      <c r="R305" s="231"/>
      <c r="S305" s="111">
        <f t="shared" si="9"/>
        <v>81.2799690641918</v>
      </c>
      <c r="T305" s="31">
        <f t="shared" si="10"/>
        <v>-1122.6870951168366</v>
      </c>
      <c r="U305" s="167"/>
    </row>
    <row r="306" spans="1:21" ht="12.75">
      <c r="A306" s="99" t="s">
        <v>371</v>
      </c>
      <c r="B306" s="44" t="s">
        <v>976</v>
      </c>
      <c r="C306" s="231"/>
      <c r="D306" s="231"/>
      <c r="E306" s="231"/>
      <c r="F306" s="231"/>
      <c r="G306" s="231"/>
      <c r="H306" s="231">
        <v>81.2593052109181</v>
      </c>
      <c r="I306" s="231"/>
      <c r="J306" s="231"/>
      <c r="K306" s="231"/>
      <c r="L306" s="231"/>
      <c r="M306" s="231"/>
      <c r="N306" s="231"/>
      <c r="O306" s="231"/>
      <c r="P306" s="231"/>
      <c r="Q306" s="231"/>
      <c r="R306" s="231"/>
      <c r="S306" s="111">
        <f t="shared" si="9"/>
        <v>81.2593052109181</v>
      </c>
      <c r="T306" s="31">
        <f t="shared" si="10"/>
        <v>-1122.7077589701105</v>
      </c>
      <c r="U306" s="167"/>
    </row>
    <row r="307" spans="1:21" ht="12.75">
      <c r="A307" s="99" t="s">
        <v>372</v>
      </c>
      <c r="B307" s="44" t="s">
        <v>975</v>
      </c>
      <c r="C307" s="231"/>
      <c r="D307" s="231"/>
      <c r="E307" s="231"/>
      <c r="F307" s="231"/>
      <c r="G307" s="231"/>
      <c r="H307" s="231">
        <v>81.2593052109181</v>
      </c>
      <c r="I307" s="231"/>
      <c r="J307" s="231"/>
      <c r="K307" s="231"/>
      <c r="L307" s="231"/>
      <c r="M307" s="231"/>
      <c r="N307" s="231"/>
      <c r="O307" s="231"/>
      <c r="P307" s="231"/>
      <c r="Q307" s="231"/>
      <c r="R307" s="231"/>
      <c r="S307" s="111">
        <f t="shared" si="9"/>
        <v>81.2593052109181</v>
      </c>
      <c r="T307" s="31">
        <f t="shared" si="10"/>
        <v>-1122.7077589701105</v>
      </c>
      <c r="U307" s="167"/>
    </row>
    <row r="308" spans="1:21" ht="12.75">
      <c r="A308" s="99" t="s">
        <v>373</v>
      </c>
      <c r="B308" s="44" t="s">
        <v>884</v>
      </c>
      <c r="C308" s="231"/>
      <c r="D308" s="231"/>
      <c r="E308" s="231">
        <v>80.60373216245883</v>
      </c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1"/>
      <c r="Q308" s="231"/>
      <c r="R308" s="231"/>
      <c r="S308" s="111">
        <f t="shared" si="9"/>
        <v>80.60373216245883</v>
      </c>
      <c r="T308" s="31">
        <f t="shared" si="10"/>
        <v>-1123.3633320185697</v>
      </c>
      <c r="U308" s="167"/>
    </row>
    <row r="309" spans="1:21" ht="12.75">
      <c r="A309" s="99" t="s">
        <v>374</v>
      </c>
      <c r="B309" s="44" t="s">
        <v>978</v>
      </c>
      <c r="C309" s="231"/>
      <c r="D309" s="231"/>
      <c r="E309" s="231"/>
      <c r="F309" s="231"/>
      <c r="G309" s="231"/>
      <c r="H309" s="231">
        <v>80.50857843137254</v>
      </c>
      <c r="I309" s="231"/>
      <c r="J309" s="231"/>
      <c r="K309" s="231"/>
      <c r="L309" s="231"/>
      <c r="M309" s="231"/>
      <c r="N309" s="231"/>
      <c r="O309" s="231"/>
      <c r="P309" s="231"/>
      <c r="Q309" s="231"/>
      <c r="R309" s="231"/>
      <c r="S309" s="111">
        <f t="shared" si="9"/>
        <v>80.50857843137254</v>
      </c>
      <c r="T309" s="31">
        <f t="shared" si="10"/>
        <v>-1123.458485749656</v>
      </c>
      <c r="U309" s="167"/>
    </row>
    <row r="310" spans="1:21" ht="12.75">
      <c r="A310" s="99" t="s">
        <v>375</v>
      </c>
      <c r="B310" s="44" t="s">
        <v>703</v>
      </c>
      <c r="C310" s="231">
        <v>80.22848664688428</v>
      </c>
      <c r="D310" s="231"/>
      <c r="E310" s="231"/>
      <c r="F310" s="231"/>
      <c r="G310" s="231"/>
      <c r="H310" s="231"/>
      <c r="I310" s="231"/>
      <c r="J310" s="231"/>
      <c r="K310" s="231"/>
      <c r="L310" s="231"/>
      <c r="M310" s="231"/>
      <c r="N310" s="231"/>
      <c r="O310" s="231"/>
      <c r="P310" s="231"/>
      <c r="Q310" s="231"/>
      <c r="R310" s="231"/>
      <c r="S310" s="111">
        <f t="shared" si="9"/>
        <v>80.22848664688428</v>
      </c>
      <c r="T310" s="31">
        <f t="shared" si="10"/>
        <v>-1123.7385775341443</v>
      </c>
      <c r="U310" s="167"/>
    </row>
    <row r="311" spans="1:21" ht="12.75">
      <c r="A311" s="99" t="s">
        <v>376</v>
      </c>
      <c r="B311" s="44" t="s">
        <v>705</v>
      </c>
      <c r="C311" s="231">
        <v>79.63501483679525</v>
      </c>
      <c r="D311" s="231"/>
      <c r="E311" s="231"/>
      <c r="F311" s="231"/>
      <c r="G311" s="231"/>
      <c r="H311" s="231"/>
      <c r="I311" s="231"/>
      <c r="J311" s="231"/>
      <c r="K311" s="231"/>
      <c r="L311" s="231"/>
      <c r="M311" s="231"/>
      <c r="N311" s="231"/>
      <c r="O311" s="231"/>
      <c r="P311" s="231"/>
      <c r="Q311" s="231"/>
      <c r="R311" s="231"/>
      <c r="S311" s="111">
        <f t="shared" si="9"/>
        <v>79.63501483679525</v>
      </c>
      <c r="T311" s="31">
        <f t="shared" si="10"/>
        <v>-1124.3320493442332</v>
      </c>
      <c r="U311" s="167"/>
    </row>
    <row r="312" spans="1:21" ht="12.75">
      <c r="A312" s="99" t="s">
        <v>377</v>
      </c>
      <c r="B312" s="44" t="s">
        <v>885</v>
      </c>
      <c r="C312" s="231"/>
      <c r="D312" s="231"/>
      <c r="E312" s="231">
        <v>79.37904967602591</v>
      </c>
      <c r="F312" s="231"/>
      <c r="G312" s="231"/>
      <c r="H312" s="231"/>
      <c r="I312" s="231"/>
      <c r="J312" s="231"/>
      <c r="K312" s="231"/>
      <c r="L312" s="231"/>
      <c r="M312" s="231"/>
      <c r="N312" s="231"/>
      <c r="O312" s="231"/>
      <c r="P312" s="231"/>
      <c r="Q312" s="231"/>
      <c r="R312" s="231"/>
      <c r="S312" s="111">
        <f t="shared" si="9"/>
        <v>79.37904967602591</v>
      </c>
      <c r="T312" s="31">
        <f t="shared" si="10"/>
        <v>-1124.5880145050025</v>
      </c>
      <c r="U312" s="167"/>
    </row>
    <row r="313" spans="1:21" ht="12.75">
      <c r="A313" s="99" t="s">
        <v>378</v>
      </c>
      <c r="B313" s="44" t="s">
        <v>980</v>
      </c>
      <c r="C313" s="231"/>
      <c r="D313" s="231"/>
      <c r="E313" s="231"/>
      <c r="F313" s="231"/>
      <c r="G313" s="231"/>
      <c r="H313" s="231">
        <v>78.84982121573302</v>
      </c>
      <c r="I313" s="231"/>
      <c r="J313" s="231"/>
      <c r="K313" s="231"/>
      <c r="L313" s="231"/>
      <c r="M313" s="231"/>
      <c r="N313" s="231"/>
      <c r="O313" s="231"/>
      <c r="P313" s="231"/>
      <c r="Q313" s="231"/>
      <c r="R313" s="231"/>
      <c r="S313" s="111">
        <f t="shared" si="9"/>
        <v>78.84982121573302</v>
      </c>
      <c r="T313" s="31">
        <f t="shared" si="10"/>
        <v>-1125.1172429652954</v>
      </c>
      <c r="U313" s="167"/>
    </row>
    <row r="314" spans="1:21" ht="12.75">
      <c r="A314" s="99" t="s">
        <v>379</v>
      </c>
      <c r="B314" s="44" t="s">
        <v>1138</v>
      </c>
      <c r="C314" s="231"/>
      <c r="D314" s="231"/>
      <c r="E314" s="231"/>
      <c r="F314" s="231"/>
      <c r="G314" s="231"/>
      <c r="H314" s="231"/>
      <c r="I314" s="231"/>
      <c r="J314" s="231"/>
      <c r="K314" s="231"/>
      <c r="L314" s="231"/>
      <c r="M314" s="231"/>
      <c r="N314" s="231"/>
      <c r="O314" s="231"/>
      <c r="P314" s="231"/>
      <c r="Q314" s="231">
        <v>78.66371681415932</v>
      </c>
      <c r="R314" s="231"/>
      <c r="S314" s="111">
        <f t="shared" si="9"/>
        <v>78.66371681415932</v>
      </c>
      <c r="T314" s="31">
        <f t="shared" si="10"/>
        <v>-1125.3033473668693</v>
      </c>
      <c r="U314" s="167"/>
    </row>
    <row r="315" spans="1:21" ht="12.75">
      <c r="A315" s="99" t="s">
        <v>380</v>
      </c>
      <c r="B315" s="44" t="s">
        <v>999</v>
      </c>
      <c r="C315" s="231"/>
      <c r="D315" s="231"/>
      <c r="E315" s="231"/>
      <c r="F315" s="231"/>
      <c r="G315" s="231"/>
      <c r="H315" s="231"/>
      <c r="I315" s="231">
        <v>78.52596947455537</v>
      </c>
      <c r="J315" s="231"/>
      <c r="K315" s="231"/>
      <c r="L315" s="231"/>
      <c r="M315" s="231"/>
      <c r="N315" s="231"/>
      <c r="O315" s="231"/>
      <c r="P315" s="231"/>
      <c r="Q315" s="231"/>
      <c r="R315" s="231"/>
      <c r="S315" s="111">
        <f t="shared" si="9"/>
        <v>78.52596947455537</v>
      </c>
      <c r="T315" s="31">
        <f t="shared" si="10"/>
        <v>-1125.4410947064732</v>
      </c>
      <c r="U315" s="167"/>
    </row>
    <row r="316" spans="1:21" ht="12.75">
      <c r="A316" s="99" t="s">
        <v>381</v>
      </c>
      <c r="B316" s="44" t="s">
        <v>981</v>
      </c>
      <c r="C316" s="231"/>
      <c r="D316" s="231"/>
      <c r="E316" s="231"/>
      <c r="F316" s="231"/>
      <c r="G316" s="231"/>
      <c r="H316" s="231">
        <v>78.48386141545751</v>
      </c>
      <c r="I316" s="231"/>
      <c r="J316" s="231"/>
      <c r="K316" s="231"/>
      <c r="L316" s="231"/>
      <c r="M316" s="231"/>
      <c r="N316" s="231"/>
      <c r="O316" s="231"/>
      <c r="P316" s="231"/>
      <c r="Q316" s="231"/>
      <c r="R316" s="231"/>
      <c r="S316" s="111">
        <f t="shared" si="9"/>
        <v>78.48386141545751</v>
      </c>
      <c r="T316" s="31">
        <f t="shared" si="10"/>
        <v>-1125.483202765571</v>
      </c>
      <c r="U316" s="167"/>
    </row>
    <row r="317" spans="1:21" ht="12.75">
      <c r="A317" s="99" t="s">
        <v>382</v>
      </c>
      <c r="B317" s="44" t="s">
        <v>982</v>
      </c>
      <c r="C317" s="231"/>
      <c r="D317" s="231"/>
      <c r="E317" s="231"/>
      <c r="F317" s="231"/>
      <c r="G317" s="231"/>
      <c r="H317" s="231">
        <v>78.01997649823736</v>
      </c>
      <c r="I317" s="231"/>
      <c r="J317" s="231"/>
      <c r="K317" s="231"/>
      <c r="L317" s="231"/>
      <c r="M317" s="231"/>
      <c r="N317" s="231"/>
      <c r="O317" s="231"/>
      <c r="P317" s="231"/>
      <c r="Q317" s="231"/>
      <c r="R317" s="231"/>
      <c r="S317" s="111">
        <f t="shared" si="9"/>
        <v>78.01997649823736</v>
      </c>
      <c r="T317" s="31">
        <f t="shared" si="10"/>
        <v>-1125.947087682791</v>
      </c>
      <c r="U317" s="167"/>
    </row>
    <row r="318" spans="1:21" ht="12.75">
      <c r="A318" s="99" t="s">
        <v>383</v>
      </c>
      <c r="B318" s="44" t="s">
        <v>708</v>
      </c>
      <c r="C318" s="231">
        <v>77.55786350148368</v>
      </c>
      <c r="D318" s="231"/>
      <c r="E318" s="231"/>
      <c r="F318" s="231"/>
      <c r="G318" s="231"/>
      <c r="H318" s="231"/>
      <c r="I318" s="231"/>
      <c r="J318" s="231"/>
      <c r="K318" s="231"/>
      <c r="L318" s="231"/>
      <c r="M318" s="231"/>
      <c r="N318" s="231"/>
      <c r="O318" s="231"/>
      <c r="P318" s="231"/>
      <c r="Q318" s="231"/>
      <c r="R318" s="231"/>
      <c r="S318" s="111">
        <f t="shared" si="9"/>
        <v>77.55786350148368</v>
      </c>
      <c r="T318" s="31">
        <f t="shared" si="10"/>
        <v>-1126.4092006795447</v>
      </c>
      <c r="U318" s="167">
        <v>1979</v>
      </c>
    </row>
    <row r="319" spans="1:21" ht="12.75">
      <c r="A319" s="99" t="s">
        <v>384</v>
      </c>
      <c r="B319" s="44" t="s">
        <v>867</v>
      </c>
      <c r="C319" s="231"/>
      <c r="D319" s="231">
        <v>76.32379248658319</v>
      </c>
      <c r="E319" s="231"/>
      <c r="F319" s="231"/>
      <c r="G319" s="231"/>
      <c r="H319" s="231"/>
      <c r="I319" s="231"/>
      <c r="J319" s="231"/>
      <c r="K319" s="231"/>
      <c r="L319" s="231"/>
      <c r="M319" s="231"/>
      <c r="N319" s="231"/>
      <c r="O319" s="231"/>
      <c r="P319" s="231"/>
      <c r="Q319" s="231"/>
      <c r="R319" s="231"/>
      <c r="S319" s="111">
        <f t="shared" si="9"/>
        <v>76.32379248658319</v>
      </c>
      <c r="T319" s="31">
        <f t="shared" si="10"/>
        <v>-1127.6432716944453</v>
      </c>
      <c r="U319" s="167"/>
    </row>
    <row r="320" spans="1:21" ht="12.75">
      <c r="A320" s="99" t="s">
        <v>385</v>
      </c>
      <c r="B320" s="44" t="s">
        <v>1002</v>
      </c>
      <c r="C320" s="231"/>
      <c r="D320" s="231"/>
      <c r="E320" s="231"/>
      <c r="F320" s="231"/>
      <c r="G320" s="231"/>
      <c r="H320" s="231"/>
      <c r="I320" s="231">
        <v>76.11776603303862</v>
      </c>
      <c r="J320" s="231"/>
      <c r="K320" s="231"/>
      <c r="L320" s="231"/>
      <c r="M320" s="231"/>
      <c r="N320" s="231"/>
      <c r="O320" s="231"/>
      <c r="P320" s="231"/>
      <c r="Q320" s="231"/>
      <c r="R320" s="231"/>
      <c r="S320" s="111">
        <f t="shared" si="9"/>
        <v>76.11776603303862</v>
      </c>
      <c r="T320" s="31">
        <f t="shared" si="10"/>
        <v>-1127.8492981479899</v>
      </c>
      <c r="U320" s="167"/>
    </row>
    <row r="321" spans="1:21" ht="12.75">
      <c r="A321" s="99" t="s">
        <v>386</v>
      </c>
      <c r="B321" s="44" t="s">
        <v>886</v>
      </c>
      <c r="C321" s="231"/>
      <c r="D321" s="231"/>
      <c r="E321" s="231">
        <v>76.06009801392828</v>
      </c>
      <c r="F321" s="231"/>
      <c r="G321" s="231"/>
      <c r="H321" s="231"/>
      <c r="I321" s="231"/>
      <c r="J321" s="231"/>
      <c r="K321" s="231"/>
      <c r="L321" s="231"/>
      <c r="M321" s="231"/>
      <c r="N321" s="231"/>
      <c r="O321" s="231"/>
      <c r="P321" s="231"/>
      <c r="Q321" s="231"/>
      <c r="R321" s="231"/>
      <c r="S321" s="111">
        <f t="shared" si="9"/>
        <v>76.06009801392828</v>
      </c>
      <c r="T321" s="31">
        <f t="shared" si="10"/>
        <v>-1127.9069661671</v>
      </c>
      <c r="U321" s="167">
        <v>1963</v>
      </c>
    </row>
    <row r="322" spans="1:21" ht="12.75">
      <c r="A322" s="99" t="s">
        <v>387</v>
      </c>
      <c r="B322" s="44" t="s">
        <v>926</v>
      </c>
      <c r="C322" s="231"/>
      <c r="D322" s="231"/>
      <c r="E322" s="231"/>
      <c r="F322" s="231"/>
      <c r="G322" s="231">
        <v>44.23144104803494</v>
      </c>
      <c r="H322" s="231"/>
      <c r="I322" s="231"/>
      <c r="J322" s="231"/>
      <c r="K322" s="231"/>
      <c r="L322" s="231"/>
      <c r="M322" s="231"/>
      <c r="N322" s="231"/>
      <c r="O322" s="231"/>
      <c r="P322" s="231"/>
      <c r="Q322" s="231"/>
      <c r="R322" s="231">
        <v>31.666666666666664</v>
      </c>
      <c r="S322" s="111">
        <f t="shared" si="9"/>
        <v>75.89810771470161</v>
      </c>
      <c r="T322" s="31">
        <f t="shared" si="10"/>
        <v>-1128.0689564663269</v>
      </c>
      <c r="U322" s="167"/>
    </row>
    <row r="323" spans="1:21" ht="12.75">
      <c r="A323" s="99" t="s">
        <v>388</v>
      </c>
      <c r="B323" s="44" t="s">
        <v>984</v>
      </c>
      <c r="C323" s="231"/>
      <c r="D323" s="231"/>
      <c r="E323" s="231"/>
      <c r="F323" s="231"/>
      <c r="G323" s="231"/>
      <c r="H323" s="231">
        <v>75.53993250843644</v>
      </c>
      <c r="I323" s="231"/>
      <c r="J323" s="231"/>
      <c r="K323" s="231"/>
      <c r="L323" s="231"/>
      <c r="M323" s="231"/>
      <c r="N323" s="231"/>
      <c r="O323" s="231"/>
      <c r="P323" s="231"/>
      <c r="Q323" s="231"/>
      <c r="R323" s="231"/>
      <c r="S323" s="111">
        <f t="shared" si="9"/>
        <v>75.53993250843644</v>
      </c>
      <c r="T323" s="31">
        <f t="shared" si="10"/>
        <v>-1128.4271316725922</v>
      </c>
      <c r="U323" s="167"/>
    </row>
    <row r="324" spans="1:21" ht="12.75">
      <c r="A324" s="99" t="s">
        <v>389</v>
      </c>
      <c r="B324" s="44" t="s">
        <v>983</v>
      </c>
      <c r="C324" s="231"/>
      <c r="D324" s="231"/>
      <c r="E324" s="231"/>
      <c r="F324" s="231"/>
      <c r="G324" s="231"/>
      <c r="H324" s="231">
        <v>75.53993250843644</v>
      </c>
      <c r="I324" s="231"/>
      <c r="J324" s="231"/>
      <c r="K324" s="231"/>
      <c r="L324" s="231"/>
      <c r="M324" s="231"/>
      <c r="N324" s="231"/>
      <c r="O324" s="231"/>
      <c r="P324" s="231"/>
      <c r="Q324" s="231"/>
      <c r="R324" s="231"/>
      <c r="S324" s="111">
        <f t="shared" si="9"/>
        <v>75.53993250843644</v>
      </c>
      <c r="T324" s="31">
        <f t="shared" si="10"/>
        <v>-1128.4271316725922</v>
      </c>
      <c r="U324" s="167"/>
    </row>
    <row r="325" spans="1:21" ht="12.75">
      <c r="A325" s="99" t="s">
        <v>390</v>
      </c>
      <c r="B325" s="44" t="s">
        <v>901</v>
      </c>
      <c r="C325" s="231"/>
      <c r="D325" s="231"/>
      <c r="E325" s="231"/>
      <c r="F325" s="231">
        <v>75.04798989686381</v>
      </c>
      <c r="G325" s="231"/>
      <c r="H325" s="231"/>
      <c r="I325" s="231"/>
      <c r="J325" s="231"/>
      <c r="K325" s="231"/>
      <c r="L325" s="231"/>
      <c r="M325" s="231"/>
      <c r="N325" s="231"/>
      <c r="O325" s="231"/>
      <c r="P325" s="231"/>
      <c r="Q325" s="231"/>
      <c r="R325" s="231"/>
      <c r="S325" s="111">
        <f aca="true" t="shared" si="11" ref="S325:S388">IF((COUNTA(C325:R325)&gt;12),LARGE(C325:R325,1)+LARGE(C325:R325,2)+LARGE(C325:R325,3)+LARGE(C325:R325,4)+LARGE(C325:R325,5)+LARGE(C325:R325,6)+LARGE(C325:R325,7)+LARGE(C325:R325,8)+LARGE(C325:R325,9)+LARGE(C325:R325,10)+LARGE(C325:R325,11)+LARGE(C325:R325,12),SUM(C325:R325))</f>
        <v>75.04798989686381</v>
      </c>
      <c r="T325" s="31">
        <f aca="true" t="shared" si="12" ref="T325:T388">S325-$S$5</f>
        <v>-1128.9190742841647</v>
      </c>
      <c r="U325" s="167"/>
    </row>
    <row r="326" spans="1:21" ht="12.75">
      <c r="A326" s="99" t="s">
        <v>391</v>
      </c>
      <c r="B326" s="44" t="s">
        <v>985</v>
      </c>
      <c r="C326" s="231"/>
      <c r="D326" s="231"/>
      <c r="E326" s="231"/>
      <c r="F326" s="231"/>
      <c r="G326" s="231"/>
      <c r="H326" s="231">
        <v>74.09476855655984</v>
      </c>
      <c r="I326" s="231"/>
      <c r="J326" s="231"/>
      <c r="K326" s="231"/>
      <c r="L326" s="231"/>
      <c r="M326" s="231"/>
      <c r="N326" s="231"/>
      <c r="O326" s="231"/>
      <c r="P326" s="231"/>
      <c r="Q326" s="231"/>
      <c r="R326" s="231"/>
      <c r="S326" s="111">
        <f t="shared" si="11"/>
        <v>74.09476855655984</v>
      </c>
      <c r="T326" s="31">
        <f t="shared" si="12"/>
        <v>-1129.8722956244687</v>
      </c>
      <c r="U326" s="167"/>
    </row>
    <row r="327" spans="1:21" ht="12.75">
      <c r="A327" s="99" t="s">
        <v>392</v>
      </c>
      <c r="B327" s="44" t="s">
        <v>909</v>
      </c>
      <c r="C327" s="231"/>
      <c r="D327" s="231"/>
      <c r="E327" s="231"/>
      <c r="F327" s="231"/>
      <c r="G327" s="231">
        <v>72.61572052401746</v>
      </c>
      <c r="H327" s="231"/>
      <c r="I327" s="231"/>
      <c r="J327" s="231"/>
      <c r="K327" s="231"/>
      <c r="L327" s="231"/>
      <c r="M327" s="231"/>
      <c r="N327" s="231"/>
      <c r="O327" s="231"/>
      <c r="P327" s="231"/>
      <c r="Q327" s="231"/>
      <c r="R327" s="231"/>
      <c r="S327" s="111">
        <f t="shared" si="11"/>
        <v>72.61572052401746</v>
      </c>
      <c r="T327" s="31">
        <f t="shared" si="12"/>
        <v>-1131.351343657011</v>
      </c>
      <c r="U327" s="167">
        <v>1993</v>
      </c>
    </row>
    <row r="328" spans="1:21" ht="12.75">
      <c r="A328" s="99" t="s">
        <v>393</v>
      </c>
      <c r="B328" s="44" t="s">
        <v>1074</v>
      </c>
      <c r="C328" s="231"/>
      <c r="D328" s="231"/>
      <c r="E328" s="231"/>
      <c r="F328" s="231"/>
      <c r="G328" s="231"/>
      <c r="H328" s="231"/>
      <c r="I328" s="231"/>
      <c r="J328" s="231"/>
      <c r="K328" s="231"/>
      <c r="L328" s="231"/>
      <c r="M328" s="231">
        <v>72.16</v>
      </c>
      <c r="N328" s="231"/>
      <c r="O328" s="231"/>
      <c r="P328" s="231"/>
      <c r="Q328" s="231"/>
      <c r="R328" s="231"/>
      <c r="S328" s="111">
        <f t="shared" si="11"/>
        <v>72.16</v>
      </c>
      <c r="T328" s="31">
        <f t="shared" si="12"/>
        <v>-1131.8070641810284</v>
      </c>
      <c r="U328" s="167"/>
    </row>
    <row r="329" spans="1:21" ht="12.75">
      <c r="A329" s="99" t="s">
        <v>394</v>
      </c>
      <c r="B329" s="44" t="s">
        <v>986</v>
      </c>
      <c r="C329" s="231"/>
      <c r="D329" s="231"/>
      <c r="E329" s="231"/>
      <c r="F329" s="231"/>
      <c r="G329" s="231"/>
      <c r="H329" s="231">
        <v>71.90538764783179</v>
      </c>
      <c r="I329" s="231"/>
      <c r="J329" s="231"/>
      <c r="K329" s="231"/>
      <c r="L329" s="231"/>
      <c r="M329" s="231"/>
      <c r="N329" s="231"/>
      <c r="O329" s="231"/>
      <c r="P329" s="231"/>
      <c r="Q329" s="231"/>
      <c r="R329" s="231"/>
      <c r="S329" s="111">
        <f t="shared" si="11"/>
        <v>71.90538764783179</v>
      </c>
      <c r="T329" s="31">
        <f t="shared" si="12"/>
        <v>-1132.0616765331968</v>
      </c>
      <c r="U329" s="167"/>
    </row>
    <row r="330" spans="1:21" ht="12.75">
      <c r="A330" s="99" t="s">
        <v>395</v>
      </c>
      <c r="B330" s="44" t="s">
        <v>931</v>
      </c>
      <c r="C330" s="231"/>
      <c r="D330" s="231"/>
      <c r="E330" s="231"/>
      <c r="F330" s="231"/>
      <c r="G330" s="231">
        <v>31.131004366812224</v>
      </c>
      <c r="H330" s="231"/>
      <c r="I330" s="231"/>
      <c r="J330" s="231"/>
      <c r="K330" s="231"/>
      <c r="L330" s="231"/>
      <c r="M330" s="231"/>
      <c r="N330" s="231"/>
      <c r="O330" s="231"/>
      <c r="P330" s="231">
        <v>29.667730609639328</v>
      </c>
      <c r="Q330" s="231"/>
      <c r="R330" s="231">
        <v>11</v>
      </c>
      <c r="S330" s="111">
        <f t="shared" si="11"/>
        <v>71.79873497645156</v>
      </c>
      <c r="T330" s="31">
        <f t="shared" si="12"/>
        <v>-1132.1683292045768</v>
      </c>
      <c r="U330" s="167"/>
    </row>
    <row r="331" spans="1:21" ht="12.75">
      <c r="A331" s="99" t="s">
        <v>396</v>
      </c>
      <c r="B331" s="44" t="s">
        <v>910</v>
      </c>
      <c r="C331" s="231"/>
      <c r="D331" s="231"/>
      <c r="E331" s="231"/>
      <c r="F331" s="231"/>
      <c r="G331" s="231">
        <v>71.74235807860262</v>
      </c>
      <c r="H331" s="231"/>
      <c r="I331" s="231"/>
      <c r="J331" s="231"/>
      <c r="K331" s="231"/>
      <c r="L331" s="231"/>
      <c r="M331" s="231"/>
      <c r="N331" s="231"/>
      <c r="O331" s="231"/>
      <c r="P331" s="231"/>
      <c r="Q331" s="231"/>
      <c r="R331" s="231"/>
      <c r="S331" s="111">
        <f t="shared" si="11"/>
        <v>71.74235807860262</v>
      </c>
      <c r="T331" s="31">
        <f t="shared" si="12"/>
        <v>-1132.224706102426</v>
      </c>
      <c r="U331" s="167">
        <v>1963</v>
      </c>
    </row>
    <row r="332" spans="1:21" ht="12.75">
      <c r="A332" s="99" t="s">
        <v>397</v>
      </c>
      <c r="B332" s="44" t="s">
        <v>726</v>
      </c>
      <c r="C332" s="231">
        <v>71.32640949554896</v>
      </c>
      <c r="D332" s="231"/>
      <c r="E332" s="231"/>
      <c r="F332" s="231"/>
      <c r="G332" s="231"/>
      <c r="H332" s="231"/>
      <c r="I332" s="231"/>
      <c r="J332" s="231"/>
      <c r="K332" s="231"/>
      <c r="L332" s="231"/>
      <c r="M332" s="231"/>
      <c r="N332" s="231"/>
      <c r="O332" s="231"/>
      <c r="P332" s="231"/>
      <c r="Q332" s="231"/>
      <c r="R332" s="231"/>
      <c r="S332" s="111">
        <f t="shared" si="11"/>
        <v>71.32640949554896</v>
      </c>
      <c r="T332" s="31">
        <f t="shared" si="12"/>
        <v>-1132.6406546854796</v>
      </c>
      <c r="U332" s="167">
        <v>1979</v>
      </c>
    </row>
    <row r="333" spans="1:21" ht="12.75">
      <c r="A333" s="99" t="s">
        <v>398</v>
      </c>
      <c r="B333" s="44" t="s">
        <v>756</v>
      </c>
      <c r="C333" s="231">
        <v>61.534124629080125</v>
      </c>
      <c r="D333" s="231"/>
      <c r="E333" s="231"/>
      <c r="F333" s="231"/>
      <c r="G333" s="231"/>
      <c r="H333" s="231"/>
      <c r="I333" s="231"/>
      <c r="J333" s="231"/>
      <c r="K333" s="231"/>
      <c r="L333" s="231"/>
      <c r="M333" s="231"/>
      <c r="N333" s="231"/>
      <c r="O333" s="231"/>
      <c r="P333" s="231"/>
      <c r="Q333" s="231"/>
      <c r="R333" s="231">
        <v>9.666666666666668</v>
      </c>
      <c r="S333" s="111">
        <f t="shared" si="11"/>
        <v>71.2007912957468</v>
      </c>
      <c r="T333" s="31">
        <f t="shared" si="12"/>
        <v>-1132.7662728852818</v>
      </c>
      <c r="U333" s="167">
        <v>1963</v>
      </c>
    </row>
    <row r="334" spans="1:21" ht="12.75">
      <c r="A334" s="99" t="s">
        <v>399</v>
      </c>
      <c r="B334" s="44" t="s">
        <v>1001</v>
      </c>
      <c r="C334" s="231"/>
      <c r="D334" s="231"/>
      <c r="E334" s="231"/>
      <c r="F334" s="231"/>
      <c r="G334" s="231"/>
      <c r="H334" s="231"/>
      <c r="I334" s="231">
        <v>71.15948549786108</v>
      </c>
      <c r="J334" s="231"/>
      <c r="K334" s="231"/>
      <c r="L334" s="231"/>
      <c r="M334" s="231"/>
      <c r="N334" s="231"/>
      <c r="O334" s="231"/>
      <c r="P334" s="231"/>
      <c r="Q334" s="231"/>
      <c r="R334" s="231"/>
      <c r="S334" s="111">
        <f t="shared" si="11"/>
        <v>71.15948549786108</v>
      </c>
      <c r="T334" s="31">
        <f t="shared" si="12"/>
        <v>-1132.8075786831673</v>
      </c>
      <c r="U334" s="167"/>
    </row>
    <row r="335" spans="1:21" ht="12.75">
      <c r="A335" s="99" t="s">
        <v>401</v>
      </c>
      <c r="B335" s="44" t="s">
        <v>1000</v>
      </c>
      <c r="C335" s="231"/>
      <c r="D335" s="231"/>
      <c r="E335" s="231"/>
      <c r="F335" s="231"/>
      <c r="G335" s="231"/>
      <c r="H335" s="231"/>
      <c r="I335" s="231">
        <v>70.85464766737373</v>
      </c>
      <c r="J335" s="231"/>
      <c r="K335" s="231"/>
      <c r="L335" s="231"/>
      <c r="M335" s="231"/>
      <c r="N335" s="231"/>
      <c r="O335" s="231"/>
      <c r="P335" s="231"/>
      <c r="Q335" s="231"/>
      <c r="R335" s="231"/>
      <c r="S335" s="111">
        <f t="shared" si="11"/>
        <v>70.85464766737373</v>
      </c>
      <c r="T335" s="232">
        <f t="shared" si="12"/>
        <v>-1133.1124165136548</v>
      </c>
      <c r="U335" s="167"/>
    </row>
    <row r="336" spans="1:21" ht="12.75">
      <c r="A336" s="99" t="s">
        <v>402</v>
      </c>
      <c r="B336" s="44" t="s">
        <v>872</v>
      </c>
      <c r="C336" s="231"/>
      <c r="D336" s="231">
        <v>70.61323815704088</v>
      </c>
      <c r="E336" s="231"/>
      <c r="F336" s="231"/>
      <c r="G336" s="231"/>
      <c r="H336" s="231"/>
      <c r="I336" s="231"/>
      <c r="J336" s="231"/>
      <c r="K336" s="231"/>
      <c r="L336" s="231"/>
      <c r="M336" s="231"/>
      <c r="N336" s="231"/>
      <c r="O336" s="231"/>
      <c r="P336" s="231"/>
      <c r="Q336" s="231"/>
      <c r="R336" s="231"/>
      <c r="S336" s="111">
        <f t="shared" si="11"/>
        <v>70.61323815704088</v>
      </c>
      <c r="T336" s="31">
        <f t="shared" si="12"/>
        <v>-1133.3538260239875</v>
      </c>
      <c r="U336" s="167">
        <v>1985</v>
      </c>
    </row>
    <row r="337" spans="1:21" ht="12.75">
      <c r="A337" s="99" t="s">
        <v>403</v>
      </c>
      <c r="B337" s="44" t="s">
        <v>996</v>
      </c>
      <c r="C337" s="231"/>
      <c r="D337" s="231"/>
      <c r="E337" s="231"/>
      <c r="F337" s="231"/>
      <c r="G337" s="231"/>
      <c r="H337" s="231"/>
      <c r="I337" s="231">
        <v>70.27534319384577</v>
      </c>
      <c r="J337" s="231"/>
      <c r="K337" s="231"/>
      <c r="L337" s="231"/>
      <c r="M337" s="231"/>
      <c r="N337" s="231"/>
      <c r="O337" s="231"/>
      <c r="P337" s="231"/>
      <c r="Q337" s="231"/>
      <c r="R337" s="231"/>
      <c r="S337" s="111">
        <f t="shared" si="11"/>
        <v>70.27534319384577</v>
      </c>
      <c r="T337" s="31">
        <f t="shared" si="12"/>
        <v>-1133.6917209871826</v>
      </c>
      <c r="U337" s="167"/>
    </row>
    <row r="338" spans="1:21" ht="12.75">
      <c r="A338" s="99" t="s">
        <v>404</v>
      </c>
      <c r="B338" s="44" t="s">
        <v>733</v>
      </c>
      <c r="C338" s="231">
        <v>69.5459940652819</v>
      </c>
      <c r="D338" s="231"/>
      <c r="E338" s="231"/>
      <c r="F338" s="231"/>
      <c r="G338" s="231"/>
      <c r="H338" s="231"/>
      <c r="I338" s="231"/>
      <c r="J338" s="231"/>
      <c r="K338" s="231"/>
      <c r="L338" s="231"/>
      <c r="M338" s="231"/>
      <c r="N338" s="231"/>
      <c r="O338" s="231"/>
      <c r="P338" s="231"/>
      <c r="Q338" s="231"/>
      <c r="R338" s="231"/>
      <c r="S338" s="111">
        <f t="shared" si="11"/>
        <v>69.5459940652819</v>
      </c>
      <c r="T338" s="31">
        <f t="shared" si="12"/>
        <v>-1134.4210701157465</v>
      </c>
      <c r="U338" s="167"/>
    </row>
    <row r="339" spans="1:21" ht="12.75">
      <c r="A339" s="99" t="s">
        <v>405</v>
      </c>
      <c r="B339" s="44" t="s">
        <v>735</v>
      </c>
      <c r="C339" s="231">
        <v>69.24925816023739</v>
      </c>
      <c r="D339" s="231"/>
      <c r="E339" s="231"/>
      <c r="F339" s="231"/>
      <c r="G339" s="231"/>
      <c r="H339" s="231"/>
      <c r="I339" s="231"/>
      <c r="J339" s="231"/>
      <c r="K339" s="231"/>
      <c r="L339" s="231"/>
      <c r="M339" s="231"/>
      <c r="N339" s="231"/>
      <c r="O339" s="231"/>
      <c r="P339" s="231"/>
      <c r="Q339" s="231"/>
      <c r="R339" s="231"/>
      <c r="S339" s="111">
        <f t="shared" si="11"/>
        <v>69.24925816023739</v>
      </c>
      <c r="T339" s="31">
        <f t="shared" si="12"/>
        <v>-1134.7178060207912</v>
      </c>
      <c r="U339" s="167">
        <v>2002</v>
      </c>
    </row>
    <row r="340" spans="1:21" ht="12.75">
      <c r="A340" s="99" t="s">
        <v>406</v>
      </c>
      <c r="B340" s="44" t="s">
        <v>911</v>
      </c>
      <c r="C340" s="231"/>
      <c r="D340" s="231"/>
      <c r="E340" s="231"/>
      <c r="F340" s="231"/>
      <c r="G340" s="231">
        <v>67.8122270742358</v>
      </c>
      <c r="H340" s="231"/>
      <c r="I340" s="231"/>
      <c r="J340" s="231"/>
      <c r="K340" s="231"/>
      <c r="L340" s="231"/>
      <c r="M340" s="231"/>
      <c r="N340" s="231"/>
      <c r="O340" s="231"/>
      <c r="P340" s="231"/>
      <c r="Q340" s="231"/>
      <c r="R340" s="231"/>
      <c r="S340" s="111">
        <f t="shared" si="11"/>
        <v>67.8122270742358</v>
      </c>
      <c r="T340" s="31">
        <f t="shared" si="12"/>
        <v>-1136.1548371067927</v>
      </c>
      <c r="U340" s="167">
        <v>1969</v>
      </c>
    </row>
    <row r="341" spans="1:21" ht="12.75">
      <c r="A341" s="99" t="s">
        <v>407</v>
      </c>
      <c r="B341" s="44" t="s">
        <v>1081</v>
      </c>
      <c r="C341" s="231"/>
      <c r="D341" s="231"/>
      <c r="E341" s="231"/>
      <c r="F341" s="231"/>
      <c r="G341" s="231"/>
      <c r="H341" s="231"/>
      <c r="I341" s="231"/>
      <c r="J341" s="231"/>
      <c r="K341" s="231"/>
      <c r="L341" s="231"/>
      <c r="M341" s="231">
        <v>66.76</v>
      </c>
      <c r="N341" s="231"/>
      <c r="O341" s="231"/>
      <c r="P341" s="231"/>
      <c r="Q341" s="231"/>
      <c r="R341" s="231"/>
      <c r="S341" s="111">
        <f t="shared" si="11"/>
        <v>66.76</v>
      </c>
      <c r="T341" s="31">
        <f t="shared" si="12"/>
        <v>-1137.2070641810285</v>
      </c>
      <c r="U341" s="167"/>
    </row>
    <row r="342" spans="1:21" ht="12.75">
      <c r="A342" s="99" t="s">
        <v>408</v>
      </c>
      <c r="B342" s="44" t="s">
        <v>747</v>
      </c>
      <c r="C342" s="231">
        <v>66.28189910979229</v>
      </c>
      <c r="D342" s="231"/>
      <c r="E342" s="231"/>
      <c r="F342" s="231"/>
      <c r="G342" s="231"/>
      <c r="H342" s="231"/>
      <c r="I342" s="231"/>
      <c r="J342" s="231"/>
      <c r="K342" s="231"/>
      <c r="L342" s="231"/>
      <c r="M342" s="231"/>
      <c r="N342" s="231"/>
      <c r="O342" s="231"/>
      <c r="P342" s="231"/>
      <c r="Q342" s="231"/>
      <c r="R342" s="231"/>
      <c r="S342" s="111">
        <f t="shared" si="11"/>
        <v>66.28189910979229</v>
      </c>
      <c r="T342" s="31">
        <f t="shared" si="12"/>
        <v>-1137.6851650712363</v>
      </c>
      <c r="U342" s="167"/>
    </row>
    <row r="343" spans="1:21" ht="12.75">
      <c r="A343" s="99" t="s">
        <v>409</v>
      </c>
      <c r="B343" s="44" t="s">
        <v>1126</v>
      </c>
      <c r="C343" s="231"/>
      <c r="D343" s="231"/>
      <c r="E343" s="231"/>
      <c r="F343" s="231"/>
      <c r="G343" s="231"/>
      <c r="H343" s="231"/>
      <c r="I343" s="231"/>
      <c r="J343" s="231"/>
      <c r="K343" s="231"/>
      <c r="L343" s="231"/>
      <c r="M343" s="231"/>
      <c r="N343" s="231"/>
      <c r="O343" s="231"/>
      <c r="P343" s="231">
        <v>65.25662304500479</v>
      </c>
      <c r="Q343" s="231"/>
      <c r="R343" s="231"/>
      <c r="S343" s="111">
        <f t="shared" si="11"/>
        <v>65.25662304500479</v>
      </c>
      <c r="T343" s="31">
        <f t="shared" si="12"/>
        <v>-1138.7104411360237</v>
      </c>
      <c r="U343" s="167"/>
    </row>
    <row r="344" spans="1:21" ht="12.75">
      <c r="A344" s="99" t="s">
        <v>410</v>
      </c>
      <c r="B344" s="44" t="s">
        <v>752</v>
      </c>
      <c r="C344" s="231">
        <v>63.61127596439169</v>
      </c>
      <c r="D344" s="231"/>
      <c r="E344" s="231"/>
      <c r="F344" s="231"/>
      <c r="G344" s="231"/>
      <c r="H344" s="231"/>
      <c r="I344" s="231"/>
      <c r="J344" s="231"/>
      <c r="K344" s="231"/>
      <c r="L344" s="231"/>
      <c r="M344" s="231"/>
      <c r="N344" s="231"/>
      <c r="O344" s="231"/>
      <c r="P344" s="231"/>
      <c r="Q344" s="231"/>
      <c r="R344" s="231"/>
      <c r="S344" s="111">
        <f t="shared" si="11"/>
        <v>63.61127596439169</v>
      </c>
      <c r="T344" s="31">
        <f t="shared" si="12"/>
        <v>-1140.3557882166367</v>
      </c>
      <c r="U344" s="167">
        <v>1996</v>
      </c>
    </row>
    <row r="345" spans="1:21" ht="12.75">
      <c r="A345" s="99" t="s">
        <v>411</v>
      </c>
      <c r="B345" s="44" t="s">
        <v>875</v>
      </c>
      <c r="C345" s="231"/>
      <c r="D345" s="231">
        <v>63.01120448179272</v>
      </c>
      <c r="E345" s="231"/>
      <c r="F345" s="231"/>
      <c r="G345" s="231"/>
      <c r="H345" s="231"/>
      <c r="I345" s="231"/>
      <c r="J345" s="231"/>
      <c r="K345" s="231"/>
      <c r="L345" s="231"/>
      <c r="M345" s="231"/>
      <c r="N345" s="231"/>
      <c r="O345" s="231"/>
      <c r="P345" s="231"/>
      <c r="Q345" s="231"/>
      <c r="R345" s="231"/>
      <c r="S345" s="111">
        <f t="shared" si="11"/>
        <v>63.01120448179272</v>
      </c>
      <c r="T345" s="31">
        <f t="shared" si="12"/>
        <v>-1140.9558596992358</v>
      </c>
      <c r="U345" s="167"/>
    </row>
    <row r="346" spans="1:21" ht="12.75">
      <c r="A346" s="99" t="s">
        <v>412</v>
      </c>
      <c r="B346" s="44" t="s">
        <v>1139</v>
      </c>
      <c r="C346" s="231"/>
      <c r="D346" s="231"/>
      <c r="E346" s="231"/>
      <c r="F346" s="231"/>
      <c r="G346" s="231"/>
      <c r="H346" s="231"/>
      <c r="I346" s="231"/>
      <c r="J346" s="231"/>
      <c r="K346" s="231"/>
      <c r="L346" s="231"/>
      <c r="M346" s="231"/>
      <c r="N346" s="231"/>
      <c r="O346" s="231"/>
      <c r="P346" s="231"/>
      <c r="Q346" s="231">
        <v>62.0828185530311</v>
      </c>
      <c r="R346" s="231"/>
      <c r="S346" s="111">
        <f t="shared" si="11"/>
        <v>62.0828185530311</v>
      </c>
      <c r="T346" s="31">
        <f t="shared" si="12"/>
        <v>-1141.8842456279974</v>
      </c>
      <c r="U346" s="167"/>
    </row>
    <row r="347" spans="1:21" ht="12.75">
      <c r="A347" s="99" t="s">
        <v>413</v>
      </c>
      <c r="B347" s="44" t="s">
        <v>913</v>
      </c>
      <c r="C347" s="231"/>
      <c r="D347" s="231"/>
      <c r="E347" s="231"/>
      <c r="F347" s="231"/>
      <c r="G347" s="231">
        <v>61.698689956331876</v>
      </c>
      <c r="H347" s="231"/>
      <c r="I347" s="231"/>
      <c r="J347" s="231"/>
      <c r="K347" s="231"/>
      <c r="L347" s="231"/>
      <c r="M347" s="231"/>
      <c r="N347" s="231"/>
      <c r="O347" s="231"/>
      <c r="P347" s="231"/>
      <c r="Q347" s="231"/>
      <c r="R347" s="231"/>
      <c r="S347" s="111">
        <f t="shared" si="11"/>
        <v>61.698689956331876</v>
      </c>
      <c r="T347" s="31">
        <f t="shared" si="12"/>
        <v>-1142.2683742246966</v>
      </c>
      <c r="U347" s="167"/>
    </row>
    <row r="348" spans="1:21" ht="12.75">
      <c r="A348" s="99" t="s">
        <v>414</v>
      </c>
      <c r="B348" s="44" t="s">
        <v>1140</v>
      </c>
      <c r="C348" s="231"/>
      <c r="D348" s="231"/>
      <c r="E348" s="231"/>
      <c r="F348" s="231"/>
      <c r="G348" s="231"/>
      <c r="H348" s="231"/>
      <c r="I348" s="231"/>
      <c r="J348" s="231"/>
      <c r="K348" s="231"/>
      <c r="L348" s="231"/>
      <c r="M348" s="231"/>
      <c r="N348" s="231"/>
      <c r="O348" s="231"/>
      <c r="P348" s="231"/>
      <c r="Q348" s="231">
        <v>61.543417366946784</v>
      </c>
      <c r="R348" s="231"/>
      <c r="S348" s="111">
        <f t="shared" si="11"/>
        <v>61.543417366946784</v>
      </c>
      <c r="T348" s="31">
        <f t="shared" si="12"/>
        <v>-1142.4236468140816</v>
      </c>
      <c r="U348" s="167"/>
    </row>
    <row r="349" spans="1:21" ht="12.75">
      <c r="A349" s="99" t="s">
        <v>415</v>
      </c>
      <c r="B349" s="44" t="s">
        <v>1141</v>
      </c>
      <c r="C349" s="231"/>
      <c r="D349" s="231"/>
      <c r="E349" s="231"/>
      <c r="F349" s="231"/>
      <c r="G349" s="231"/>
      <c r="H349" s="231"/>
      <c r="I349" s="231"/>
      <c r="J349" s="231"/>
      <c r="K349" s="231"/>
      <c r="L349" s="231"/>
      <c r="M349" s="231"/>
      <c r="N349" s="231"/>
      <c r="O349" s="231"/>
      <c r="P349" s="231"/>
      <c r="Q349" s="231">
        <v>60.72299509001638</v>
      </c>
      <c r="R349" s="231"/>
      <c r="S349" s="111">
        <f t="shared" si="11"/>
        <v>60.72299509001638</v>
      </c>
      <c r="T349" s="31">
        <f t="shared" si="12"/>
        <v>-1143.244069091012</v>
      </c>
      <c r="U349" s="167"/>
    </row>
    <row r="350" spans="1:21" ht="12.75">
      <c r="A350" s="99" t="s">
        <v>416</v>
      </c>
      <c r="B350" s="44" t="s">
        <v>1018</v>
      </c>
      <c r="C350" s="231"/>
      <c r="D350" s="231"/>
      <c r="E350" s="231"/>
      <c r="F350" s="231"/>
      <c r="G350" s="231"/>
      <c r="H350" s="231"/>
      <c r="I350" s="231"/>
      <c r="J350" s="231"/>
      <c r="K350" s="231">
        <v>59.95107632093933</v>
      </c>
      <c r="L350" s="231"/>
      <c r="M350" s="231"/>
      <c r="N350" s="231"/>
      <c r="O350" s="231"/>
      <c r="P350" s="231"/>
      <c r="Q350" s="231"/>
      <c r="R350" s="231"/>
      <c r="S350" s="111">
        <f t="shared" si="11"/>
        <v>59.95107632093933</v>
      </c>
      <c r="T350" s="31">
        <f t="shared" si="12"/>
        <v>-1144.0159878600891</v>
      </c>
      <c r="U350" s="167"/>
    </row>
    <row r="351" spans="1:21" ht="12.75">
      <c r="A351" s="99" t="s">
        <v>417</v>
      </c>
      <c r="B351" s="44" t="s">
        <v>764</v>
      </c>
      <c r="C351" s="231">
        <v>59.160237388724035</v>
      </c>
      <c r="D351" s="231"/>
      <c r="E351" s="231"/>
      <c r="F351" s="231"/>
      <c r="G351" s="231"/>
      <c r="H351" s="231"/>
      <c r="I351" s="231"/>
      <c r="J351" s="231"/>
      <c r="K351" s="231"/>
      <c r="L351" s="231"/>
      <c r="M351" s="231"/>
      <c r="N351" s="231"/>
      <c r="O351" s="231"/>
      <c r="P351" s="231"/>
      <c r="Q351" s="231"/>
      <c r="R351" s="231"/>
      <c r="S351" s="111">
        <f t="shared" si="11"/>
        <v>59.160237388724035</v>
      </c>
      <c r="T351" s="31">
        <f t="shared" si="12"/>
        <v>-1144.8068267923045</v>
      </c>
      <c r="U351" s="167"/>
    </row>
    <row r="352" spans="1:21" ht="12.75">
      <c r="A352" s="99" t="s">
        <v>418</v>
      </c>
      <c r="B352" s="44" t="s">
        <v>890</v>
      </c>
      <c r="C352" s="231"/>
      <c r="D352" s="231"/>
      <c r="E352" s="231">
        <v>59.115105087409155</v>
      </c>
      <c r="F352" s="231"/>
      <c r="G352" s="231"/>
      <c r="H352" s="231"/>
      <c r="I352" s="231"/>
      <c r="J352" s="231"/>
      <c r="K352" s="231"/>
      <c r="L352" s="231"/>
      <c r="M352" s="231"/>
      <c r="N352" s="231"/>
      <c r="O352" s="231"/>
      <c r="P352" s="231"/>
      <c r="Q352" s="231"/>
      <c r="R352" s="231"/>
      <c r="S352" s="111">
        <f t="shared" si="11"/>
        <v>59.115105087409155</v>
      </c>
      <c r="T352" s="31">
        <f t="shared" si="12"/>
        <v>-1144.8519590936194</v>
      </c>
      <c r="U352" s="167"/>
    </row>
    <row r="353" spans="1:21" ht="12.75">
      <c r="A353" s="99" t="s">
        <v>419</v>
      </c>
      <c r="B353" s="44" t="s">
        <v>765</v>
      </c>
      <c r="C353" s="231">
        <v>58.86350148367953</v>
      </c>
      <c r="D353" s="231"/>
      <c r="E353" s="231"/>
      <c r="F353" s="231"/>
      <c r="G353" s="231"/>
      <c r="H353" s="231"/>
      <c r="I353" s="231"/>
      <c r="J353" s="231"/>
      <c r="K353" s="231"/>
      <c r="L353" s="231"/>
      <c r="M353" s="231"/>
      <c r="N353" s="231"/>
      <c r="O353" s="231"/>
      <c r="P353" s="231"/>
      <c r="Q353" s="231"/>
      <c r="R353" s="231"/>
      <c r="S353" s="111">
        <f t="shared" si="11"/>
        <v>58.86350148367953</v>
      </c>
      <c r="T353" s="31">
        <f t="shared" si="12"/>
        <v>-1145.103562697349</v>
      </c>
      <c r="U353" s="167">
        <v>1980</v>
      </c>
    </row>
    <row r="354" spans="1:21" ht="12.75">
      <c r="A354" s="99" t="s">
        <v>420</v>
      </c>
      <c r="B354" s="44" t="s">
        <v>914</v>
      </c>
      <c r="C354" s="231"/>
      <c r="D354" s="231"/>
      <c r="E354" s="231"/>
      <c r="F354" s="231"/>
      <c r="G354" s="231">
        <v>58.64192139737992</v>
      </c>
      <c r="H354" s="231"/>
      <c r="I354" s="231"/>
      <c r="J354" s="231"/>
      <c r="K354" s="231"/>
      <c r="L354" s="231"/>
      <c r="M354" s="231"/>
      <c r="N354" s="231"/>
      <c r="O354" s="231"/>
      <c r="P354" s="231"/>
      <c r="Q354" s="231"/>
      <c r="R354" s="231"/>
      <c r="S354" s="111">
        <f t="shared" si="11"/>
        <v>58.64192139737992</v>
      </c>
      <c r="T354" s="31">
        <f t="shared" si="12"/>
        <v>-1145.3251427836485</v>
      </c>
      <c r="U354" s="167">
        <v>1963</v>
      </c>
    </row>
    <row r="355" spans="1:21" ht="12.75">
      <c r="A355" s="99" t="s">
        <v>421</v>
      </c>
      <c r="B355" s="44" t="s">
        <v>915</v>
      </c>
      <c r="C355" s="231"/>
      <c r="D355" s="231"/>
      <c r="E355" s="231"/>
      <c r="F355" s="231"/>
      <c r="G355" s="231">
        <v>58.20524017467249</v>
      </c>
      <c r="H355" s="231"/>
      <c r="I355" s="231"/>
      <c r="J355" s="231"/>
      <c r="K355" s="231"/>
      <c r="L355" s="231"/>
      <c r="M355" s="231"/>
      <c r="N355" s="231"/>
      <c r="O355" s="231"/>
      <c r="P355" s="231"/>
      <c r="Q355" s="231"/>
      <c r="R355" s="231"/>
      <c r="S355" s="111">
        <f t="shared" si="11"/>
        <v>58.20524017467249</v>
      </c>
      <c r="T355" s="31">
        <f t="shared" si="12"/>
        <v>-1145.761824006356</v>
      </c>
      <c r="U355" s="167"/>
    </row>
    <row r="356" spans="1:21" ht="12.75">
      <c r="A356" s="99" t="s">
        <v>422</v>
      </c>
      <c r="B356" s="44" t="s">
        <v>916</v>
      </c>
      <c r="C356" s="231"/>
      <c r="D356" s="231"/>
      <c r="E356" s="231"/>
      <c r="F356" s="231"/>
      <c r="G356" s="231">
        <v>57.76855895196506</v>
      </c>
      <c r="H356" s="231"/>
      <c r="I356" s="231"/>
      <c r="J356" s="231"/>
      <c r="K356" s="231"/>
      <c r="L356" s="231"/>
      <c r="M356" s="231"/>
      <c r="N356" s="231"/>
      <c r="O356" s="231"/>
      <c r="P356" s="231"/>
      <c r="Q356" s="231"/>
      <c r="R356" s="231"/>
      <c r="S356" s="111">
        <f t="shared" si="11"/>
        <v>57.76855895196506</v>
      </c>
      <c r="T356" s="31">
        <f t="shared" si="12"/>
        <v>-1146.1985052290634</v>
      </c>
      <c r="U356" s="167">
        <v>2000</v>
      </c>
    </row>
    <row r="357" spans="1:21" ht="12.75">
      <c r="A357" s="99" t="s">
        <v>423</v>
      </c>
      <c r="B357" s="44" t="s">
        <v>917</v>
      </c>
      <c r="C357" s="231"/>
      <c r="D357" s="231"/>
      <c r="E357" s="231"/>
      <c r="F357" s="231"/>
      <c r="G357" s="231">
        <v>57.33187772925764</v>
      </c>
      <c r="H357" s="231"/>
      <c r="I357" s="231"/>
      <c r="J357" s="231"/>
      <c r="K357" s="231"/>
      <c r="L357" s="231"/>
      <c r="M357" s="231"/>
      <c r="N357" s="231"/>
      <c r="O357" s="231"/>
      <c r="P357" s="231"/>
      <c r="Q357" s="231"/>
      <c r="R357" s="231"/>
      <c r="S357" s="111">
        <f t="shared" si="11"/>
        <v>57.33187772925764</v>
      </c>
      <c r="T357" s="31">
        <f t="shared" si="12"/>
        <v>-1146.6351864517708</v>
      </c>
      <c r="U357" s="167"/>
    </row>
    <row r="358" spans="1:21" ht="12.75">
      <c r="A358" s="99" t="s">
        <v>424</v>
      </c>
      <c r="B358" s="44" t="s">
        <v>773</v>
      </c>
      <c r="C358" s="231">
        <v>56.78635014836796</v>
      </c>
      <c r="D358" s="231"/>
      <c r="E358" s="231"/>
      <c r="F358" s="231"/>
      <c r="G358" s="231"/>
      <c r="H358" s="231"/>
      <c r="I358" s="231"/>
      <c r="J358" s="231"/>
      <c r="K358" s="231"/>
      <c r="L358" s="231"/>
      <c r="M358" s="231"/>
      <c r="N358" s="231"/>
      <c r="O358" s="231"/>
      <c r="P358" s="231"/>
      <c r="Q358" s="231"/>
      <c r="R358" s="231"/>
      <c r="S358" s="111">
        <f t="shared" si="11"/>
        <v>56.78635014836796</v>
      </c>
      <c r="T358" s="31">
        <f t="shared" si="12"/>
        <v>-1147.1807140326605</v>
      </c>
      <c r="U358" s="167">
        <v>2004</v>
      </c>
    </row>
    <row r="359" spans="1:21" ht="12.75">
      <c r="A359" s="99" t="s">
        <v>425</v>
      </c>
      <c r="B359" s="44" t="s">
        <v>1143</v>
      </c>
      <c r="C359" s="231"/>
      <c r="D359" s="231"/>
      <c r="E359" s="231"/>
      <c r="F359" s="231"/>
      <c r="G359" s="231"/>
      <c r="H359" s="231"/>
      <c r="I359" s="231"/>
      <c r="J359" s="231"/>
      <c r="K359" s="231"/>
      <c r="L359" s="231"/>
      <c r="M359" s="231"/>
      <c r="N359" s="231"/>
      <c r="O359" s="231"/>
      <c r="P359" s="231"/>
      <c r="Q359" s="231">
        <v>55.332375034776966</v>
      </c>
      <c r="R359" s="231"/>
      <c r="S359" s="111">
        <f t="shared" si="11"/>
        <v>55.332375034776966</v>
      </c>
      <c r="T359" s="31">
        <f t="shared" si="12"/>
        <v>-1148.6346891462515</v>
      </c>
      <c r="U359" s="167"/>
    </row>
    <row r="360" spans="1:21" ht="12.75">
      <c r="A360" s="99" t="s">
        <v>426</v>
      </c>
      <c r="B360" s="44" t="s">
        <v>781</v>
      </c>
      <c r="C360" s="231">
        <v>55.3026706231454</v>
      </c>
      <c r="D360" s="231"/>
      <c r="E360" s="231"/>
      <c r="F360" s="231"/>
      <c r="G360" s="231"/>
      <c r="H360" s="231"/>
      <c r="I360" s="231"/>
      <c r="J360" s="231"/>
      <c r="K360" s="231"/>
      <c r="L360" s="231"/>
      <c r="M360" s="231"/>
      <c r="N360" s="231"/>
      <c r="O360" s="231"/>
      <c r="P360" s="231"/>
      <c r="Q360" s="231"/>
      <c r="R360" s="231"/>
      <c r="S360" s="111">
        <f t="shared" si="11"/>
        <v>55.3026706231454</v>
      </c>
      <c r="T360" s="31">
        <f t="shared" si="12"/>
        <v>-1148.6643935578832</v>
      </c>
      <c r="U360" s="167">
        <v>1950</v>
      </c>
    </row>
    <row r="361" spans="1:21" ht="12.75">
      <c r="A361" s="99" t="s">
        <v>427</v>
      </c>
      <c r="B361" s="44" t="s">
        <v>1127</v>
      </c>
      <c r="C361" s="231"/>
      <c r="D361" s="231"/>
      <c r="E361" s="231"/>
      <c r="F361" s="231"/>
      <c r="G361" s="231"/>
      <c r="H361" s="231"/>
      <c r="I361" s="231"/>
      <c r="J361" s="231"/>
      <c r="K361" s="231"/>
      <c r="L361" s="231"/>
      <c r="M361" s="231"/>
      <c r="N361" s="231"/>
      <c r="O361" s="231"/>
      <c r="P361" s="231">
        <v>55.298116820938404</v>
      </c>
      <c r="Q361" s="231"/>
      <c r="R361" s="231"/>
      <c r="S361" s="111">
        <f t="shared" si="11"/>
        <v>55.298116820938404</v>
      </c>
      <c r="T361" s="31">
        <f t="shared" si="12"/>
        <v>-1148.66894736009</v>
      </c>
      <c r="U361" s="167">
        <v>1980</v>
      </c>
    </row>
    <row r="362" spans="1:21" ht="12.75">
      <c r="A362" s="99" t="s">
        <v>428</v>
      </c>
      <c r="B362" s="44" t="s">
        <v>918</v>
      </c>
      <c r="C362" s="231"/>
      <c r="D362" s="231"/>
      <c r="E362" s="231"/>
      <c r="F362" s="231"/>
      <c r="G362" s="231">
        <v>54.275109170305676</v>
      </c>
      <c r="H362" s="231"/>
      <c r="I362" s="231"/>
      <c r="J362" s="231"/>
      <c r="K362" s="231"/>
      <c r="L362" s="231"/>
      <c r="M362" s="231"/>
      <c r="N362" s="231"/>
      <c r="O362" s="231"/>
      <c r="P362" s="231"/>
      <c r="Q362" s="231"/>
      <c r="R362" s="231"/>
      <c r="S362" s="111">
        <f t="shared" si="11"/>
        <v>54.275109170305676</v>
      </c>
      <c r="T362" s="31">
        <f t="shared" si="12"/>
        <v>-1149.6919550107227</v>
      </c>
      <c r="U362" s="167"/>
    </row>
    <row r="363" spans="1:21" ht="12.75">
      <c r="A363" s="99" t="s">
        <v>429</v>
      </c>
      <c r="B363" s="44" t="s">
        <v>892</v>
      </c>
      <c r="C363" s="231"/>
      <c r="D363" s="231"/>
      <c r="E363" s="231">
        <v>54.108734402852036</v>
      </c>
      <c r="F363" s="231"/>
      <c r="G363" s="231"/>
      <c r="H363" s="231"/>
      <c r="I363" s="231"/>
      <c r="J363" s="231"/>
      <c r="K363" s="231"/>
      <c r="L363" s="231"/>
      <c r="M363" s="231"/>
      <c r="N363" s="231"/>
      <c r="O363" s="231"/>
      <c r="P363" s="231"/>
      <c r="Q363" s="231"/>
      <c r="R363" s="231"/>
      <c r="S363" s="111">
        <f t="shared" si="11"/>
        <v>54.108734402852036</v>
      </c>
      <c r="T363" s="31">
        <f t="shared" si="12"/>
        <v>-1149.8583297781765</v>
      </c>
      <c r="U363" s="227"/>
    </row>
    <row r="364" spans="1:21" ht="12.75">
      <c r="A364" s="99" t="s">
        <v>430</v>
      </c>
      <c r="B364" s="44" t="s">
        <v>788</v>
      </c>
      <c r="C364" s="231">
        <v>53.818991097922854</v>
      </c>
      <c r="D364" s="231"/>
      <c r="E364" s="231"/>
      <c r="F364" s="231"/>
      <c r="G364" s="231"/>
      <c r="H364" s="231"/>
      <c r="I364" s="231"/>
      <c r="J364" s="231"/>
      <c r="K364" s="231"/>
      <c r="L364" s="231"/>
      <c r="M364" s="231"/>
      <c r="N364" s="231"/>
      <c r="O364" s="231"/>
      <c r="P364" s="231"/>
      <c r="Q364" s="231"/>
      <c r="R364" s="231"/>
      <c r="S364" s="111">
        <f t="shared" si="11"/>
        <v>53.818991097922854</v>
      </c>
      <c r="T364" s="31">
        <f t="shared" si="12"/>
        <v>-1150.1480730831056</v>
      </c>
      <c r="U364" s="167">
        <v>1946</v>
      </c>
    </row>
    <row r="365" spans="1:21" ht="12.75">
      <c r="A365" s="99" t="s">
        <v>431</v>
      </c>
      <c r="B365" s="44" t="s">
        <v>876</v>
      </c>
      <c r="C365" s="231"/>
      <c r="D365" s="231">
        <v>53.577537699752426</v>
      </c>
      <c r="E365" s="231"/>
      <c r="F365" s="231"/>
      <c r="G365" s="231"/>
      <c r="H365" s="231"/>
      <c r="I365" s="231"/>
      <c r="J365" s="231"/>
      <c r="K365" s="231"/>
      <c r="L365" s="231"/>
      <c r="M365" s="231"/>
      <c r="N365" s="231"/>
      <c r="O365" s="231"/>
      <c r="P365" s="231"/>
      <c r="Q365" s="231"/>
      <c r="R365" s="231"/>
      <c r="S365" s="111">
        <f t="shared" si="11"/>
        <v>53.577537699752426</v>
      </c>
      <c r="T365" s="31">
        <f t="shared" si="12"/>
        <v>-1150.389526481276</v>
      </c>
      <c r="U365" s="167"/>
    </row>
    <row r="366" spans="1:21" ht="12.75">
      <c r="A366" s="99" t="s">
        <v>432</v>
      </c>
      <c r="B366" s="44" t="s">
        <v>791</v>
      </c>
      <c r="C366" s="231">
        <v>53.52225519287834</v>
      </c>
      <c r="D366" s="231"/>
      <c r="E366" s="231"/>
      <c r="F366" s="231"/>
      <c r="G366" s="231"/>
      <c r="H366" s="231"/>
      <c r="I366" s="231"/>
      <c r="J366" s="231"/>
      <c r="K366" s="231"/>
      <c r="L366" s="231"/>
      <c r="M366" s="231"/>
      <c r="N366" s="231"/>
      <c r="O366" s="231"/>
      <c r="P366" s="231"/>
      <c r="Q366" s="231"/>
      <c r="R366" s="231"/>
      <c r="S366" s="111">
        <f t="shared" si="11"/>
        <v>53.52225519287834</v>
      </c>
      <c r="T366" s="31">
        <f t="shared" si="12"/>
        <v>-1150.44480898815</v>
      </c>
      <c r="U366" s="167"/>
    </row>
    <row r="367" spans="1:21" ht="12.75">
      <c r="A367" s="99" t="s">
        <v>433</v>
      </c>
      <c r="B367" s="44" t="s">
        <v>792</v>
      </c>
      <c r="C367" s="231">
        <v>53.52225519287834</v>
      </c>
      <c r="D367" s="231"/>
      <c r="E367" s="231"/>
      <c r="F367" s="231"/>
      <c r="G367" s="231"/>
      <c r="H367" s="231"/>
      <c r="I367" s="231"/>
      <c r="J367" s="231"/>
      <c r="K367" s="231"/>
      <c r="L367" s="231"/>
      <c r="M367" s="231"/>
      <c r="N367" s="231"/>
      <c r="O367" s="231"/>
      <c r="P367" s="231"/>
      <c r="Q367" s="231"/>
      <c r="R367" s="231"/>
      <c r="S367" s="111">
        <f t="shared" si="11"/>
        <v>53.52225519287834</v>
      </c>
      <c r="T367" s="31">
        <f t="shared" si="12"/>
        <v>-1150.44480898815</v>
      </c>
      <c r="U367" s="167"/>
    </row>
    <row r="368" spans="1:21" ht="12.75">
      <c r="A368" s="99" t="s">
        <v>434</v>
      </c>
      <c r="B368" s="44" t="s">
        <v>1128</v>
      </c>
      <c r="C368" s="231"/>
      <c r="D368" s="231"/>
      <c r="E368" s="231"/>
      <c r="F368" s="231"/>
      <c r="G368" s="231"/>
      <c r="H368" s="231"/>
      <c r="I368" s="231"/>
      <c r="J368" s="231"/>
      <c r="K368" s="231"/>
      <c r="L368" s="231"/>
      <c r="M368" s="231"/>
      <c r="N368" s="231"/>
      <c r="O368" s="231"/>
      <c r="P368" s="231">
        <v>53.49473348228535</v>
      </c>
      <c r="Q368" s="231"/>
      <c r="R368" s="231"/>
      <c r="S368" s="111">
        <f t="shared" si="11"/>
        <v>53.49473348228535</v>
      </c>
      <c r="T368" s="31">
        <f t="shared" si="12"/>
        <v>-1150.4723306987432</v>
      </c>
      <c r="U368" s="167"/>
    </row>
    <row r="369" spans="1:21" ht="12.75">
      <c r="A369" s="99" t="s">
        <v>435</v>
      </c>
      <c r="B369" s="44" t="s">
        <v>794</v>
      </c>
      <c r="C369" s="231">
        <v>52.92878338278932</v>
      </c>
      <c r="D369" s="231"/>
      <c r="E369" s="231"/>
      <c r="F369" s="231"/>
      <c r="G369" s="231"/>
      <c r="H369" s="231"/>
      <c r="I369" s="231"/>
      <c r="J369" s="231"/>
      <c r="K369" s="231"/>
      <c r="L369" s="231"/>
      <c r="M369" s="231"/>
      <c r="N369" s="231"/>
      <c r="O369" s="231"/>
      <c r="P369" s="231"/>
      <c r="Q369" s="231"/>
      <c r="R369" s="231"/>
      <c r="S369" s="111">
        <f t="shared" si="11"/>
        <v>52.92878338278932</v>
      </c>
      <c r="T369" s="31">
        <f t="shared" si="12"/>
        <v>-1151.0382807982392</v>
      </c>
      <c r="U369" s="227">
        <v>2005</v>
      </c>
    </row>
    <row r="370" spans="1:21" ht="12.75">
      <c r="A370" s="99" t="s">
        <v>436</v>
      </c>
      <c r="B370" s="44" t="s">
        <v>796</v>
      </c>
      <c r="C370" s="231">
        <v>52.92878338278932</v>
      </c>
      <c r="D370" s="231"/>
      <c r="E370" s="231"/>
      <c r="F370" s="231"/>
      <c r="G370" s="231"/>
      <c r="H370" s="231"/>
      <c r="I370" s="231"/>
      <c r="J370" s="231"/>
      <c r="K370" s="231"/>
      <c r="L370" s="231"/>
      <c r="M370" s="231"/>
      <c r="N370" s="231"/>
      <c r="O370" s="231"/>
      <c r="P370" s="231"/>
      <c r="Q370" s="231"/>
      <c r="R370" s="231"/>
      <c r="S370" s="111">
        <f t="shared" si="11"/>
        <v>52.92878338278932</v>
      </c>
      <c r="T370" s="31">
        <f t="shared" si="12"/>
        <v>-1151.0382807982392</v>
      </c>
      <c r="U370" s="167">
        <v>1970</v>
      </c>
    </row>
    <row r="371" spans="1:21" ht="12.75">
      <c r="A371" s="99" t="s">
        <v>437</v>
      </c>
      <c r="B371" s="44" t="s">
        <v>797</v>
      </c>
      <c r="C371" s="231">
        <v>52.33531157270029</v>
      </c>
      <c r="D371" s="231"/>
      <c r="E371" s="231"/>
      <c r="F371" s="231"/>
      <c r="G371" s="231"/>
      <c r="H371" s="231"/>
      <c r="I371" s="231"/>
      <c r="J371" s="231"/>
      <c r="K371" s="231"/>
      <c r="L371" s="231"/>
      <c r="M371" s="231"/>
      <c r="N371" s="231"/>
      <c r="O371" s="231"/>
      <c r="P371" s="231"/>
      <c r="Q371" s="231"/>
      <c r="R371" s="231"/>
      <c r="S371" s="111">
        <f t="shared" si="11"/>
        <v>52.33531157270029</v>
      </c>
      <c r="T371" s="31">
        <f t="shared" si="12"/>
        <v>-1151.6317526083283</v>
      </c>
      <c r="U371" s="167"/>
    </row>
    <row r="372" spans="1:21" ht="12.75">
      <c r="A372" s="99" t="s">
        <v>438</v>
      </c>
      <c r="B372" s="44" t="s">
        <v>799</v>
      </c>
      <c r="C372" s="231">
        <v>52.038575667655785</v>
      </c>
      <c r="D372" s="231"/>
      <c r="E372" s="231"/>
      <c r="F372" s="231"/>
      <c r="G372" s="231"/>
      <c r="H372" s="231"/>
      <c r="I372" s="231"/>
      <c r="J372" s="231"/>
      <c r="K372" s="231"/>
      <c r="L372" s="231"/>
      <c r="M372" s="231"/>
      <c r="N372" s="231"/>
      <c r="O372" s="231"/>
      <c r="P372" s="231"/>
      <c r="Q372" s="231"/>
      <c r="R372" s="231"/>
      <c r="S372" s="111">
        <f t="shared" si="11"/>
        <v>52.038575667655785</v>
      </c>
      <c r="T372" s="31">
        <f t="shared" si="12"/>
        <v>-1151.9284885133727</v>
      </c>
      <c r="U372" s="167"/>
    </row>
    <row r="373" spans="1:21" ht="12.75">
      <c r="A373" s="99" t="s">
        <v>439</v>
      </c>
      <c r="B373" s="44" t="s">
        <v>1004</v>
      </c>
      <c r="C373" s="231"/>
      <c r="D373" s="231"/>
      <c r="E373" s="231"/>
      <c r="F373" s="231"/>
      <c r="G373" s="231"/>
      <c r="H373" s="231"/>
      <c r="I373" s="231">
        <v>51.909377116501766</v>
      </c>
      <c r="J373" s="231"/>
      <c r="K373" s="231"/>
      <c r="L373" s="231"/>
      <c r="M373" s="231"/>
      <c r="N373" s="231"/>
      <c r="O373" s="231"/>
      <c r="P373" s="231"/>
      <c r="Q373" s="231"/>
      <c r="R373" s="231"/>
      <c r="S373" s="111">
        <f t="shared" si="11"/>
        <v>51.909377116501766</v>
      </c>
      <c r="T373" s="31">
        <f t="shared" si="12"/>
        <v>-1152.0576870645268</v>
      </c>
      <c r="U373" s="227"/>
    </row>
    <row r="374" spans="1:21" ht="12.75">
      <c r="A374" s="99" t="s">
        <v>440</v>
      </c>
      <c r="B374" s="44" t="s">
        <v>921</v>
      </c>
      <c r="C374" s="231"/>
      <c r="D374" s="231"/>
      <c r="E374" s="231"/>
      <c r="F374" s="231"/>
      <c r="G374" s="231">
        <v>51.65502183406113</v>
      </c>
      <c r="H374" s="231"/>
      <c r="I374" s="231"/>
      <c r="J374" s="231"/>
      <c r="K374" s="231"/>
      <c r="L374" s="231"/>
      <c r="M374" s="231"/>
      <c r="N374" s="231"/>
      <c r="O374" s="231"/>
      <c r="P374" s="231"/>
      <c r="Q374" s="231"/>
      <c r="R374" s="231"/>
      <c r="S374" s="111">
        <f t="shared" si="11"/>
        <v>51.65502183406113</v>
      </c>
      <c r="T374" s="31">
        <f t="shared" si="12"/>
        <v>-1152.3120423469672</v>
      </c>
      <c r="U374" s="167">
        <v>1997</v>
      </c>
    </row>
    <row r="375" spans="1:21" ht="12.75">
      <c r="A375" s="99" t="s">
        <v>441</v>
      </c>
      <c r="B375" s="44" t="s">
        <v>800</v>
      </c>
      <c r="C375" s="231">
        <v>51.445103857566764</v>
      </c>
      <c r="D375" s="231"/>
      <c r="E375" s="231"/>
      <c r="F375" s="231"/>
      <c r="G375" s="231"/>
      <c r="H375" s="231"/>
      <c r="I375" s="231"/>
      <c r="J375" s="231"/>
      <c r="K375" s="231"/>
      <c r="L375" s="231"/>
      <c r="M375" s="231"/>
      <c r="N375" s="231"/>
      <c r="O375" s="231"/>
      <c r="P375" s="231"/>
      <c r="Q375" s="231"/>
      <c r="R375" s="231"/>
      <c r="S375" s="111">
        <f t="shared" si="11"/>
        <v>51.445103857566764</v>
      </c>
      <c r="T375" s="31">
        <f t="shared" si="12"/>
        <v>-1152.5219603234618</v>
      </c>
      <c r="U375" s="167"/>
    </row>
    <row r="376" spans="1:21" ht="12.75">
      <c r="A376" s="99" t="s">
        <v>442</v>
      </c>
      <c r="B376" s="44" t="s">
        <v>922</v>
      </c>
      <c r="C376" s="231"/>
      <c r="D376" s="231"/>
      <c r="E376" s="231"/>
      <c r="F376" s="231"/>
      <c r="G376" s="231">
        <v>51.21834061135371</v>
      </c>
      <c r="H376" s="231"/>
      <c r="I376" s="231"/>
      <c r="J376" s="231"/>
      <c r="K376" s="231"/>
      <c r="L376" s="231"/>
      <c r="M376" s="231"/>
      <c r="N376" s="231"/>
      <c r="O376" s="231"/>
      <c r="P376" s="231"/>
      <c r="Q376" s="231"/>
      <c r="R376" s="231"/>
      <c r="S376" s="111">
        <f t="shared" si="11"/>
        <v>51.21834061135371</v>
      </c>
      <c r="T376" s="31">
        <f t="shared" si="12"/>
        <v>-1152.748723569675</v>
      </c>
      <c r="U376" s="167">
        <v>1968</v>
      </c>
    </row>
    <row r="377" spans="1:21" ht="12.75">
      <c r="A377" s="99" t="s">
        <v>443</v>
      </c>
      <c r="B377" s="44" t="s">
        <v>807</v>
      </c>
      <c r="C377" s="231">
        <v>48.774480712166174</v>
      </c>
      <c r="D377" s="231"/>
      <c r="E377" s="231"/>
      <c r="F377" s="231"/>
      <c r="G377" s="231"/>
      <c r="H377" s="231"/>
      <c r="I377" s="231"/>
      <c r="J377" s="231"/>
      <c r="K377" s="231"/>
      <c r="L377" s="231"/>
      <c r="M377" s="231"/>
      <c r="N377" s="231"/>
      <c r="O377" s="231"/>
      <c r="P377" s="231"/>
      <c r="Q377" s="231"/>
      <c r="R377" s="231"/>
      <c r="S377" s="111">
        <f t="shared" si="11"/>
        <v>48.774480712166174</v>
      </c>
      <c r="T377" s="31">
        <f t="shared" si="12"/>
        <v>-1155.1925834688623</v>
      </c>
      <c r="U377" s="167"/>
    </row>
    <row r="378" spans="1:21" ht="12.75">
      <c r="A378" s="99" t="s">
        <v>444</v>
      </c>
      <c r="B378" s="44" t="s">
        <v>811</v>
      </c>
      <c r="C378" s="231">
        <v>45.510385756676556</v>
      </c>
      <c r="D378" s="231"/>
      <c r="E378" s="231"/>
      <c r="F378" s="231"/>
      <c r="G378" s="231"/>
      <c r="H378" s="231"/>
      <c r="I378" s="231"/>
      <c r="J378" s="231"/>
      <c r="K378" s="231"/>
      <c r="L378" s="231"/>
      <c r="M378" s="231"/>
      <c r="N378" s="231"/>
      <c r="O378" s="231"/>
      <c r="P378" s="231"/>
      <c r="Q378" s="231"/>
      <c r="R378" s="231"/>
      <c r="S378" s="111">
        <f t="shared" si="11"/>
        <v>45.510385756676556</v>
      </c>
      <c r="T378" s="31">
        <f t="shared" si="12"/>
        <v>-1158.456678424352</v>
      </c>
      <c r="U378" s="167">
        <v>2006</v>
      </c>
    </row>
    <row r="379" spans="1:21" ht="12.75">
      <c r="A379" s="99" t="s">
        <v>445</v>
      </c>
      <c r="B379" s="44" t="s">
        <v>925</v>
      </c>
      <c r="C379" s="231"/>
      <c r="D379" s="231"/>
      <c r="E379" s="231"/>
      <c r="F379" s="231"/>
      <c r="G379" s="231">
        <v>44.66812227074236</v>
      </c>
      <c r="H379" s="231"/>
      <c r="I379" s="231"/>
      <c r="J379" s="231"/>
      <c r="K379" s="231"/>
      <c r="L379" s="231"/>
      <c r="M379" s="231"/>
      <c r="N379" s="231"/>
      <c r="O379" s="231"/>
      <c r="P379" s="231"/>
      <c r="Q379" s="231"/>
      <c r="R379" s="231"/>
      <c r="S379" s="111">
        <f t="shared" si="11"/>
        <v>44.66812227074236</v>
      </c>
      <c r="T379" s="31">
        <f t="shared" si="12"/>
        <v>-1159.2989419102862</v>
      </c>
      <c r="U379" s="167">
        <v>1957</v>
      </c>
    </row>
    <row r="380" spans="1:21" ht="12.75">
      <c r="A380" s="99" t="s">
        <v>446</v>
      </c>
      <c r="B380" s="44" t="s">
        <v>1087</v>
      </c>
      <c r="C380" s="231"/>
      <c r="D380" s="231"/>
      <c r="E380" s="231"/>
      <c r="F380" s="231"/>
      <c r="G380" s="231"/>
      <c r="H380" s="231"/>
      <c r="I380" s="231"/>
      <c r="J380" s="231"/>
      <c r="K380" s="231"/>
      <c r="L380" s="231"/>
      <c r="M380" s="231">
        <v>44.33</v>
      </c>
      <c r="N380" s="231"/>
      <c r="O380" s="231"/>
      <c r="P380" s="231"/>
      <c r="Q380" s="231"/>
      <c r="R380" s="231"/>
      <c r="S380" s="111">
        <f t="shared" si="11"/>
        <v>44.33</v>
      </c>
      <c r="T380" s="31">
        <f t="shared" si="12"/>
        <v>-1159.6370641810286</v>
      </c>
      <c r="U380" s="167"/>
    </row>
    <row r="381" spans="1:21" ht="12.75">
      <c r="A381" s="99" t="s">
        <v>447</v>
      </c>
      <c r="B381" s="44" t="s">
        <v>1057</v>
      </c>
      <c r="C381" s="231"/>
      <c r="D381" s="231"/>
      <c r="E381" s="231"/>
      <c r="F381" s="231"/>
      <c r="G381" s="231"/>
      <c r="H381" s="231"/>
      <c r="I381" s="231"/>
      <c r="J381" s="231"/>
      <c r="K381" s="231"/>
      <c r="L381" s="231"/>
      <c r="M381" s="231">
        <v>43.95</v>
      </c>
      <c r="N381" s="231"/>
      <c r="O381" s="231"/>
      <c r="P381" s="231"/>
      <c r="Q381" s="231"/>
      <c r="R381" s="231"/>
      <c r="S381" s="111">
        <f t="shared" si="11"/>
        <v>43.95</v>
      </c>
      <c r="T381" s="31">
        <f t="shared" si="12"/>
        <v>-1160.0170641810284</v>
      </c>
      <c r="U381" s="167">
        <v>1976</v>
      </c>
    </row>
    <row r="382" spans="1:21" ht="12.75">
      <c r="A382" s="99" t="s">
        <v>448</v>
      </c>
      <c r="B382" s="44" t="s">
        <v>813</v>
      </c>
      <c r="C382" s="231">
        <v>43.72997032640949</v>
      </c>
      <c r="D382" s="231"/>
      <c r="E382" s="231"/>
      <c r="F382" s="231"/>
      <c r="G382" s="231"/>
      <c r="H382" s="231"/>
      <c r="I382" s="231"/>
      <c r="J382" s="231"/>
      <c r="K382" s="231"/>
      <c r="L382" s="231"/>
      <c r="M382" s="231"/>
      <c r="N382" s="231"/>
      <c r="O382" s="231"/>
      <c r="P382" s="231"/>
      <c r="Q382" s="231"/>
      <c r="R382" s="231"/>
      <c r="S382" s="111">
        <f t="shared" si="11"/>
        <v>43.72997032640949</v>
      </c>
      <c r="T382" s="31">
        <f t="shared" si="12"/>
        <v>-1160.237093854619</v>
      </c>
      <c r="U382" s="167">
        <v>1980</v>
      </c>
    </row>
    <row r="383" spans="1:21" ht="12.75">
      <c r="A383" s="99" t="s">
        <v>449</v>
      </c>
      <c r="B383" s="44" t="s">
        <v>927</v>
      </c>
      <c r="C383" s="231"/>
      <c r="D383" s="231"/>
      <c r="E383" s="231"/>
      <c r="F383" s="231"/>
      <c r="G383" s="231">
        <v>42.04803493449782</v>
      </c>
      <c r="H383" s="231"/>
      <c r="I383" s="231"/>
      <c r="J383" s="231"/>
      <c r="K383" s="231"/>
      <c r="L383" s="231"/>
      <c r="M383" s="231"/>
      <c r="N383" s="231"/>
      <c r="O383" s="231"/>
      <c r="P383" s="231"/>
      <c r="Q383" s="231"/>
      <c r="R383" s="231"/>
      <c r="S383" s="111">
        <f t="shared" si="11"/>
        <v>42.04803493449782</v>
      </c>
      <c r="T383" s="31">
        <f t="shared" si="12"/>
        <v>-1161.9190292465307</v>
      </c>
      <c r="U383" s="167">
        <v>1952</v>
      </c>
    </row>
    <row r="384" spans="1:21" ht="12.75">
      <c r="A384" s="233" t="s">
        <v>450</v>
      </c>
      <c r="B384" s="234" t="s">
        <v>928</v>
      </c>
      <c r="C384" s="235"/>
      <c r="D384" s="235"/>
      <c r="E384" s="235"/>
      <c r="F384" s="235"/>
      <c r="G384" s="235">
        <v>41.61135371179039</v>
      </c>
      <c r="H384" s="235"/>
      <c r="I384" s="235"/>
      <c r="J384" s="235"/>
      <c r="K384" s="235"/>
      <c r="L384" s="235"/>
      <c r="M384" s="235"/>
      <c r="N384" s="235"/>
      <c r="O384" s="235"/>
      <c r="P384" s="235"/>
      <c r="Q384" s="235"/>
      <c r="R384" s="235"/>
      <c r="S384" s="236">
        <f t="shared" si="11"/>
        <v>41.61135371179039</v>
      </c>
      <c r="T384" s="31">
        <f t="shared" si="12"/>
        <v>-1162.3557104692381</v>
      </c>
      <c r="U384" s="167">
        <v>1966</v>
      </c>
    </row>
    <row r="385" spans="1:21" ht="12.75">
      <c r="A385" s="99" t="s">
        <v>451</v>
      </c>
      <c r="B385" s="44" t="s">
        <v>929</v>
      </c>
      <c r="C385" s="31"/>
      <c r="D385" s="31"/>
      <c r="E385" s="31"/>
      <c r="F385" s="31"/>
      <c r="G385" s="31">
        <v>41.61135371179039</v>
      </c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111">
        <f t="shared" si="11"/>
        <v>41.61135371179039</v>
      </c>
      <c r="T385" s="237">
        <f t="shared" si="12"/>
        <v>-1162.3557104692381</v>
      </c>
      <c r="U385" s="167">
        <v>1962</v>
      </c>
    </row>
    <row r="386" spans="1:21" ht="12.75">
      <c r="A386" s="99" t="s">
        <v>452</v>
      </c>
      <c r="B386" s="238" t="s">
        <v>821</v>
      </c>
      <c r="C386" s="175">
        <v>40.762611275964396</v>
      </c>
      <c r="D386" s="239"/>
      <c r="E386" s="175"/>
      <c r="F386" s="175"/>
      <c r="G386" s="175"/>
      <c r="H386" s="175"/>
      <c r="I386" s="175"/>
      <c r="J386" s="175"/>
      <c r="K386" s="175"/>
      <c r="L386" s="240"/>
      <c r="M386" s="175"/>
      <c r="N386" s="175"/>
      <c r="O386" s="175"/>
      <c r="P386" s="175"/>
      <c r="Q386" s="175"/>
      <c r="R386" s="175"/>
      <c r="S386" s="111">
        <f t="shared" si="11"/>
        <v>40.762611275964396</v>
      </c>
      <c r="T386" s="237">
        <f t="shared" si="12"/>
        <v>-1163.204452905064</v>
      </c>
      <c r="U386" s="167"/>
    </row>
    <row r="387" spans="1:21" ht="12.75">
      <c r="A387" s="99" t="s">
        <v>453</v>
      </c>
      <c r="B387" s="238" t="s">
        <v>1061</v>
      </c>
      <c r="C387" s="175"/>
      <c r="D387" s="239"/>
      <c r="E387" s="175"/>
      <c r="F387" s="175"/>
      <c r="G387" s="175"/>
      <c r="H387" s="175"/>
      <c r="I387" s="175"/>
      <c r="J387" s="175"/>
      <c r="K387" s="175"/>
      <c r="L387" s="240"/>
      <c r="M387" s="175">
        <v>39.31</v>
      </c>
      <c r="N387" s="175"/>
      <c r="O387" s="175"/>
      <c r="P387" s="175"/>
      <c r="Q387" s="175"/>
      <c r="R387" s="175"/>
      <c r="S387" s="111">
        <f t="shared" si="11"/>
        <v>39.31</v>
      </c>
      <c r="T387" s="237">
        <f t="shared" si="12"/>
        <v>-1164.6570641810285</v>
      </c>
      <c r="U387" s="167">
        <v>1992</v>
      </c>
    </row>
    <row r="388" spans="1:21" ht="12.75">
      <c r="A388" s="99" t="s">
        <v>454</v>
      </c>
      <c r="B388" s="238" t="s">
        <v>1060</v>
      </c>
      <c r="C388" s="175"/>
      <c r="D388" s="239"/>
      <c r="E388" s="175"/>
      <c r="F388" s="175"/>
      <c r="G388" s="175"/>
      <c r="H388" s="175"/>
      <c r="I388" s="175"/>
      <c r="J388" s="175"/>
      <c r="K388" s="175"/>
      <c r="L388" s="240"/>
      <c r="M388" s="175">
        <v>39.31</v>
      </c>
      <c r="N388" s="175"/>
      <c r="O388" s="175"/>
      <c r="P388" s="175"/>
      <c r="Q388" s="175"/>
      <c r="R388" s="175"/>
      <c r="S388" s="111">
        <f t="shared" si="11"/>
        <v>39.31</v>
      </c>
      <c r="T388" s="237">
        <f t="shared" si="12"/>
        <v>-1164.6570641810285</v>
      </c>
      <c r="U388" s="167"/>
    </row>
    <row r="389" spans="1:21" ht="12.75">
      <c r="A389" s="99" t="s">
        <v>455</v>
      </c>
      <c r="B389" s="238" t="s">
        <v>1088</v>
      </c>
      <c r="C389" s="175"/>
      <c r="D389" s="239"/>
      <c r="E389" s="175"/>
      <c r="F389" s="175"/>
      <c r="G389" s="175"/>
      <c r="H389" s="175"/>
      <c r="I389" s="175"/>
      <c r="J389" s="175"/>
      <c r="K389" s="175"/>
      <c r="L389" s="240"/>
      <c r="M389" s="175">
        <v>39.31</v>
      </c>
      <c r="N389" s="175"/>
      <c r="O389" s="175"/>
      <c r="P389" s="175"/>
      <c r="Q389" s="175"/>
      <c r="R389" s="175"/>
      <c r="S389" s="111">
        <f aca="true" t="shared" si="13" ref="S389:S416">IF((COUNTA(C389:R389)&gt;12),LARGE(C389:R389,1)+LARGE(C389:R389,2)+LARGE(C389:R389,3)+LARGE(C389:R389,4)+LARGE(C389:R389,5)+LARGE(C389:R389,6)+LARGE(C389:R389,7)+LARGE(C389:R389,8)+LARGE(C389:R389,9)+LARGE(C389:R389,10)+LARGE(C389:R389,11)+LARGE(C389:R389,12),SUM(C389:R389))</f>
        <v>39.31</v>
      </c>
      <c r="T389" s="237">
        <f aca="true" t="shared" si="14" ref="T389:T416">S389-$S$5</f>
        <v>-1164.6570641810285</v>
      </c>
      <c r="U389" s="167"/>
    </row>
    <row r="390" spans="1:21" ht="12.75">
      <c r="A390" s="99" t="s">
        <v>456</v>
      </c>
      <c r="B390" s="238" t="s">
        <v>1063</v>
      </c>
      <c r="C390" s="175"/>
      <c r="D390" s="239"/>
      <c r="E390" s="175"/>
      <c r="F390" s="175"/>
      <c r="G390" s="175"/>
      <c r="H390" s="175"/>
      <c r="I390" s="175"/>
      <c r="J390" s="175"/>
      <c r="K390" s="175"/>
      <c r="L390" s="240"/>
      <c r="M390" s="175">
        <v>39.13</v>
      </c>
      <c r="N390" s="175"/>
      <c r="O390" s="175"/>
      <c r="P390" s="175"/>
      <c r="Q390" s="175"/>
      <c r="R390" s="175"/>
      <c r="S390" s="111">
        <f t="shared" si="13"/>
        <v>39.13</v>
      </c>
      <c r="T390" s="237">
        <f t="shared" si="14"/>
        <v>-1164.8370641810284</v>
      </c>
      <c r="U390" s="167"/>
    </row>
    <row r="391" spans="1:21" ht="12.75">
      <c r="A391" s="99" t="s">
        <v>457</v>
      </c>
      <c r="B391" s="238" t="s">
        <v>823</v>
      </c>
      <c r="C391" s="175">
        <v>38.68545994065282</v>
      </c>
      <c r="D391" s="239"/>
      <c r="E391" s="175"/>
      <c r="F391" s="175"/>
      <c r="G391" s="175"/>
      <c r="H391" s="175"/>
      <c r="I391" s="175"/>
      <c r="J391" s="175"/>
      <c r="K391" s="175"/>
      <c r="L391" s="240"/>
      <c r="M391" s="175"/>
      <c r="N391" s="175"/>
      <c r="O391" s="175"/>
      <c r="P391" s="175"/>
      <c r="Q391" s="175"/>
      <c r="R391" s="175"/>
      <c r="S391" s="111">
        <f t="shared" si="13"/>
        <v>38.68545994065282</v>
      </c>
      <c r="T391" s="237">
        <f t="shared" si="14"/>
        <v>-1165.2816042403756</v>
      </c>
      <c r="U391" s="167"/>
    </row>
    <row r="392" spans="1:21" ht="12.75">
      <c r="A392" s="99" t="s">
        <v>458</v>
      </c>
      <c r="B392" s="238" t="s">
        <v>1070</v>
      </c>
      <c r="C392" s="175"/>
      <c r="D392" s="239"/>
      <c r="E392" s="175"/>
      <c r="F392" s="175"/>
      <c r="G392" s="175"/>
      <c r="H392" s="175"/>
      <c r="I392" s="175"/>
      <c r="J392" s="175"/>
      <c r="K392" s="175"/>
      <c r="L392" s="240"/>
      <c r="M392" s="175">
        <v>36.18</v>
      </c>
      <c r="N392" s="175"/>
      <c r="O392" s="175"/>
      <c r="P392" s="175"/>
      <c r="Q392" s="175"/>
      <c r="R392" s="175"/>
      <c r="S392" s="111">
        <f t="shared" si="13"/>
        <v>36.18</v>
      </c>
      <c r="T392" s="237">
        <f t="shared" si="14"/>
        <v>-1167.7870641810284</v>
      </c>
      <c r="U392" s="167"/>
    </row>
    <row r="393" spans="1:21" ht="12.75">
      <c r="A393" s="99" t="s">
        <v>459</v>
      </c>
      <c r="B393" s="238" t="s">
        <v>1069</v>
      </c>
      <c r="C393" s="175"/>
      <c r="D393" s="239"/>
      <c r="E393" s="175"/>
      <c r="F393" s="175"/>
      <c r="G393" s="175"/>
      <c r="H393" s="175"/>
      <c r="I393" s="175"/>
      <c r="J393" s="175"/>
      <c r="K393" s="175"/>
      <c r="L393" s="240"/>
      <c r="M393" s="175">
        <v>36.18</v>
      </c>
      <c r="N393" s="175"/>
      <c r="O393" s="175"/>
      <c r="P393" s="175"/>
      <c r="Q393" s="175"/>
      <c r="R393" s="175"/>
      <c r="S393" s="111">
        <f t="shared" si="13"/>
        <v>36.18</v>
      </c>
      <c r="T393" s="237">
        <f t="shared" si="14"/>
        <v>-1167.7870641810284</v>
      </c>
      <c r="U393" s="167"/>
    </row>
    <row r="394" spans="1:21" ht="12.75">
      <c r="A394" s="99" t="s">
        <v>460</v>
      </c>
      <c r="B394" s="238" t="s">
        <v>1073</v>
      </c>
      <c r="C394" s="175"/>
      <c r="D394" s="239"/>
      <c r="E394" s="175"/>
      <c r="F394" s="175"/>
      <c r="G394" s="175"/>
      <c r="H394" s="175"/>
      <c r="I394" s="175"/>
      <c r="J394" s="175"/>
      <c r="K394" s="175"/>
      <c r="L394" s="240"/>
      <c r="M394" s="175">
        <v>36.17</v>
      </c>
      <c r="N394" s="175"/>
      <c r="O394" s="175"/>
      <c r="P394" s="175"/>
      <c r="Q394" s="175"/>
      <c r="R394" s="175"/>
      <c r="S394" s="111">
        <f t="shared" si="13"/>
        <v>36.17</v>
      </c>
      <c r="T394" s="237">
        <f t="shared" si="14"/>
        <v>-1167.7970641810284</v>
      </c>
      <c r="U394" s="167"/>
    </row>
    <row r="395" spans="1:21" ht="12.75">
      <c r="A395" s="99" t="s">
        <v>461</v>
      </c>
      <c r="B395" s="238" t="s">
        <v>1075</v>
      </c>
      <c r="C395" s="175"/>
      <c r="D395" s="239"/>
      <c r="E395" s="175"/>
      <c r="F395" s="175"/>
      <c r="G395" s="175"/>
      <c r="H395" s="175"/>
      <c r="I395" s="175"/>
      <c r="J395" s="175"/>
      <c r="K395" s="175"/>
      <c r="L395" s="240"/>
      <c r="M395" s="175">
        <v>36.08</v>
      </c>
      <c r="N395" s="175"/>
      <c r="O395" s="175"/>
      <c r="P395" s="175"/>
      <c r="Q395" s="175"/>
      <c r="R395" s="175"/>
      <c r="S395" s="111">
        <f t="shared" si="13"/>
        <v>36.08</v>
      </c>
      <c r="T395" s="237">
        <f t="shared" si="14"/>
        <v>-1167.8870641810286</v>
      </c>
      <c r="U395" s="167"/>
    </row>
    <row r="396" spans="1:21" ht="12.75">
      <c r="A396" s="99" t="s">
        <v>462</v>
      </c>
      <c r="B396" s="238" t="s">
        <v>1077</v>
      </c>
      <c r="C396" s="175"/>
      <c r="D396" s="239"/>
      <c r="E396" s="175"/>
      <c r="F396" s="175"/>
      <c r="G396" s="175"/>
      <c r="H396" s="175"/>
      <c r="I396" s="175"/>
      <c r="J396" s="175"/>
      <c r="K396" s="175"/>
      <c r="L396" s="240"/>
      <c r="M396" s="175">
        <v>35.63</v>
      </c>
      <c r="N396" s="175"/>
      <c r="O396" s="175"/>
      <c r="P396" s="175"/>
      <c r="Q396" s="175"/>
      <c r="R396" s="175"/>
      <c r="S396" s="111">
        <f t="shared" si="13"/>
        <v>35.63</v>
      </c>
      <c r="T396" s="237">
        <f t="shared" si="14"/>
        <v>-1168.3370641810284</v>
      </c>
      <c r="U396" s="167">
        <v>1999</v>
      </c>
    </row>
    <row r="397" spans="1:21" ht="12.75">
      <c r="A397" s="99" t="s">
        <v>463</v>
      </c>
      <c r="B397" s="265" t="s">
        <v>1145</v>
      </c>
      <c r="C397" s="175"/>
      <c r="D397" s="239"/>
      <c r="E397" s="175"/>
      <c r="F397" s="175"/>
      <c r="G397" s="175"/>
      <c r="H397" s="175"/>
      <c r="I397" s="175"/>
      <c r="J397" s="175"/>
      <c r="K397" s="175"/>
      <c r="L397" s="240"/>
      <c r="M397" s="175"/>
      <c r="N397" s="175"/>
      <c r="O397" s="175"/>
      <c r="P397" s="175"/>
      <c r="Q397" s="175"/>
      <c r="R397" s="175">
        <v>35</v>
      </c>
      <c r="S397" s="111">
        <f t="shared" si="13"/>
        <v>35</v>
      </c>
      <c r="T397" s="237">
        <f t="shared" si="14"/>
        <v>-1168.9670641810285</v>
      </c>
      <c r="U397" s="167">
        <v>1988</v>
      </c>
    </row>
    <row r="398" spans="1:21" ht="12.75">
      <c r="A398" s="99" t="s">
        <v>464</v>
      </c>
      <c r="B398" s="238" t="s">
        <v>1079</v>
      </c>
      <c r="C398" s="175"/>
      <c r="D398" s="239"/>
      <c r="E398" s="175"/>
      <c r="F398" s="175"/>
      <c r="G398" s="175"/>
      <c r="H398" s="175"/>
      <c r="I398" s="175"/>
      <c r="J398" s="175"/>
      <c r="K398" s="175"/>
      <c r="L398" s="240"/>
      <c r="M398" s="175">
        <v>34.94</v>
      </c>
      <c r="N398" s="175"/>
      <c r="O398" s="175"/>
      <c r="P398" s="175"/>
      <c r="Q398" s="175"/>
      <c r="R398" s="175"/>
      <c r="S398" s="111">
        <f t="shared" si="13"/>
        <v>34.94</v>
      </c>
      <c r="T398" s="237">
        <f t="shared" si="14"/>
        <v>-1169.0270641810284</v>
      </c>
      <c r="U398" s="167"/>
    </row>
    <row r="399" spans="1:21" ht="12.75">
      <c r="A399" s="99" t="s">
        <v>465</v>
      </c>
      <c r="B399" s="238" t="s">
        <v>1080</v>
      </c>
      <c r="C399" s="175"/>
      <c r="D399" s="239"/>
      <c r="E399" s="175"/>
      <c r="F399" s="175"/>
      <c r="G399" s="175"/>
      <c r="H399" s="175"/>
      <c r="I399" s="175"/>
      <c r="J399" s="175"/>
      <c r="K399" s="175"/>
      <c r="L399" s="240"/>
      <c r="M399" s="175">
        <v>34.94</v>
      </c>
      <c r="N399" s="175"/>
      <c r="O399" s="175"/>
      <c r="P399" s="175"/>
      <c r="Q399" s="175"/>
      <c r="R399" s="175"/>
      <c r="S399" s="111">
        <f t="shared" si="13"/>
        <v>34.94</v>
      </c>
      <c r="T399" s="237">
        <f t="shared" si="14"/>
        <v>-1169.0270641810284</v>
      </c>
      <c r="U399" s="167"/>
    </row>
    <row r="400" spans="1:21" ht="12.75">
      <c r="A400" s="99" t="s">
        <v>466</v>
      </c>
      <c r="B400" s="238" t="s">
        <v>1078</v>
      </c>
      <c r="C400" s="175"/>
      <c r="D400" s="239"/>
      <c r="E400" s="175"/>
      <c r="F400" s="175"/>
      <c r="G400" s="175"/>
      <c r="H400" s="175"/>
      <c r="I400" s="175"/>
      <c r="J400" s="175"/>
      <c r="K400" s="175"/>
      <c r="L400" s="240"/>
      <c r="M400" s="175">
        <v>34.94</v>
      </c>
      <c r="N400" s="175"/>
      <c r="O400" s="175"/>
      <c r="P400" s="175"/>
      <c r="Q400" s="175"/>
      <c r="R400" s="175"/>
      <c r="S400" s="111">
        <f t="shared" si="13"/>
        <v>34.94</v>
      </c>
      <c r="T400" s="237">
        <f t="shared" si="14"/>
        <v>-1169.0270641810284</v>
      </c>
      <c r="U400" s="167"/>
    </row>
    <row r="401" spans="1:21" ht="12.75">
      <c r="A401" s="99" t="s">
        <v>467</v>
      </c>
      <c r="B401" s="238" t="s">
        <v>1146</v>
      </c>
      <c r="C401" s="175"/>
      <c r="D401" s="239"/>
      <c r="E401" s="175"/>
      <c r="F401" s="175"/>
      <c r="G401" s="175"/>
      <c r="H401" s="175"/>
      <c r="I401" s="175"/>
      <c r="J401" s="175"/>
      <c r="K401" s="175"/>
      <c r="L401" s="240"/>
      <c r="M401" s="175"/>
      <c r="N401" s="175"/>
      <c r="O401" s="175"/>
      <c r="P401" s="175"/>
      <c r="Q401" s="175"/>
      <c r="R401" s="175">
        <v>33.666666666666664</v>
      </c>
      <c r="S401" s="111">
        <f t="shared" si="13"/>
        <v>33.666666666666664</v>
      </c>
      <c r="T401" s="237">
        <f t="shared" si="14"/>
        <v>-1170.3003975143617</v>
      </c>
      <c r="U401" s="167"/>
    </row>
    <row r="402" spans="1:21" ht="12.75">
      <c r="A402" s="99" t="s">
        <v>468</v>
      </c>
      <c r="B402" s="238" t="s">
        <v>829</v>
      </c>
      <c r="C402" s="175">
        <v>33.640949554896146</v>
      </c>
      <c r="D402" s="239"/>
      <c r="E402" s="175"/>
      <c r="F402" s="175"/>
      <c r="G402" s="175"/>
      <c r="H402" s="175"/>
      <c r="I402" s="175"/>
      <c r="J402" s="175"/>
      <c r="K402" s="175"/>
      <c r="L402" s="240"/>
      <c r="M402" s="175"/>
      <c r="N402" s="175"/>
      <c r="O402" s="175"/>
      <c r="P402" s="175"/>
      <c r="Q402" s="175"/>
      <c r="R402" s="175"/>
      <c r="S402" s="111">
        <f t="shared" si="13"/>
        <v>33.640949554896146</v>
      </c>
      <c r="T402" s="237">
        <f t="shared" si="14"/>
        <v>-1170.3261146261323</v>
      </c>
      <c r="U402" s="167"/>
    </row>
    <row r="403" spans="1:21" ht="12.75">
      <c r="A403" s="99" t="s">
        <v>469</v>
      </c>
      <c r="B403" s="238" t="s">
        <v>1082</v>
      </c>
      <c r="C403" s="175"/>
      <c r="D403" s="239"/>
      <c r="E403" s="175"/>
      <c r="F403" s="175"/>
      <c r="G403" s="175"/>
      <c r="H403" s="175"/>
      <c r="I403" s="175"/>
      <c r="J403" s="175"/>
      <c r="K403" s="175"/>
      <c r="L403" s="240"/>
      <c r="M403" s="175">
        <v>33.38</v>
      </c>
      <c r="N403" s="175"/>
      <c r="O403" s="175"/>
      <c r="P403" s="175"/>
      <c r="Q403" s="175"/>
      <c r="R403" s="175"/>
      <c r="S403" s="111">
        <f t="shared" si="13"/>
        <v>33.38</v>
      </c>
      <c r="T403" s="237">
        <f t="shared" si="14"/>
        <v>-1170.5870641810284</v>
      </c>
      <c r="U403" s="167"/>
    </row>
    <row r="404" spans="1:21" ht="12.75">
      <c r="A404" s="99" t="s">
        <v>470</v>
      </c>
      <c r="B404" s="238" t="s">
        <v>1005</v>
      </c>
      <c r="C404" s="175"/>
      <c r="D404" s="239"/>
      <c r="E404" s="175"/>
      <c r="F404" s="175"/>
      <c r="G404" s="175"/>
      <c r="H404" s="175"/>
      <c r="I404" s="175">
        <v>33.12923360686599</v>
      </c>
      <c r="J404" s="175"/>
      <c r="K404" s="175"/>
      <c r="L404" s="240"/>
      <c r="M404" s="175"/>
      <c r="N404" s="175"/>
      <c r="O404" s="175"/>
      <c r="P404" s="175"/>
      <c r="Q404" s="175"/>
      <c r="R404" s="175"/>
      <c r="S404" s="111">
        <f t="shared" si="13"/>
        <v>33.12923360686599</v>
      </c>
      <c r="T404" s="237">
        <f t="shared" si="14"/>
        <v>-1170.8378305741626</v>
      </c>
      <c r="U404" s="167"/>
    </row>
    <row r="405" spans="1:21" ht="12.75">
      <c r="A405" s="99" t="s">
        <v>471</v>
      </c>
      <c r="B405" s="238" t="s">
        <v>1131</v>
      </c>
      <c r="C405" s="175"/>
      <c r="D405" s="239"/>
      <c r="E405" s="175"/>
      <c r="F405" s="175"/>
      <c r="G405" s="175"/>
      <c r="H405" s="175"/>
      <c r="I405" s="175"/>
      <c r="J405" s="175"/>
      <c r="K405" s="175"/>
      <c r="L405" s="240"/>
      <c r="M405" s="175"/>
      <c r="N405" s="175"/>
      <c r="O405" s="175"/>
      <c r="P405" s="175">
        <v>30.864666453878073</v>
      </c>
      <c r="Q405" s="175"/>
      <c r="R405" s="175"/>
      <c r="S405" s="111">
        <f t="shared" si="13"/>
        <v>30.864666453878073</v>
      </c>
      <c r="T405" s="237">
        <f t="shared" si="14"/>
        <v>-1173.1023977271504</v>
      </c>
      <c r="U405" s="167"/>
    </row>
    <row r="406" spans="1:21" ht="12.75">
      <c r="A406" s="99" t="s">
        <v>472</v>
      </c>
      <c r="B406" s="238" t="s">
        <v>1132</v>
      </c>
      <c r="C406" s="175"/>
      <c r="D406" s="239"/>
      <c r="E406" s="175"/>
      <c r="F406" s="175"/>
      <c r="G406" s="175"/>
      <c r="H406" s="175"/>
      <c r="I406" s="175"/>
      <c r="J406" s="175"/>
      <c r="K406" s="175"/>
      <c r="L406" s="240"/>
      <c r="M406" s="175"/>
      <c r="N406" s="175"/>
      <c r="O406" s="175"/>
      <c r="P406" s="175">
        <v>25.29492499202043</v>
      </c>
      <c r="Q406" s="175"/>
      <c r="R406" s="175"/>
      <c r="S406" s="111">
        <f t="shared" si="13"/>
        <v>25.29492499202043</v>
      </c>
      <c r="T406" s="237">
        <f t="shared" si="14"/>
        <v>-1178.672139189008</v>
      </c>
      <c r="U406" s="227"/>
    </row>
    <row r="407" spans="1:21" ht="12.75">
      <c r="A407" s="99" t="s">
        <v>473</v>
      </c>
      <c r="B407" s="238" t="s">
        <v>836</v>
      </c>
      <c r="C407" s="175">
        <v>23.255192878338278</v>
      </c>
      <c r="D407" s="239"/>
      <c r="E407" s="175"/>
      <c r="F407" s="175"/>
      <c r="G407" s="175"/>
      <c r="H407" s="175"/>
      <c r="I407" s="175"/>
      <c r="J407" s="175"/>
      <c r="K407" s="175"/>
      <c r="L407" s="240"/>
      <c r="M407" s="175"/>
      <c r="N407" s="175"/>
      <c r="O407" s="175"/>
      <c r="P407" s="175"/>
      <c r="Q407" s="175"/>
      <c r="R407" s="175"/>
      <c r="S407" s="111">
        <f t="shared" si="13"/>
        <v>23.255192878338278</v>
      </c>
      <c r="T407" s="237">
        <f t="shared" si="14"/>
        <v>-1180.7118713026903</v>
      </c>
      <c r="U407" s="167"/>
    </row>
    <row r="408" spans="1:21" ht="12.75">
      <c r="A408" s="99" t="s">
        <v>474</v>
      </c>
      <c r="B408" s="238" t="s">
        <v>932</v>
      </c>
      <c r="C408" s="175"/>
      <c r="D408" s="239"/>
      <c r="E408" s="175"/>
      <c r="F408" s="175"/>
      <c r="G408" s="175">
        <v>17.157205240174672</v>
      </c>
      <c r="H408" s="175"/>
      <c r="I408" s="175"/>
      <c r="J408" s="175"/>
      <c r="K408" s="175"/>
      <c r="L408" s="240"/>
      <c r="M408" s="175"/>
      <c r="N408" s="175"/>
      <c r="O408" s="175"/>
      <c r="P408" s="175"/>
      <c r="Q408" s="175"/>
      <c r="R408" s="175">
        <v>5</v>
      </c>
      <c r="S408" s="111">
        <f t="shared" si="13"/>
        <v>22.157205240174672</v>
      </c>
      <c r="T408" s="237">
        <f t="shared" si="14"/>
        <v>-1181.809858940854</v>
      </c>
      <c r="U408" s="167"/>
    </row>
    <row r="409" spans="1:21" ht="12.75">
      <c r="A409" s="99" t="s">
        <v>475</v>
      </c>
      <c r="B409" s="238" t="s">
        <v>838</v>
      </c>
      <c r="C409" s="175">
        <v>22.068249258160236</v>
      </c>
      <c r="D409" s="239"/>
      <c r="E409" s="175"/>
      <c r="F409" s="175"/>
      <c r="G409" s="175"/>
      <c r="H409" s="175"/>
      <c r="I409" s="175"/>
      <c r="J409" s="175"/>
      <c r="K409" s="175"/>
      <c r="L409" s="240"/>
      <c r="M409" s="175"/>
      <c r="N409" s="175"/>
      <c r="O409" s="175"/>
      <c r="P409" s="175"/>
      <c r="Q409" s="175"/>
      <c r="R409" s="175"/>
      <c r="S409" s="111">
        <f t="shared" si="13"/>
        <v>22.068249258160236</v>
      </c>
      <c r="T409" s="237">
        <f t="shared" si="14"/>
        <v>-1181.8988149228683</v>
      </c>
      <c r="U409" s="167"/>
    </row>
    <row r="410" spans="1:21" ht="12.75">
      <c r="A410" s="99" t="s">
        <v>476</v>
      </c>
      <c r="B410" s="238" t="s">
        <v>1066</v>
      </c>
      <c r="C410" s="175"/>
      <c r="D410" s="239"/>
      <c r="E410" s="175"/>
      <c r="F410" s="175"/>
      <c r="G410" s="175"/>
      <c r="H410" s="175"/>
      <c r="I410" s="175"/>
      <c r="J410" s="175"/>
      <c r="K410" s="175"/>
      <c r="L410" s="240"/>
      <c r="M410" s="175">
        <v>19.56</v>
      </c>
      <c r="N410" s="175"/>
      <c r="O410" s="175"/>
      <c r="P410" s="175"/>
      <c r="Q410" s="175"/>
      <c r="R410" s="175"/>
      <c r="S410" s="111">
        <f t="shared" si="13"/>
        <v>19.56</v>
      </c>
      <c r="T410" s="237">
        <f t="shared" si="14"/>
        <v>-1184.4070641810285</v>
      </c>
      <c r="U410" s="167"/>
    </row>
    <row r="411" spans="1:21" ht="12.75">
      <c r="A411" s="99" t="s">
        <v>477</v>
      </c>
      <c r="B411" s="238" t="s">
        <v>1065</v>
      </c>
      <c r="C411" s="175"/>
      <c r="D411" s="239"/>
      <c r="E411" s="175"/>
      <c r="F411" s="175"/>
      <c r="G411" s="175"/>
      <c r="H411" s="175"/>
      <c r="I411" s="175"/>
      <c r="J411" s="175"/>
      <c r="K411" s="175"/>
      <c r="L411" s="240"/>
      <c r="M411" s="175">
        <v>19.56</v>
      </c>
      <c r="N411" s="175"/>
      <c r="O411" s="175"/>
      <c r="P411" s="175"/>
      <c r="Q411" s="175"/>
      <c r="R411" s="175"/>
      <c r="S411" s="111">
        <f t="shared" si="13"/>
        <v>19.56</v>
      </c>
      <c r="T411" s="237">
        <f t="shared" si="14"/>
        <v>-1184.4070641810285</v>
      </c>
      <c r="U411" s="167"/>
    </row>
    <row r="412" spans="1:21" ht="12.75">
      <c r="A412" s="99" t="s">
        <v>478</v>
      </c>
      <c r="B412" s="238" t="s">
        <v>1006</v>
      </c>
      <c r="C412" s="175"/>
      <c r="D412" s="239"/>
      <c r="E412" s="175"/>
      <c r="F412" s="175"/>
      <c r="G412" s="175"/>
      <c r="H412" s="175"/>
      <c r="I412" s="175">
        <v>18.178659522488953</v>
      </c>
      <c r="J412" s="175"/>
      <c r="K412" s="175"/>
      <c r="L412" s="240"/>
      <c r="M412" s="175"/>
      <c r="N412" s="175"/>
      <c r="O412" s="175"/>
      <c r="P412" s="175"/>
      <c r="Q412" s="175"/>
      <c r="R412" s="175"/>
      <c r="S412" s="111">
        <f t="shared" si="13"/>
        <v>18.178659522488953</v>
      </c>
      <c r="T412" s="237">
        <f t="shared" si="14"/>
        <v>-1185.7884046585395</v>
      </c>
      <c r="U412" s="167">
        <v>2016</v>
      </c>
    </row>
    <row r="413" spans="1:21" ht="12.75">
      <c r="A413" s="99" t="s">
        <v>479</v>
      </c>
      <c r="B413" s="238" t="s">
        <v>1071</v>
      </c>
      <c r="C413" s="175"/>
      <c r="D413" s="239"/>
      <c r="E413" s="175"/>
      <c r="F413" s="175"/>
      <c r="G413" s="175"/>
      <c r="H413" s="175"/>
      <c r="I413" s="175"/>
      <c r="J413" s="175"/>
      <c r="K413" s="175"/>
      <c r="L413" s="240"/>
      <c r="M413" s="175">
        <v>18.09</v>
      </c>
      <c r="N413" s="175"/>
      <c r="O413" s="175"/>
      <c r="P413" s="175"/>
      <c r="Q413" s="175"/>
      <c r="R413" s="175"/>
      <c r="S413" s="111">
        <f t="shared" si="13"/>
        <v>18.09</v>
      </c>
      <c r="T413" s="237">
        <f t="shared" si="14"/>
        <v>-1185.8770641810286</v>
      </c>
      <c r="U413" s="167"/>
    </row>
    <row r="414" spans="1:21" ht="12.75">
      <c r="A414" s="99" t="s">
        <v>480</v>
      </c>
      <c r="B414" s="238" t="s">
        <v>1072</v>
      </c>
      <c r="C414" s="175"/>
      <c r="D414" s="239"/>
      <c r="E414" s="175"/>
      <c r="F414" s="175"/>
      <c r="G414" s="175"/>
      <c r="H414" s="175"/>
      <c r="I414" s="175"/>
      <c r="J414" s="175"/>
      <c r="K414" s="175"/>
      <c r="L414" s="240"/>
      <c r="M414" s="175">
        <v>18.09</v>
      </c>
      <c r="N414" s="175"/>
      <c r="O414" s="175"/>
      <c r="P414" s="175"/>
      <c r="Q414" s="175"/>
      <c r="R414" s="175"/>
      <c r="S414" s="111">
        <f t="shared" si="13"/>
        <v>18.09</v>
      </c>
      <c r="T414" s="237">
        <f t="shared" si="14"/>
        <v>-1185.8770641810286</v>
      </c>
      <c r="U414" s="167"/>
    </row>
    <row r="415" spans="1:21" ht="12.75">
      <c r="A415" s="99" t="s">
        <v>481</v>
      </c>
      <c r="B415" s="238" t="s">
        <v>844</v>
      </c>
      <c r="C415" s="175">
        <v>16.43026706231454</v>
      </c>
      <c r="D415" s="239"/>
      <c r="E415" s="175"/>
      <c r="F415" s="175"/>
      <c r="G415" s="175"/>
      <c r="H415" s="175"/>
      <c r="I415" s="175"/>
      <c r="J415" s="175"/>
      <c r="K415" s="175"/>
      <c r="L415" s="240"/>
      <c r="M415" s="175"/>
      <c r="N415" s="175"/>
      <c r="O415" s="175"/>
      <c r="P415" s="175"/>
      <c r="Q415" s="175"/>
      <c r="R415" s="175"/>
      <c r="S415" s="111">
        <f t="shared" si="13"/>
        <v>16.43026706231454</v>
      </c>
      <c r="T415" s="237">
        <f t="shared" si="14"/>
        <v>-1187.536797118714</v>
      </c>
      <c r="U415" s="167">
        <v>2010</v>
      </c>
    </row>
    <row r="416" spans="1:21" ht="12.75">
      <c r="A416" s="99" t="s">
        <v>482</v>
      </c>
      <c r="B416" s="238" t="s">
        <v>846</v>
      </c>
      <c r="C416" s="175">
        <v>12.572700296735905</v>
      </c>
      <c r="D416" s="239"/>
      <c r="E416" s="175"/>
      <c r="F416" s="175"/>
      <c r="G416" s="175"/>
      <c r="H416" s="175"/>
      <c r="I416" s="175"/>
      <c r="J416" s="175"/>
      <c r="K416" s="175"/>
      <c r="L416" s="240"/>
      <c r="M416" s="175"/>
      <c r="N416" s="175"/>
      <c r="O416" s="175"/>
      <c r="P416" s="175"/>
      <c r="Q416" s="175"/>
      <c r="R416" s="175"/>
      <c r="S416" s="111">
        <f t="shared" si="13"/>
        <v>12.572700296735905</v>
      </c>
      <c r="T416" s="237">
        <f t="shared" si="14"/>
        <v>-1191.3943638842925</v>
      </c>
      <c r="U416" s="167">
        <v>2010</v>
      </c>
    </row>
    <row r="417" spans="1:21" ht="12.75">
      <c r="A417" s="99" t="s">
        <v>483</v>
      </c>
      <c r="B417" s="238"/>
      <c r="C417" s="175"/>
      <c r="D417" s="239"/>
      <c r="E417" s="175"/>
      <c r="F417" s="175"/>
      <c r="G417" s="175"/>
      <c r="H417" s="175"/>
      <c r="I417" s="175"/>
      <c r="J417" s="175"/>
      <c r="K417" s="175"/>
      <c r="L417" s="240"/>
      <c r="M417" s="175"/>
      <c r="N417" s="175"/>
      <c r="O417" s="175"/>
      <c r="P417" s="175"/>
      <c r="Q417" s="175"/>
      <c r="R417" s="175"/>
      <c r="S417" s="111">
        <f aca="true" t="shared" si="15" ref="S417:S452">IF((COUNTA(C417:R417)&gt;12),LARGE(C417:R417,1)+LARGE(C417:R417,2)+LARGE(C417:R417,3)+LARGE(C417:R417,4)+LARGE(C417:R417,5)+LARGE(C417:R417,6)+LARGE(C417:R417,7)+LARGE(C417:R417,8)+LARGE(C417:R417,9)+LARGE(C417:R417,10)+LARGE(C417:R417,11)+LARGE(C417:R417,12),SUM(C417:R417))</f>
        <v>0</v>
      </c>
      <c r="T417" s="237">
        <f aca="true" t="shared" si="16" ref="T417:T452">S417-$S$5</f>
        <v>-1203.9670641810285</v>
      </c>
      <c r="U417" s="167"/>
    </row>
    <row r="418" spans="1:21" ht="12.75">
      <c r="A418" s="99" t="s">
        <v>484</v>
      </c>
      <c r="B418" s="238"/>
      <c r="C418" s="175"/>
      <c r="D418" s="239"/>
      <c r="E418" s="175"/>
      <c r="F418" s="175"/>
      <c r="G418" s="175"/>
      <c r="H418" s="175"/>
      <c r="I418" s="175"/>
      <c r="J418" s="175"/>
      <c r="K418" s="175"/>
      <c r="L418" s="240"/>
      <c r="M418" s="175"/>
      <c r="N418" s="175"/>
      <c r="O418" s="175"/>
      <c r="P418" s="175"/>
      <c r="Q418" s="175"/>
      <c r="R418" s="175"/>
      <c r="S418" s="111">
        <f t="shared" si="15"/>
        <v>0</v>
      </c>
      <c r="T418" s="237">
        <f t="shared" si="16"/>
        <v>-1203.9670641810285</v>
      </c>
      <c r="U418" s="167"/>
    </row>
    <row r="419" spans="1:21" ht="12.75">
      <c r="A419" s="99" t="s">
        <v>485</v>
      </c>
      <c r="B419" s="238"/>
      <c r="C419" s="175"/>
      <c r="D419" s="239"/>
      <c r="E419" s="175"/>
      <c r="F419" s="175"/>
      <c r="G419" s="175"/>
      <c r="H419" s="175"/>
      <c r="I419" s="175"/>
      <c r="J419" s="175"/>
      <c r="K419" s="175"/>
      <c r="L419" s="240"/>
      <c r="M419" s="175"/>
      <c r="N419" s="175"/>
      <c r="O419" s="175"/>
      <c r="P419" s="175"/>
      <c r="Q419" s="175"/>
      <c r="R419" s="175"/>
      <c r="S419" s="111">
        <f t="shared" si="15"/>
        <v>0</v>
      </c>
      <c r="T419" s="237">
        <f t="shared" si="16"/>
        <v>-1203.9670641810285</v>
      </c>
      <c r="U419" s="167"/>
    </row>
    <row r="420" spans="1:21" ht="12.75">
      <c r="A420" s="99" t="s">
        <v>486</v>
      </c>
      <c r="B420" s="238"/>
      <c r="C420" s="175"/>
      <c r="D420" s="239"/>
      <c r="E420" s="175"/>
      <c r="F420" s="175"/>
      <c r="G420" s="175"/>
      <c r="H420" s="175"/>
      <c r="I420" s="175"/>
      <c r="J420" s="175"/>
      <c r="K420" s="175"/>
      <c r="L420" s="240"/>
      <c r="M420" s="175"/>
      <c r="N420" s="175"/>
      <c r="O420" s="175"/>
      <c r="P420" s="175"/>
      <c r="Q420" s="175"/>
      <c r="R420" s="175"/>
      <c r="S420" s="111">
        <f t="shared" si="15"/>
        <v>0</v>
      </c>
      <c r="T420" s="237">
        <f t="shared" si="16"/>
        <v>-1203.9670641810285</v>
      </c>
      <c r="U420" s="167"/>
    </row>
    <row r="421" spans="1:21" ht="12.75">
      <c r="A421" s="99" t="s">
        <v>487</v>
      </c>
      <c r="B421" s="238"/>
      <c r="C421" s="175"/>
      <c r="D421" s="239"/>
      <c r="E421" s="175"/>
      <c r="F421" s="175"/>
      <c r="G421" s="175"/>
      <c r="H421" s="175"/>
      <c r="I421" s="175"/>
      <c r="J421" s="175"/>
      <c r="K421" s="175"/>
      <c r="L421" s="240"/>
      <c r="M421" s="175"/>
      <c r="N421" s="175"/>
      <c r="O421" s="175"/>
      <c r="P421" s="175"/>
      <c r="Q421" s="175"/>
      <c r="R421" s="175"/>
      <c r="S421" s="111">
        <f t="shared" si="15"/>
        <v>0</v>
      </c>
      <c r="T421" s="237">
        <f t="shared" si="16"/>
        <v>-1203.9670641810285</v>
      </c>
      <c r="U421" s="167"/>
    </row>
    <row r="422" spans="1:21" ht="12.75">
      <c r="A422" s="99" t="s">
        <v>488</v>
      </c>
      <c r="B422" s="238"/>
      <c r="C422" s="175"/>
      <c r="D422" s="239"/>
      <c r="E422" s="175"/>
      <c r="F422" s="175"/>
      <c r="G422" s="175"/>
      <c r="H422" s="175"/>
      <c r="I422" s="175"/>
      <c r="J422" s="175"/>
      <c r="K422" s="175"/>
      <c r="L422" s="240"/>
      <c r="M422" s="175"/>
      <c r="N422" s="175"/>
      <c r="O422" s="175"/>
      <c r="P422" s="175"/>
      <c r="Q422" s="175"/>
      <c r="R422" s="175"/>
      <c r="S422" s="111">
        <f t="shared" si="15"/>
        <v>0</v>
      </c>
      <c r="T422" s="237">
        <f t="shared" si="16"/>
        <v>-1203.9670641810285</v>
      </c>
      <c r="U422" s="167"/>
    </row>
    <row r="423" spans="1:21" ht="12.75">
      <c r="A423" s="99" t="s">
        <v>489</v>
      </c>
      <c r="B423" s="238"/>
      <c r="C423" s="175"/>
      <c r="D423" s="239"/>
      <c r="E423" s="175"/>
      <c r="F423" s="175"/>
      <c r="G423" s="175"/>
      <c r="H423" s="175"/>
      <c r="I423" s="175"/>
      <c r="J423" s="175"/>
      <c r="K423" s="175"/>
      <c r="L423" s="240"/>
      <c r="M423" s="175"/>
      <c r="N423" s="175"/>
      <c r="O423" s="175"/>
      <c r="P423" s="175"/>
      <c r="Q423" s="175"/>
      <c r="R423" s="175"/>
      <c r="S423" s="111">
        <f t="shared" si="15"/>
        <v>0</v>
      </c>
      <c r="T423" s="237">
        <f t="shared" si="16"/>
        <v>-1203.9670641810285</v>
      </c>
      <c r="U423" s="167"/>
    </row>
    <row r="424" spans="1:21" ht="12.75">
      <c r="A424" s="99" t="s">
        <v>490</v>
      </c>
      <c r="B424" s="238"/>
      <c r="C424" s="175"/>
      <c r="D424" s="239"/>
      <c r="E424" s="175"/>
      <c r="F424" s="175"/>
      <c r="G424" s="175"/>
      <c r="H424" s="175"/>
      <c r="I424" s="175"/>
      <c r="J424" s="175"/>
      <c r="K424" s="175"/>
      <c r="L424" s="240"/>
      <c r="M424" s="175"/>
      <c r="N424" s="175"/>
      <c r="O424" s="175"/>
      <c r="P424" s="175"/>
      <c r="Q424" s="175"/>
      <c r="R424" s="175"/>
      <c r="S424" s="111">
        <f t="shared" si="15"/>
        <v>0</v>
      </c>
      <c r="T424" s="237">
        <f t="shared" si="16"/>
        <v>-1203.9670641810285</v>
      </c>
      <c r="U424" s="167"/>
    </row>
    <row r="425" spans="1:21" ht="12.75">
      <c r="A425" s="99" t="s">
        <v>491</v>
      </c>
      <c r="B425" s="238"/>
      <c r="C425" s="175"/>
      <c r="D425" s="239"/>
      <c r="E425" s="175"/>
      <c r="F425" s="175"/>
      <c r="G425" s="175"/>
      <c r="H425" s="175"/>
      <c r="I425" s="175"/>
      <c r="J425" s="175"/>
      <c r="K425" s="175"/>
      <c r="L425" s="240"/>
      <c r="M425" s="175"/>
      <c r="N425" s="175"/>
      <c r="O425" s="175"/>
      <c r="P425" s="175"/>
      <c r="Q425" s="175"/>
      <c r="R425" s="175"/>
      <c r="S425" s="111">
        <f t="shared" si="15"/>
        <v>0</v>
      </c>
      <c r="T425" s="237">
        <f t="shared" si="16"/>
        <v>-1203.9670641810285</v>
      </c>
      <c r="U425" s="167"/>
    </row>
    <row r="426" spans="1:21" ht="12.75">
      <c r="A426" s="99" t="s">
        <v>492</v>
      </c>
      <c r="B426" s="238"/>
      <c r="C426" s="175"/>
      <c r="D426" s="239"/>
      <c r="E426" s="175"/>
      <c r="F426" s="175"/>
      <c r="G426" s="175"/>
      <c r="H426" s="175"/>
      <c r="I426" s="175"/>
      <c r="J426" s="175"/>
      <c r="K426" s="175"/>
      <c r="L426" s="240"/>
      <c r="M426" s="175"/>
      <c r="N426" s="175"/>
      <c r="O426" s="175"/>
      <c r="P426" s="175"/>
      <c r="Q426" s="175"/>
      <c r="R426" s="175"/>
      <c r="S426" s="111">
        <f t="shared" si="15"/>
        <v>0</v>
      </c>
      <c r="T426" s="237">
        <f t="shared" si="16"/>
        <v>-1203.9670641810285</v>
      </c>
      <c r="U426" s="167"/>
    </row>
    <row r="427" spans="1:21" ht="12.75">
      <c r="A427" s="99" t="s">
        <v>493</v>
      </c>
      <c r="B427" s="238"/>
      <c r="C427" s="175"/>
      <c r="D427" s="239"/>
      <c r="E427" s="175"/>
      <c r="F427" s="175"/>
      <c r="G427" s="175"/>
      <c r="H427" s="175"/>
      <c r="I427" s="175"/>
      <c r="J427" s="175"/>
      <c r="K427" s="175"/>
      <c r="L427" s="240"/>
      <c r="M427" s="175"/>
      <c r="N427" s="175"/>
      <c r="O427" s="175"/>
      <c r="P427" s="175"/>
      <c r="Q427" s="175"/>
      <c r="R427" s="175"/>
      <c r="S427" s="111">
        <f t="shared" si="15"/>
        <v>0</v>
      </c>
      <c r="T427" s="237">
        <f t="shared" si="16"/>
        <v>-1203.9670641810285</v>
      </c>
      <c r="U427" s="167"/>
    </row>
    <row r="428" spans="1:21" ht="12.75">
      <c r="A428" s="99" t="s">
        <v>494</v>
      </c>
      <c r="B428" s="238"/>
      <c r="C428" s="175"/>
      <c r="D428" s="239"/>
      <c r="E428" s="175"/>
      <c r="F428" s="175"/>
      <c r="G428" s="175"/>
      <c r="H428" s="175"/>
      <c r="I428" s="175"/>
      <c r="J428" s="175"/>
      <c r="K428" s="175"/>
      <c r="L428" s="240"/>
      <c r="M428" s="175"/>
      <c r="N428" s="175"/>
      <c r="O428" s="175"/>
      <c r="P428" s="175"/>
      <c r="Q428" s="175"/>
      <c r="R428" s="175"/>
      <c r="S428" s="111">
        <f t="shared" si="15"/>
        <v>0</v>
      </c>
      <c r="T428" s="237">
        <f t="shared" si="16"/>
        <v>-1203.9670641810285</v>
      </c>
      <c r="U428" s="167"/>
    </row>
    <row r="429" spans="1:21" ht="12.75">
      <c r="A429" s="99" t="s">
        <v>495</v>
      </c>
      <c r="B429" s="238"/>
      <c r="C429" s="175"/>
      <c r="D429" s="239"/>
      <c r="E429" s="175"/>
      <c r="F429" s="175"/>
      <c r="G429" s="175"/>
      <c r="H429" s="175"/>
      <c r="I429" s="175"/>
      <c r="J429" s="175"/>
      <c r="K429" s="175"/>
      <c r="L429" s="240"/>
      <c r="M429" s="175"/>
      <c r="N429" s="175"/>
      <c r="O429" s="175"/>
      <c r="P429" s="175"/>
      <c r="Q429" s="175"/>
      <c r="R429" s="175"/>
      <c r="S429" s="111">
        <f t="shared" si="15"/>
        <v>0</v>
      </c>
      <c r="T429" s="237">
        <f t="shared" si="16"/>
        <v>-1203.9670641810285</v>
      </c>
      <c r="U429" s="167"/>
    </row>
    <row r="430" spans="1:21" ht="12.75">
      <c r="A430" s="99" t="s">
        <v>496</v>
      </c>
      <c r="B430" s="238"/>
      <c r="C430" s="175"/>
      <c r="D430" s="239"/>
      <c r="E430" s="175"/>
      <c r="F430" s="175"/>
      <c r="G430" s="175"/>
      <c r="H430" s="175"/>
      <c r="I430" s="175"/>
      <c r="J430" s="175"/>
      <c r="K430" s="175"/>
      <c r="L430" s="240"/>
      <c r="M430" s="175"/>
      <c r="N430" s="175"/>
      <c r="O430" s="175"/>
      <c r="P430" s="175"/>
      <c r="Q430" s="175"/>
      <c r="R430" s="175"/>
      <c r="S430" s="111">
        <f t="shared" si="15"/>
        <v>0</v>
      </c>
      <c r="T430" s="237">
        <f t="shared" si="16"/>
        <v>-1203.9670641810285</v>
      </c>
      <c r="U430" s="167"/>
    </row>
    <row r="431" spans="1:21" ht="12.75">
      <c r="A431" s="99" t="s">
        <v>497</v>
      </c>
      <c r="B431" s="238"/>
      <c r="C431" s="175"/>
      <c r="D431" s="239"/>
      <c r="E431" s="175"/>
      <c r="F431" s="175"/>
      <c r="G431" s="175"/>
      <c r="H431" s="175"/>
      <c r="I431" s="175"/>
      <c r="J431" s="175"/>
      <c r="K431" s="175"/>
      <c r="L431" s="240"/>
      <c r="M431" s="175"/>
      <c r="N431" s="175"/>
      <c r="O431" s="175"/>
      <c r="P431" s="175"/>
      <c r="Q431" s="175"/>
      <c r="R431" s="175"/>
      <c r="S431" s="111">
        <f t="shared" si="15"/>
        <v>0</v>
      </c>
      <c r="T431" s="237">
        <f t="shared" si="16"/>
        <v>-1203.9670641810285</v>
      </c>
      <c r="U431" s="167"/>
    </row>
    <row r="432" spans="1:21" ht="12.75">
      <c r="A432" s="99" t="s">
        <v>498</v>
      </c>
      <c r="B432" s="238"/>
      <c r="C432" s="175"/>
      <c r="D432" s="239"/>
      <c r="E432" s="175"/>
      <c r="F432" s="175"/>
      <c r="G432" s="175"/>
      <c r="H432" s="175"/>
      <c r="I432" s="175"/>
      <c r="J432" s="175"/>
      <c r="K432" s="175"/>
      <c r="L432" s="240"/>
      <c r="M432" s="175"/>
      <c r="N432" s="175"/>
      <c r="O432" s="175"/>
      <c r="P432" s="175"/>
      <c r="Q432" s="175"/>
      <c r="R432" s="175"/>
      <c r="S432" s="111">
        <f t="shared" si="15"/>
        <v>0</v>
      </c>
      <c r="T432" s="237">
        <f t="shared" si="16"/>
        <v>-1203.9670641810285</v>
      </c>
      <c r="U432" s="167"/>
    </row>
    <row r="433" spans="1:21" ht="12.75">
      <c r="A433" s="99" t="s">
        <v>499</v>
      </c>
      <c r="B433" s="238"/>
      <c r="C433" s="175"/>
      <c r="D433" s="239"/>
      <c r="E433" s="175"/>
      <c r="F433" s="175"/>
      <c r="G433" s="175"/>
      <c r="H433" s="175"/>
      <c r="I433" s="175"/>
      <c r="J433" s="175"/>
      <c r="K433" s="175"/>
      <c r="L433" s="240"/>
      <c r="M433" s="175"/>
      <c r="N433" s="175"/>
      <c r="O433" s="175"/>
      <c r="P433" s="175"/>
      <c r="Q433" s="175"/>
      <c r="R433" s="175"/>
      <c r="S433" s="111">
        <f t="shared" si="15"/>
        <v>0</v>
      </c>
      <c r="T433" s="237">
        <f t="shared" si="16"/>
        <v>-1203.9670641810285</v>
      </c>
      <c r="U433" s="167"/>
    </row>
    <row r="434" spans="1:21" ht="12.75">
      <c r="A434" s="99" t="s">
        <v>500</v>
      </c>
      <c r="B434" s="238"/>
      <c r="C434" s="175"/>
      <c r="D434" s="239"/>
      <c r="E434" s="175"/>
      <c r="F434" s="175"/>
      <c r="G434" s="175"/>
      <c r="H434" s="175"/>
      <c r="I434" s="175"/>
      <c r="J434" s="175"/>
      <c r="K434" s="175"/>
      <c r="L434" s="240"/>
      <c r="M434" s="175"/>
      <c r="N434" s="175"/>
      <c r="O434" s="175"/>
      <c r="P434" s="175"/>
      <c r="Q434" s="175"/>
      <c r="R434" s="175"/>
      <c r="S434" s="111">
        <f t="shared" si="15"/>
        <v>0</v>
      </c>
      <c r="T434" s="237">
        <f t="shared" si="16"/>
        <v>-1203.9670641810285</v>
      </c>
      <c r="U434" s="167"/>
    </row>
    <row r="435" spans="1:21" ht="12.75">
      <c r="A435" s="99" t="s">
        <v>501</v>
      </c>
      <c r="B435" s="238"/>
      <c r="C435" s="175"/>
      <c r="D435" s="239"/>
      <c r="E435" s="175"/>
      <c r="F435" s="175"/>
      <c r="G435" s="175"/>
      <c r="H435" s="175"/>
      <c r="I435" s="175"/>
      <c r="J435" s="175"/>
      <c r="K435" s="175"/>
      <c r="L435" s="240"/>
      <c r="M435" s="175"/>
      <c r="N435" s="175"/>
      <c r="O435" s="175"/>
      <c r="P435" s="175"/>
      <c r="Q435" s="175"/>
      <c r="R435" s="175"/>
      <c r="S435" s="111">
        <f t="shared" si="15"/>
        <v>0</v>
      </c>
      <c r="T435" s="237">
        <f t="shared" si="16"/>
        <v>-1203.9670641810285</v>
      </c>
      <c r="U435" s="167"/>
    </row>
    <row r="436" spans="1:21" ht="12.75">
      <c r="A436" s="99" t="s">
        <v>502</v>
      </c>
      <c r="B436" s="238"/>
      <c r="C436" s="175"/>
      <c r="D436" s="239"/>
      <c r="E436" s="175"/>
      <c r="F436" s="175"/>
      <c r="G436" s="175"/>
      <c r="H436" s="175"/>
      <c r="I436" s="175"/>
      <c r="J436" s="175"/>
      <c r="K436" s="175"/>
      <c r="L436" s="240"/>
      <c r="M436" s="175"/>
      <c r="N436" s="175"/>
      <c r="O436" s="175"/>
      <c r="P436" s="175"/>
      <c r="Q436" s="175"/>
      <c r="R436" s="175"/>
      <c r="S436" s="111">
        <f t="shared" si="15"/>
        <v>0</v>
      </c>
      <c r="T436" s="237">
        <f t="shared" si="16"/>
        <v>-1203.9670641810285</v>
      </c>
      <c r="U436" s="167"/>
    </row>
    <row r="437" spans="1:21" ht="12.75">
      <c r="A437" s="99" t="s">
        <v>503</v>
      </c>
      <c r="B437" s="238"/>
      <c r="C437" s="175"/>
      <c r="D437" s="239"/>
      <c r="E437" s="175"/>
      <c r="F437" s="175"/>
      <c r="G437" s="175"/>
      <c r="H437" s="175"/>
      <c r="I437" s="175"/>
      <c r="J437" s="175"/>
      <c r="K437" s="175"/>
      <c r="L437" s="240"/>
      <c r="M437" s="175"/>
      <c r="N437" s="175"/>
      <c r="O437" s="175"/>
      <c r="P437" s="175"/>
      <c r="Q437" s="175"/>
      <c r="R437" s="175"/>
      <c r="S437" s="111">
        <f t="shared" si="15"/>
        <v>0</v>
      </c>
      <c r="T437" s="237">
        <f t="shared" si="16"/>
        <v>-1203.9670641810285</v>
      </c>
      <c r="U437" s="167"/>
    </row>
    <row r="438" spans="1:21" ht="12.75">
      <c r="A438" s="99" t="s">
        <v>504</v>
      </c>
      <c r="B438" s="238"/>
      <c r="C438" s="175"/>
      <c r="D438" s="239"/>
      <c r="E438" s="175"/>
      <c r="F438" s="175"/>
      <c r="G438" s="175"/>
      <c r="H438" s="175"/>
      <c r="I438" s="175"/>
      <c r="J438" s="175"/>
      <c r="K438" s="175"/>
      <c r="L438" s="240"/>
      <c r="M438" s="175"/>
      <c r="N438" s="175"/>
      <c r="O438" s="175"/>
      <c r="P438" s="175"/>
      <c r="Q438" s="175"/>
      <c r="R438" s="175"/>
      <c r="S438" s="111">
        <f t="shared" si="15"/>
        <v>0</v>
      </c>
      <c r="T438" s="237">
        <f t="shared" si="16"/>
        <v>-1203.9670641810285</v>
      </c>
      <c r="U438" s="167"/>
    </row>
    <row r="439" spans="1:21" ht="12.75">
      <c r="A439" s="99" t="s">
        <v>505</v>
      </c>
      <c r="B439" s="238"/>
      <c r="C439" s="175"/>
      <c r="D439" s="239"/>
      <c r="E439" s="175"/>
      <c r="F439" s="175"/>
      <c r="G439" s="175"/>
      <c r="H439" s="175"/>
      <c r="I439" s="175"/>
      <c r="J439" s="175"/>
      <c r="K439" s="175"/>
      <c r="L439" s="240"/>
      <c r="M439" s="175"/>
      <c r="N439" s="175"/>
      <c r="O439" s="175"/>
      <c r="P439" s="175"/>
      <c r="Q439" s="175"/>
      <c r="R439" s="175"/>
      <c r="S439" s="111">
        <f t="shared" si="15"/>
        <v>0</v>
      </c>
      <c r="T439" s="237">
        <f t="shared" si="16"/>
        <v>-1203.9670641810285</v>
      </c>
      <c r="U439" s="167"/>
    </row>
    <row r="440" spans="1:21" ht="12.75">
      <c r="A440" s="99" t="s">
        <v>506</v>
      </c>
      <c r="B440" s="238"/>
      <c r="C440" s="175"/>
      <c r="D440" s="239"/>
      <c r="E440" s="175"/>
      <c r="F440" s="175"/>
      <c r="G440" s="175"/>
      <c r="H440" s="175"/>
      <c r="I440" s="175"/>
      <c r="J440" s="175"/>
      <c r="K440" s="175"/>
      <c r="L440" s="240"/>
      <c r="M440" s="175"/>
      <c r="N440" s="175"/>
      <c r="O440" s="175"/>
      <c r="P440" s="175"/>
      <c r="Q440" s="175"/>
      <c r="R440" s="175"/>
      <c r="S440" s="111">
        <f t="shared" si="15"/>
        <v>0</v>
      </c>
      <c r="T440" s="237">
        <f t="shared" si="16"/>
        <v>-1203.9670641810285</v>
      </c>
      <c r="U440" s="167"/>
    </row>
    <row r="441" spans="1:21" ht="12.75">
      <c r="A441" s="99" t="s">
        <v>507</v>
      </c>
      <c r="B441" s="238"/>
      <c r="C441" s="175"/>
      <c r="D441" s="239"/>
      <c r="E441" s="175"/>
      <c r="F441" s="175"/>
      <c r="G441" s="175"/>
      <c r="H441" s="175"/>
      <c r="I441" s="175"/>
      <c r="J441" s="175"/>
      <c r="K441" s="175"/>
      <c r="L441" s="240"/>
      <c r="M441" s="175"/>
      <c r="N441" s="175"/>
      <c r="O441" s="175"/>
      <c r="P441" s="175"/>
      <c r="Q441" s="175"/>
      <c r="R441" s="175"/>
      <c r="S441" s="111">
        <f t="shared" si="15"/>
        <v>0</v>
      </c>
      <c r="T441" s="237">
        <f t="shared" si="16"/>
        <v>-1203.9670641810285</v>
      </c>
      <c r="U441" s="167"/>
    </row>
    <row r="442" spans="1:21" ht="12.75">
      <c r="A442" s="99" t="s">
        <v>508</v>
      </c>
      <c r="B442" s="238"/>
      <c r="C442" s="175"/>
      <c r="D442" s="239"/>
      <c r="E442" s="175"/>
      <c r="F442" s="175"/>
      <c r="G442" s="175"/>
      <c r="H442" s="175"/>
      <c r="I442" s="175"/>
      <c r="J442" s="175"/>
      <c r="K442" s="175"/>
      <c r="L442" s="240"/>
      <c r="M442" s="175"/>
      <c r="N442" s="175"/>
      <c r="O442" s="175"/>
      <c r="P442" s="175"/>
      <c r="Q442" s="175"/>
      <c r="R442" s="175"/>
      <c r="S442" s="111">
        <f t="shared" si="15"/>
        <v>0</v>
      </c>
      <c r="T442" s="237">
        <f t="shared" si="16"/>
        <v>-1203.9670641810285</v>
      </c>
      <c r="U442" s="167"/>
    </row>
    <row r="443" spans="1:21" ht="12.75">
      <c r="A443" s="99" t="s">
        <v>509</v>
      </c>
      <c r="B443" s="238"/>
      <c r="C443" s="175"/>
      <c r="D443" s="239"/>
      <c r="E443" s="175"/>
      <c r="F443" s="175"/>
      <c r="G443" s="175"/>
      <c r="H443" s="175"/>
      <c r="I443" s="175"/>
      <c r="J443" s="175"/>
      <c r="K443" s="175"/>
      <c r="L443" s="240"/>
      <c r="M443" s="175"/>
      <c r="N443" s="175"/>
      <c r="O443" s="175"/>
      <c r="P443" s="175"/>
      <c r="Q443" s="175"/>
      <c r="R443" s="175"/>
      <c r="S443" s="111">
        <f t="shared" si="15"/>
        <v>0</v>
      </c>
      <c r="T443" s="237">
        <f t="shared" si="16"/>
        <v>-1203.9670641810285</v>
      </c>
      <c r="U443" s="167"/>
    </row>
    <row r="444" spans="1:21" ht="12.75">
      <c r="A444" s="99" t="s">
        <v>510</v>
      </c>
      <c r="B444" s="238"/>
      <c r="C444" s="175"/>
      <c r="D444" s="239"/>
      <c r="E444" s="175"/>
      <c r="F444" s="175"/>
      <c r="G444" s="175"/>
      <c r="H444" s="175"/>
      <c r="I444" s="175"/>
      <c r="J444" s="175"/>
      <c r="K444" s="175"/>
      <c r="L444" s="240"/>
      <c r="M444" s="175"/>
      <c r="N444" s="175"/>
      <c r="O444" s="175"/>
      <c r="P444" s="175"/>
      <c r="Q444" s="175"/>
      <c r="R444" s="175"/>
      <c r="S444" s="111">
        <f t="shared" si="15"/>
        <v>0</v>
      </c>
      <c r="T444" s="237">
        <f t="shared" si="16"/>
        <v>-1203.9670641810285</v>
      </c>
      <c r="U444" s="167"/>
    </row>
    <row r="445" spans="1:21" ht="12.75">
      <c r="A445" s="99" t="s">
        <v>513</v>
      </c>
      <c r="B445" s="238"/>
      <c r="C445" s="175"/>
      <c r="D445" s="239"/>
      <c r="E445" s="175"/>
      <c r="F445" s="175"/>
      <c r="G445" s="175"/>
      <c r="H445" s="175"/>
      <c r="I445" s="175"/>
      <c r="J445" s="175"/>
      <c r="K445" s="175"/>
      <c r="L445" s="240"/>
      <c r="M445" s="175"/>
      <c r="N445" s="175"/>
      <c r="O445" s="175"/>
      <c r="P445" s="175"/>
      <c r="Q445" s="175"/>
      <c r="R445" s="175"/>
      <c r="S445" s="111">
        <f t="shared" si="15"/>
        <v>0</v>
      </c>
      <c r="T445" s="237">
        <f t="shared" si="16"/>
        <v>-1203.9670641810285</v>
      </c>
      <c r="U445" s="167"/>
    </row>
    <row r="446" spans="1:21" ht="12.75">
      <c r="A446" s="99" t="s">
        <v>514</v>
      </c>
      <c r="B446" s="238"/>
      <c r="C446" s="175"/>
      <c r="D446" s="239"/>
      <c r="E446" s="175"/>
      <c r="F446" s="175"/>
      <c r="G446" s="175"/>
      <c r="H446" s="175"/>
      <c r="I446" s="175"/>
      <c r="J446" s="175"/>
      <c r="K446" s="175"/>
      <c r="L446" s="240"/>
      <c r="M446" s="175"/>
      <c r="N446" s="175"/>
      <c r="O446" s="175"/>
      <c r="P446" s="175"/>
      <c r="Q446" s="175"/>
      <c r="R446" s="175"/>
      <c r="S446" s="111">
        <f t="shared" si="15"/>
        <v>0</v>
      </c>
      <c r="T446" s="237">
        <f t="shared" si="16"/>
        <v>-1203.9670641810285</v>
      </c>
      <c r="U446" s="167"/>
    </row>
    <row r="447" spans="1:21" ht="12.75">
      <c r="A447" s="99" t="s">
        <v>515</v>
      </c>
      <c r="B447" s="238"/>
      <c r="C447" s="175"/>
      <c r="D447" s="239"/>
      <c r="E447" s="175"/>
      <c r="F447" s="175"/>
      <c r="G447" s="175"/>
      <c r="H447" s="175"/>
      <c r="I447" s="175"/>
      <c r="J447" s="175"/>
      <c r="K447" s="175"/>
      <c r="L447" s="240"/>
      <c r="M447" s="175"/>
      <c r="N447" s="175"/>
      <c r="O447" s="175"/>
      <c r="P447" s="175"/>
      <c r="Q447" s="175"/>
      <c r="R447" s="175"/>
      <c r="S447" s="111">
        <f t="shared" si="15"/>
        <v>0</v>
      </c>
      <c r="T447" s="237">
        <f t="shared" si="16"/>
        <v>-1203.9670641810285</v>
      </c>
      <c r="U447" s="167"/>
    </row>
    <row r="448" spans="1:21" ht="12.75">
      <c r="A448" s="99" t="s">
        <v>516</v>
      </c>
      <c r="B448" s="238"/>
      <c r="C448" s="175"/>
      <c r="D448" s="239"/>
      <c r="E448" s="175"/>
      <c r="F448" s="175"/>
      <c r="G448" s="175"/>
      <c r="H448" s="175"/>
      <c r="I448" s="175"/>
      <c r="J448" s="175"/>
      <c r="K448" s="175"/>
      <c r="L448" s="240"/>
      <c r="M448" s="175"/>
      <c r="N448" s="175"/>
      <c r="O448" s="175"/>
      <c r="P448" s="175"/>
      <c r="Q448" s="175"/>
      <c r="R448" s="175"/>
      <c r="S448" s="111">
        <f t="shared" si="15"/>
        <v>0</v>
      </c>
      <c r="T448" s="237">
        <f t="shared" si="16"/>
        <v>-1203.9670641810285</v>
      </c>
      <c r="U448" s="167"/>
    </row>
    <row r="449" spans="1:21" ht="12.75">
      <c r="A449" s="99" t="s">
        <v>517</v>
      </c>
      <c r="B449" s="238"/>
      <c r="C449" s="175"/>
      <c r="D449" s="239"/>
      <c r="E449" s="175"/>
      <c r="F449" s="175"/>
      <c r="G449" s="175"/>
      <c r="H449" s="175"/>
      <c r="I449" s="175"/>
      <c r="J449" s="175"/>
      <c r="K449" s="175"/>
      <c r="L449" s="240"/>
      <c r="M449" s="175"/>
      <c r="N449" s="175"/>
      <c r="O449" s="175"/>
      <c r="P449" s="175"/>
      <c r="Q449" s="175"/>
      <c r="R449" s="175"/>
      <c r="S449" s="111">
        <f t="shared" si="15"/>
        <v>0</v>
      </c>
      <c r="T449" s="237">
        <f t="shared" si="16"/>
        <v>-1203.9670641810285</v>
      </c>
      <c r="U449" s="167"/>
    </row>
    <row r="450" spans="1:21" ht="12.75">
      <c r="A450" s="99" t="s">
        <v>518</v>
      </c>
      <c r="B450" s="238"/>
      <c r="C450" s="175"/>
      <c r="D450" s="239"/>
      <c r="E450" s="175"/>
      <c r="F450" s="175"/>
      <c r="G450" s="175"/>
      <c r="H450" s="175"/>
      <c r="I450" s="175"/>
      <c r="J450" s="175"/>
      <c r="K450" s="175"/>
      <c r="L450" s="240"/>
      <c r="M450" s="175"/>
      <c r="N450" s="175"/>
      <c r="O450" s="175"/>
      <c r="P450" s="175"/>
      <c r="Q450" s="175"/>
      <c r="R450" s="175"/>
      <c r="S450" s="111">
        <f t="shared" si="15"/>
        <v>0</v>
      </c>
      <c r="T450" s="237">
        <f t="shared" si="16"/>
        <v>-1203.9670641810285</v>
      </c>
      <c r="U450" s="167"/>
    </row>
    <row r="451" spans="1:21" ht="12.75">
      <c r="A451" s="99" t="s">
        <v>519</v>
      </c>
      <c r="B451" s="238"/>
      <c r="C451" s="175"/>
      <c r="D451" s="239"/>
      <c r="E451" s="175"/>
      <c r="F451" s="175"/>
      <c r="G451" s="175"/>
      <c r="H451" s="175"/>
      <c r="I451" s="175"/>
      <c r="J451" s="175"/>
      <c r="K451" s="175"/>
      <c r="L451" s="240"/>
      <c r="M451" s="175"/>
      <c r="N451" s="175"/>
      <c r="O451" s="175"/>
      <c r="P451" s="175"/>
      <c r="Q451" s="175"/>
      <c r="R451" s="175"/>
      <c r="S451" s="111">
        <f t="shared" si="15"/>
        <v>0</v>
      </c>
      <c r="T451" s="237">
        <f t="shared" si="16"/>
        <v>-1203.9670641810285</v>
      </c>
      <c r="U451" s="167"/>
    </row>
    <row r="452" spans="1:21" ht="12.75">
      <c r="A452" s="99" t="s">
        <v>520</v>
      </c>
      <c r="B452" s="238"/>
      <c r="C452" s="175"/>
      <c r="D452" s="239"/>
      <c r="E452" s="175"/>
      <c r="F452" s="175"/>
      <c r="G452" s="175"/>
      <c r="H452" s="175"/>
      <c r="I452" s="175"/>
      <c r="J452" s="175"/>
      <c r="K452" s="175"/>
      <c r="L452" s="240"/>
      <c r="M452" s="175"/>
      <c r="N452" s="175"/>
      <c r="O452" s="175"/>
      <c r="P452" s="175"/>
      <c r="Q452" s="175"/>
      <c r="R452" s="175"/>
      <c r="S452" s="111">
        <f t="shared" si="15"/>
        <v>0</v>
      </c>
      <c r="T452" s="237">
        <f t="shared" si="16"/>
        <v>-1203.9670641810285</v>
      </c>
      <c r="U452" s="167"/>
    </row>
    <row r="453" spans="1:21" ht="12.75">
      <c r="A453" s="99" t="s">
        <v>521</v>
      </c>
      <c r="B453" s="238"/>
      <c r="C453" s="175"/>
      <c r="D453" s="239"/>
      <c r="E453" s="175"/>
      <c r="F453" s="175"/>
      <c r="G453" s="175"/>
      <c r="H453" s="175"/>
      <c r="I453" s="175"/>
      <c r="J453" s="175"/>
      <c r="K453" s="175"/>
      <c r="L453" s="240"/>
      <c r="M453" s="175"/>
      <c r="N453" s="175"/>
      <c r="O453" s="175"/>
      <c r="P453" s="175"/>
      <c r="Q453" s="175"/>
      <c r="R453" s="175"/>
      <c r="S453" s="111">
        <f aca="true" t="shared" si="17" ref="S453:S470">IF((COUNTA(C453:R453)&gt;12),LARGE(C453:R453,1)+LARGE(C453:R453,2)+LARGE(C453:R453,3)+LARGE(C453:R453,4)+LARGE(C453:R453,5)+LARGE(C453:R453,6)+LARGE(C453:R453,7)+LARGE(C453:R453,8)+LARGE(C453:R453,9)+LARGE(C453:R453,10)+LARGE(C453:R453,11)+LARGE(C453:R453,12),SUM(C453:R453))</f>
        <v>0</v>
      </c>
      <c r="T453" s="237">
        <f aca="true" t="shared" si="18" ref="T453:T470">S453-$S$5</f>
        <v>-1203.9670641810285</v>
      </c>
      <c r="U453" s="167"/>
    </row>
    <row r="454" spans="1:21" ht="12.75">
      <c r="A454" s="99" t="s">
        <v>522</v>
      </c>
      <c r="B454" s="238"/>
      <c r="C454" s="175"/>
      <c r="D454" s="239"/>
      <c r="E454" s="175"/>
      <c r="F454" s="175"/>
      <c r="G454" s="175"/>
      <c r="H454" s="175"/>
      <c r="I454" s="175"/>
      <c r="J454" s="175"/>
      <c r="K454" s="175"/>
      <c r="L454" s="240"/>
      <c r="M454" s="175"/>
      <c r="N454" s="175"/>
      <c r="O454" s="175"/>
      <c r="P454" s="175"/>
      <c r="Q454" s="175"/>
      <c r="R454" s="175"/>
      <c r="S454" s="111">
        <f t="shared" si="17"/>
        <v>0</v>
      </c>
      <c r="T454" s="237">
        <f t="shared" si="18"/>
        <v>-1203.9670641810285</v>
      </c>
      <c r="U454" s="167"/>
    </row>
    <row r="455" spans="1:21" ht="12.75">
      <c r="A455" s="99" t="s">
        <v>523</v>
      </c>
      <c r="B455" s="238"/>
      <c r="C455" s="175"/>
      <c r="D455" s="239"/>
      <c r="E455" s="175"/>
      <c r="F455" s="175"/>
      <c r="G455" s="175"/>
      <c r="H455" s="175"/>
      <c r="I455" s="175"/>
      <c r="J455" s="175"/>
      <c r="K455" s="175"/>
      <c r="L455" s="240"/>
      <c r="M455" s="175"/>
      <c r="N455" s="175"/>
      <c r="O455" s="175"/>
      <c r="P455" s="175"/>
      <c r="Q455" s="175"/>
      <c r="R455" s="175"/>
      <c r="S455" s="111">
        <f t="shared" si="17"/>
        <v>0</v>
      </c>
      <c r="T455" s="237">
        <f t="shared" si="18"/>
        <v>-1203.9670641810285</v>
      </c>
      <c r="U455" s="167"/>
    </row>
    <row r="456" spans="1:21" ht="12.75">
      <c r="A456" s="99" t="s">
        <v>524</v>
      </c>
      <c r="B456" s="238"/>
      <c r="C456" s="175"/>
      <c r="D456" s="239"/>
      <c r="E456" s="175"/>
      <c r="F456" s="175"/>
      <c r="G456" s="175"/>
      <c r="H456" s="175"/>
      <c r="I456" s="175"/>
      <c r="J456" s="175"/>
      <c r="K456" s="175"/>
      <c r="L456" s="240"/>
      <c r="M456" s="175"/>
      <c r="N456" s="175"/>
      <c r="O456" s="175"/>
      <c r="P456" s="175"/>
      <c r="Q456" s="175"/>
      <c r="R456" s="175"/>
      <c r="S456" s="111">
        <f t="shared" si="17"/>
        <v>0</v>
      </c>
      <c r="T456" s="237">
        <f t="shared" si="18"/>
        <v>-1203.9670641810285</v>
      </c>
      <c r="U456" s="167"/>
    </row>
    <row r="457" spans="1:21" ht="12.75">
      <c r="A457" s="99" t="s">
        <v>525</v>
      </c>
      <c r="B457" s="238"/>
      <c r="C457" s="175"/>
      <c r="D457" s="239"/>
      <c r="E457" s="175"/>
      <c r="F457" s="175"/>
      <c r="G457" s="175"/>
      <c r="H457" s="175"/>
      <c r="I457" s="175"/>
      <c r="J457" s="175"/>
      <c r="K457" s="175"/>
      <c r="L457" s="240"/>
      <c r="M457" s="175"/>
      <c r="N457" s="175"/>
      <c r="O457" s="175"/>
      <c r="P457" s="175"/>
      <c r="Q457" s="175"/>
      <c r="R457" s="175"/>
      <c r="S457" s="111">
        <f t="shared" si="17"/>
        <v>0</v>
      </c>
      <c r="T457" s="237">
        <f t="shared" si="18"/>
        <v>-1203.9670641810285</v>
      </c>
      <c r="U457" s="167"/>
    </row>
    <row r="458" spans="1:21" ht="12.75">
      <c r="A458" s="99" t="s">
        <v>526</v>
      </c>
      <c r="B458" s="238"/>
      <c r="C458" s="175"/>
      <c r="D458" s="239"/>
      <c r="E458" s="175"/>
      <c r="F458" s="175"/>
      <c r="G458" s="175"/>
      <c r="H458" s="175"/>
      <c r="I458" s="175"/>
      <c r="J458" s="175"/>
      <c r="K458" s="175"/>
      <c r="L458" s="240"/>
      <c r="M458" s="175"/>
      <c r="N458" s="175"/>
      <c r="O458" s="175"/>
      <c r="P458" s="175"/>
      <c r="Q458" s="175"/>
      <c r="R458" s="175"/>
      <c r="S458" s="111">
        <f t="shared" si="17"/>
        <v>0</v>
      </c>
      <c r="T458" s="237">
        <f t="shared" si="18"/>
        <v>-1203.9670641810285</v>
      </c>
      <c r="U458" s="167"/>
    </row>
    <row r="459" spans="1:21" ht="12.75">
      <c r="A459" s="99" t="s">
        <v>527</v>
      </c>
      <c r="B459" s="238"/>
      <c r="C459" s="175"/>
      <c r="D459" s="239"/>
      <c r="E459" s="175"/>
      <c r="F459" s="175"/>
      <c r="G459" s="175"/>
      <c r="H459" s="175"/>
      <c r="I459" s="175"/>
      <c r="J459" s="175"/>
      <c r="K459" s="175"/>
      <c r="L459" s="240"/>
      <c r="M459" s="175"/>
      <c r="N459" s="175"/>
      <c r="O459" s="175"/>
      <c r="P459" s="175"/>
      <c r="Q459" s="175"/>
      <c r="R459" s="175"/>
      <c r="S459" s="111">
        <f t="shared" si="17"/>
        <v>0</v>
      </c>
      <c r="T459" s="237">
        <f t="shared" si="18"/>
        <v>-1203.9670641810285</v>
      </c>
      <c r="U459" s="167"/>
    </row>
    <row r="460" spans="1:21" ht="12.75">
      <c r="A460" s="99" t="s">
        <v>528</v>
      </c>
      <c r="B460" s="238"/>
      <c r="C460" s="175"/>
      <c r="D460" s="239"/>
      <c r="E460" s="175"/>
      <c r="F460" s="175"/>
      <c r="G460" s="175"/>
      <c r="H460" s="175"/>
      <c r="I460" s="175"/>
      <c r="J460" s="175"/>
      <c r="K460" s="175"/>
      <c r="L460" s="240"/>
      <c r="M460" s="175"/>
      <c r="N460" s="175"/>
      <c r="O460" s="175"/>
      <c r="P460" s="175"/>
      <c r="Q460" s="175"/>
      <c r="R460" s="175"/>
      <c r="S460" s="111">
        <f t="shared" si="17"/>
        <v>0</v>
      </c>
      <c r="T460" s="237">
        <f t="shared" si="18"/>
        <v>-1203.9670641810285</v>
      </c>
      <c r="U460" s="167"/>
    </row>
    <row r="461" spans="1:21" ht="12.75">
      <c r="A461" s="99" t="s">
        <v>529</v>
      </c>
      <c r="B461" s="238"/>
      <c r="C461" s="175"/>
      <c r="D461" s="239"/>
      <c r="E461" s="175"/>
      <c r="F461" s="175"/>
      <c r="G461" s="175"/>
      <c r="H461" s="175"/>
      <c r="I461" s="175"/>
      <c r="J461" s="175"/>
      <c r="K461" s="175"/>
      <c r="L461" s="240"/>
      <c r="M461" s="175"/>
      <c r="N461" s="175"/>
      <c r="O461" s="175"/>
      <c r="P461" s="175"/>
      <c r="Q461" s="175"/>
      <c r="R461" s="175"/>
      <c r="S461" s="111">
        <f t="shared" si="17"/>
        <v>0</v>
      </c>
      <c r="T461" s="237">
        <f t="shared" si="18"/>
        <v>-1203.9670641810285</v>
      </c>
      <c r="U461" s="167"/>
    </row>
    <row r="462" spans="1:21" ht="12.75">
      <c r="A462" s="99" t="s">
        <v>530</v>
      </c>
      <c r="B462" s="238"/>
      <c r="C462" s="175"/>
      <c r="D462" s="239"/>
      <c r="E462" s="175"/>
      <c r="F462" s="175"/>
      <c r="G462" s="175"/>
      <c r="H462" s="175"/>
      <c r="I462" s="175"/>
      <c r="J462" s="175"/>
      <c r="K462" s="175"/>
      <c r="L462" s="240"/>
      <c r="M462" s="175"/>
      <c r="N462" s="175"/>
      <c r="O462" s="175"/>
      <c r="P462" s="175"/>
      <c r="Q462" s="175"/>
      <c r="R462" s="175"/>
      <c r="S462" s="111">
        <f t="shared" si="17"/>
        <v>0</v>
      </c>
      <c r="T462" s="237">
        <f t="shared" si="18"/>
        <v>-1203.9670641810285</v>
      </c>
      <c r="U462" s="167"/>
    </row>
    <row r="463" spans="1:21" ht="12.75">
      <c r="A463" s="99" t="s">
        <v>531</v>
      </c>
      <c r="B463" s="238"/>
      <c r="C463" s="175"/>
      <c r="D463" s="239"/>
      <c r="E463" s="175"/>
      <c r="F463" s="175"/>
      <c r="G463" s="175"/>
      <c r="H463" s="175"/>
      <c r="I463" s="175"/>
      <c r="J463" s="175"/>
      <c r="K463" s="175"/>
      <c r="L463" s="240"/>
      <c r="M463" s="175"/>
      <c r="N463" s="175"/>
      <c r="O463" s="175"/>
      <c r="P463" s="175"/>
      <c r="Q463" s="175"/>
      <c r="R463" s="175"/>
      <c r="S463" s="111">
        <f t="shared" si="17"/>
        <v>0</v>
      </c>
      <c r="T463" s="237">
        <f t="shared" si="18"/>
        <v>-1203.9670641810285</v>
      </c>
      <c r="U463" s="167"/>
    </row>
    <row r="464" spans="1:21" ht="12.75">
      <c r="A464" s="99" t="s">
        <v>532</v>
      </c>
      <c r="B464" s="238"/>
      <c r="C464" s="175"/>
      <c r="D464" s="239"/>
      <c r="E464" s="175"/>
      <c r="F464" s="175"/>
      <c r="G464" s="175"/>
      <c r="H464" s="175"/>
      <c r="I464" s="175"/>
      <c r="J464" s="175"/>
      <c r="K464" s="175"/>
      <c r="L464" s="240"/>
      <c r="M464" s="175"/>
      <c r="N464" s="175"/>
      <c r="O464" s="175"/>
      <c r="P464" s="175"/>
      <c r="Q464" s="175"/>
      <c r="R464" s="175"/>
      <c r="S464" s="111">
        <f t="shared" si="17"/>
        <v>0</v>
      </c>
      <c r="T464" s="237">
        <f t="shared" si="18"/>
        <v>-1203.9670641810285</v>
      </c>
      <c r="U464" s="167"/>
    </row>
    <row r="465" spans="1:21" ht="12.75">
      <c r="A465" s="99" t="s">
        <v>533</v>
      </c>
      <c r="B465" s="238"/>
      <c r="C465" s="175"/>
      <c r="D465" s="239"/>
      <c r="E465" s="175"/>
      <c r="F465" s="175"/>
      <c r="G465" s="175"/>
      <c r="H465" s="175"/>
      <c r="I465" s="175"/>
      <c r="J465" s="175"/>
      <c r="K465" s="175"/>
      <c r="L465" s="240"/>
      <c r="M465" s="175"/>
      <c r="N465" s="175"/>
      <c r="O465" s="175"/>
      <c r="P465" s="175"/>
      <c r="Q465" s="175"/>
      <c r="R465" s="175"/>
      <c r="S465" s="111">
        <f t="shared" si="17"/>
        <v>0</v>
      </c>
      <c r="T465" s="237">
        <f t="shared" si="18"/>
        <v>-1203.9670641810285</v>
      </c>
      <c r="U465" s="167"/>
    </row>
    <row r="466" spans="1:21" ht="12.75">
      <c r="A466" s="99" t="s">
        <v>534</v>
      </c>
      <c r="B466" s="238"/>
      <c r="C466" s="175"/>
      <c r="D466" s="239"/>
      <c r="E466" s="175"/>
      <c r="F466" s="175"/>
      <c r="G466" s="175"/>
      <c r="H466" s="175"/>
      <c r="I466" s="175"/>
      <c r="J466" s="175"/>
      <c r="K466" s="175"/>
      <c r="L466" s="240"/>
      <c r="M466" s="175"/>
      <c r="N466" s="175"/>
      <c r="O466" s="175"/>
      <c r="P466" s="175"/>
      <c r="Q466" s="175"/>
      <c r="R466" s="175"/>
      <c r="S466" s="111">
        <f t="shared" si="17"/>
        <v>0</v>
      </c>
      <c r="T466" s="237">
        <f t="shared" si="18"/>
        <v>-1203.9670641810285</v>
      </c>
      <c r="U466" s="167"/>
    </row>
    <row r="467" spans="1:21" ht="12.75">
      <c r="A467" s="99" t="s">
        <v>535</v>
      </c>
      <c r="B467" s="238"/>
      <c r="C467" s="175"/>
      <c r="D467" s="239"/>
      <c r="E467" s="175"/>
      <c r="F467" s="175"/>
      <c r="G467" s="175"/>
      <c r="H467" s="175"/>
      <c r="I467" s="175"/>
      <c r="J467" s="175"/>
      <c r="K467" s="175"/>
      <c r="L467" s="240"/>
      <c r="M467" s="175"/>
      <c r="N467" s="175"/>
      <c r="O467" s="175"/>
      <c r="P467" s="175"/>
      <c r="Q467" s="175"/>
      <c r="R467" s="175"/>
      <c r="S467" s="111">
        <f t="shared" si="17"/>
        <v>0</v>
      </c>
      <c r="T467" s="237">
        <f t="shared" si="18"/>
        <v>-1203.9670641810285</v>
      </c>
      <c r="U467" s="167"/>
    </row>
    <row r="468" spans="1:21" ht="12.75">
      <c r="A468" s="99" t="s">
        <v>536</v>
      </c>
      <c r="B468" s="238"/>
      <c r="C468" s="175"/>
      <c r="D468" s="239"/>
      <c r="E468" s="175"/>
      <c r="F468" s="175"/>
      <c r="G468" s="175"/>
      <c r="H468" s="175"/>
      <c r="I468" s="175"/>
      <c r="J468" s="175"/>
      <c r="K468" s="175"/>
      <c r="L468" s="240"/>
      <c r="M468" s="175"/>
      <c r="N468" s="175"/>
      <c r="O468" s="175"/>
      <c r="P468" s="175"/>
      <c r="Q468" s="175"/>
      <c r="R468" s="175"/>
      <c r="S468" s="111">
        <f t="shared" si="17"/>
        <v>0</v>
      </c>
      <c r="T468" s="237">
        <f t="shared" si="18"/>
        <v>-1203.9670641810285</v>
      </c>
      <c r="U468" s="167"/>
    </row>
    <row r="469" spans="1:21" ht="12.75">
      <c r="A469" s="99" t="s">
        <v>537</v>
      </c>
      <c r="B469" s="238"/>
      <c r="C469" s="175"/>
      <c r="D469" s="239"/>
      <c r="E469" s="175"/>
      <c r="F469" s="175"/>
      <c r="G469" s="175"/>
      <c r="H469" s="175"/>
      <c r="I469" s="175"/>
      <c r="J469" s="175"/>
      <c r="K469" s="175"/>
      <c r="L469" s="240"/>
      <c r="M469" s="175"/>
      <c r="N469" s="175"/>
      <c r="O469" s="175"/>
      <c r="P469" s="175"/>
      <c r="Q469" s="175"/>
      <c r="R469" s="175"/>
      <c r="S469" s="111">
        <f t="shared" si="17"/>
        <v>0</v>
      </c>
      <c r="T469" s="237">
        <f t="shared" si="18"/>
        <v>-1203.9670641810285</v>
      </c>
      <c r="U469" s="167"/>
    </row>
    <row r="470" spans="1:21" ht="12.75">
      <c r="A470" s="99" t="s">
        <v>538</v>
      </c>
      <c r="B470" s="238"/>
      <c r="C470" s="175"/>
      <c r="D470" s="239"/>
      <c r="E470" s="175"/>
      <c r="F470" s="175"/>
      <c r="G470" s="175"/>
      <c r="H470" s="175"/>
      <c r="I470" s="175"/>
      <c r="J470" s="175"/>
      <c r="K470" s="175"/>
      <c r="L470" s="240"/>
      <c r="M470" s="175"/>
      <c r="N470" s="175"/>
      <c r="O470" s="175"/>
      <c r="P470" s="175"/>
      <c r="Q470" s="175"/>
      <c r="R470" s="175"/>
      <c r="S470" s="111">
        <f t="shared" si="17"/>
        <v>0</v>
      </c>
      <c r="T470" s="237">
        <f t="shared" si="18"/>
        <v>-1203.9670641810285</v>
      </c>
      <c r="U470" s="167"/>
    </row>
    <row r="471" spans="1:21" ht="12.75">
      <c r="A471" s="99" t="s">
        <v>539</v>
      </c>
      <c r="B471" s="238"/>
      <c r="C471" s="175"/>
      <c r="D471" s="239"/>
      <c r="E471" s="175"/>
      <c r="F471" s="175"/>
      <c r="G471" s="175"/>
      <c r="H471" s="175"/>
      <c r="I471" s="175"/>
      <c r="J471" s="175"/>
      <c r="K471" s="175"/>
      <c r="L471" s="240"/>
      <c r="M471" s="175"/>
      <c r="N471" s="175"/>
      <c r="O471" s="175"/>
      <c r="P471" s="175"/>
      <c r="Q471" s="175"/>
      <c r="R471" s="175"/>
      <c r="S471" s="111">
        <f aca="true" t="shared" si="19" ref="S471:S500">IF((COUNTA(C471:R471)&gt;12),LARGE(C471:R471,1)+LARGE(C471:R471,2)+LARGE(C471:R471,3)+LARGE(C471:R471,4)+LARGE(C471:R471,5)+LARGE(C471:R471,6)+LARGE(C471:R471,7)+LARGE(C471:R471,8)+LARGE(C471:R471,9)+LARGE(C471:R471,10)+LARGE(C471:R471,11)+LARGE(C471:R471,12),SUM(C471:R471))</f>
        <v>0</v>
      </c>
      <c r="T471" s="237">
        <f aca="true" t="shared" si="20" ref="T471:T504">S471-$S$5</f>
        <v>-1203.9670641810285</v>
      </c>
      <c r="U471" s="167"/>
    </row>
    <row r="472" spans="1:21" ht="12.75">
      <c r="A472" s="99" t="s">
        <v>540</v>
      </c>
      <c r="B472" s="238"/>
      <c r="C472" s="175"/>
      <c r="D472" s="239"/>
      <c r="E472" s="175"/>
      <c r="F472" s="175"/>
      <c r="G472" s="175"/>
      <c r="H472" s="175"/>
      <c r="I472" s="175"/>
      <c r="J472" s="175"/>
      <c r="K472" s="175"/>
      <c r="L472" s="240"/>
      <c r="M472" s="175"/>
      <c r="N472" s="175"/>
      <c r="O472" s="175"/>
      <c r="P472" s="175"/>
      <c r="Q472" s="175"/>
      <c r="R472" s="175"/>
      <c r="S472" s="111">
        <f t="shared" si="19"/>
        <v>0</v>
      </c>
      <c r="T472" s="237">
        <f t="shared" si="20"/>
        <v>-1203.9670641810285</v>
      </c>
      <c r="U472" s="167"/>
    </row>
    <row r="473" spans="1:21" ht="12.75">
      <c r="A473" s="99" t="s">
        <v>541</v>
      </c>
      <c r="B473" s="238"/>
      <c r="C473" s="175"/>
      <c r="D473" s="239"/>
      <c r="E473" s="175"/>
      <c r="F473" s="175"/>
      <c r="G473" s="175"/>
      <c r="H473" s="175"/>
      <c r="I473" s="175"/>
      <c r="J473" s="175"/>
      <c r="K473" s="175"/>
      <c r="L473" s="240"/>
      <c r="M473" s="175"/>
      <c r="N473" s="175"/>
      <c r="O473" s="175"/>
      <c r="P473" s="175"/>
      <c r="Q473" s="175"/>
      <c r="R473" s="175"/>
      <c r="S473" s="111">
        <f t="shared" si="19"/>
        <v>0</v>
      </c>
      <c r="T473" s="237">
        <f t="shared" si="20"/>
        <v>-1203.9670641810285</v>
      </c>
      <c r="U473" s="167"/>
    </row>
    <row r="474" spans="1:21" ht="12.75">
      <c r="A474" s="99" t="s">
        <v>542</v>
      </c>
      <c r="B474" s="238"/>
      <c r="C474" s="175"/>
      <c r="D474" s="239"/>
      <c r="E474" s="175"/>
      <c r="F474" s="175"/>
      <c r="G474" s="175"/>
      <c r="H474" s="175"/>
      <c r="I474" s="175"/>
      <c r="J474" s="175"/>
      <c r="K474" s="175"/>
      <c r="L474" s="240"/>
      <c r="M474" s="175"/>
      <c r="N474" s="175"/>
      <c r="O474" s="175"/>
      <c r="P474" s="175"/>
      <c r="Q474" s="175"/>
      <c r="R474" s="175"/>
      <c r="S474" s="111">
        <f t="shared" si="19"/>
        <v>0</v>
      </c>
      <c r="T474" s="237">
        <f t="shared" si="20"/>
        <v>-1203.9670641810285</v>
      </c>
      <c r="U474" s="167"/>
    </row>
    <row r="475" spans="1:21" ht="12.75">
      <c r="A475" s="99" t="s">
        <v>543</v>
      </c>
      <c r="B475" s="238"/>
      <c r="C475" s="175"/>
      <c r="D475" s="239"/>
      <c r="E475" s="175"/>
      <c r="F475" s="175"/>
      <c r="G475" s="175"/>
      <c r="H475" s="175"/>
      <c r="I475" s="175"/>
      <c r="J475" s="175"/>
      <c r="K475" s="175"/>
      <c r="L475" s="240"/>
      <c r="M475" s="175"/>
      <c r="N475" s="175"/>
      <c r="O475" s="175"/>
      <c r="P475" s="175"/>
      <c r="Q475" s="175"/>
      <c r="R475" s="175"/>
      <c r="S475" s="111">
        <f t="shared" si="19"/>
        <v>0</v>
      </c>
      <c r="T475" s="237">
        <f t="shared" si="20"/>
        <v>-1203.9670641810285</v>
      </c>
      <c r="U475" s="167"/>
    </row>
    <row r="476" spans="1:21" ht="12.75">
      <c r="A476" s="99" t="s">
        <v>544</v>
      </c>
      <c r="B476" s="238"/>
      <c r="C476" s="175"/>
      <c r="D476" s="239"/>
      <c r="E476" s="175"/>
      <c r="F476" s="175"/>
      <c r="G476" s="175"/>
      <c r="H476" s="175"/>
      <c r="I476" s="175"/>
      <c r="J476" s="175"/>
      <c r="K476" s="175"/>
      <c r="L476" s="240"/>
      <c r="M476" s="175"/>
      <c r="N476" s="175"/>
      <c r="O476" s="175"/>
      <c r="P476" s="175"/>
      <c r="Q476" s="175"/>
      <c r="R476" s="175"/>
      <c r="S476" s="111">
        <f t="shared" si="19"/>
        <v>0</v>
      </c>
      <c r="T476" s="237">
        <f t="shared" si="20"/>
        <v>-1203.9670641810285</v>
      </c>
      <c r="U476" s="167"/>
    </row>
    <row r="477" spans="1:21" ht="12.75">
      <c r="A477" s="99" t="s">
        <v>545</v>
      </c>
      <c r="B477" s="238"/>
      <c r="C477" s="175"/>
      <c r="D477" s="239"/>
      <c r="E477" s="175"/>
      <c r="F477" s="175"/>
      <c r="G477" s="175"/>
      <c r="H477" s="175"/>
      <c r="I477" s="175"/>
      <c r="J477" s="175"/>
      <c r="K477" s="175"/>
      <c r="L477" s="240"/>
      <c r="M477" s="175"/>
      <c r="N477" s="175"/>
      <c r="O477" s="175"/>
      <c r="P477" s="175"/>
      <c r="Q477" s="175"/>
      <c r="R477" s="175"/>
      <c r="S477" s="111">
        <f t="shared" si="19"/>
        <v>0</v>
      </c>
      <c r="T477" s="237">
        <f t="shared" si="20"/>
        <v>-1203.9670641810285</v>
      </c>
      <c r="U477" s="167"/>
    </row>
    <row r="478" spans="1:21" ht="12.75">
      <c r="A478" s="99" t="s">
        <v>546</v>
      </c>
      <c r="B478" s="238"/>
      <c r="C478" s="175"/>
      <c r="D478" s="239"/>
      <c r="E478" s="175"/>
      <c r="F478" s="175"/>
      <c r="G478" s="175"/>
      <c r="H478" s="175"/>
      <c r="I478" s="175"/>
      <c r="J478" s="175"/>
      <c r="K478" s="175"/>
      <c r="L478" s="240"/>
      <c r="M478" s="175"/>
      <c r="N478" s="175"/>
      <c r="O478" s="175"/>
      <c r="P478" s="175"/>
      <c r="Q478" s="175"/>
      <c r="R478" s="175"/>
      <c r="S478" s="111">
        <f t="shared" si="19"/>
        <v>0</v>
      </c>
      <c r="T478" s="237">
        <f t="shared" si="20"/>
        <v>-1203.9670641810285</v>
      </c>
      <c r="U478" s="167"/>
    </row>
    <row r="479" spans="1:21" ht="12.75">
      <c r="A479" s="99" t="s">
        <v>547</v>
      </c>
      <c r="B479" s="238"/>
      <c r="C479" s="175"/>
      <c r="D479" s="239"/>
      <c r="E479" s="175"/>
      <c r="F479" s="175"/>
      <c r="G479" s="175"/>
      <c r="H479" s="175"/>
      <c r="I479" s="175"/>
      <c r="J479" s="175"/>
      <c r="K479" s="175"/>
      <c r="L479" s="240"/>
      <c r="M479" s="175"/>
      <c r="N479" s="175"/>
      <c r="O479" s="175"/>
      <c r="P479" s="175"/>
      <c r="Q479" s="175"/>
      <c r="R479" s="175"/>
      <c r="S479" s="111">
        <f t="shared" si="19"/>
        <v>0</v>
      </c>
      <c r="T479" s="237">
        <f t="shared" si="20"/>
        <v>-1203.9670641810285</v>
      </c>
      <c r="U479" s="167"/>
    </row>
    <row r="480" spans="1:21" ht="12.75">
      <c r="A480" s="99" t="s">
        <v>548</v>
      </c>
      <c r="B480" s="238"/>
      <c r="C480" s="175"/>
      <c r="D480" s="239"/>
      <c r="E480" s="175"/>
      <c r="F480" s="175"/>
      <c r="G480" s="175"/>
      <c r="H480" s="175"/>
      <c r="I480" s="175"/>
      <c r="J480" s="175"/>
      <c r="K480" s="175"/>
      <c r="L480" s="240"/>
      <c r="M480" s="175"/>
      <c r="N480" s="175"/>
      <c r="O480" s="175"/>
      <c r="P480" s="175"/>
      <c r="Q480" s="175"/>
      <c r="R480" s="175"/>
      <c r="S480" s="111">
        <f t="shared" si="19"/>
        <v>0</v>
      </c>
      <c r="T480" s="237">
        <f t="shared" si="20"/>
        <v>-1203.9670641810285</v>
      </c>
      <c r="U480" s="167"/>
    </row>
    <row r="481" spans="1:21" ht="12.75">
      <c r="A481" s="99" t="s">
        <v>549</v>
      </c>
      <c r="B481" s="238"/>
      <c r="C481" s="175"/>
      <c r="D481" s="239"/>
      <c r="E481" s="175"/>
      <c r="F481" s="175"/>
      <c r="G481" s="175"/>
      <c r="H481" s="175"/>
      <c r="I481" s="175"/>
      <c r="J481" s="175"/>
      <c r="K481" s="175"/>
      <c r="L481" s="240"/>
      <c r="M481" s="175"/>
      <c r="N481" s="175"/>
      <c r="O481" s="175"/>
      <c r="P481" s="175"/>
      <c r="Q481" s="175"/>
      <c r="R481" s="175"/>
      <c r="S481" s="111">
        <f t="shared" si="19"/>
        <v>0</v>
      </c>
      <c r="T481" s="237">
        <f t="shared" si="20"/>
        <v>-1203.9670641810285</v>
      </c>
      <c r="U481" s="167"/>
    </row>
    <row r="482" spans="1:21" ht="12.75">
      <c r="A482" s="99" t="s">
        <v>550</v>
      </c>
      <c r="B482" s="238"/>
      <c r="C482" s="175"/>
      <c r="D482" s="239"/>
      <c r="E482" s="175"/>
      <c r="F482" s="175"/>
      <c r="G482" s="175"/>
      <c r="H482" s="175"/>
      <c r="I482" s="175"/>
      <c r="J482" s="175"/>
      <c r="K482" s="175"/>
      <c r="L482" s="240"/>
      <c r="M482" s="175"/>
      <c r="N482" s="175"/>
      <c r="O482" s="175"/>
      <c r="P482" s="175"/>
      <c r="Q482" s="175"/>
      <c r="R482" s="175"/>
      <c r="S482" s="111">
        <f t="shared" si="19"/>
        <v>0</v>
      </c>
      <c r="T482" s="237">
        <f t="shared" si="20"/>
        <v>-1203.9670641810285</v>
      </c>
      <c r="U482" s="167"/>
    </row>
    <row r="483" spans="1:21" ht="12.75">
      <c r="A483" s="99" t="s">
        <v>551</v>
      </c>
      <c r="B483" s="238"/>
      <c r="C483" s="175"/>
      <c r="D483" s="239"/>
      <c r="E483" s="175"/>
      <c r="F483" s="175"/>
      <c r="G483" s="175"/>
      <c r="H483" s="175"/>
      <c r="I483" s="175"/>
      <c r="J483" s="175"/>
      <c r="K483" s="175"/>
      <c r="L483" s="240"/>
      <c r="M483" s="175"/>
      <c r="N483" s="175"/>
      <c r="O483" s="175"/>
      <c r="P483" s="175"/>
      <c r="Q483" s="175"/>
      <c r="R483" s="175"/>
      <c r="S483" s="111">
        <f t="shared" si="19"/>
        <v>0</v>
      </c>
      <c r="T483" s="237">
        <f t="shared" si="20"/>
        <v>-1203.9670641810285</v>
      </c>
      <c r="U483" s="167"/>
    </row>
    <row r="484" spans="1:21" ht="12.75">
      <c r="A484" s="99" t="s">
        <v>552</v>
      </c>
      <c r="B484" s="238"/>
      <c r="C484" s="175"/>
      <c r="D484" s="239"/>
      <c r="E484" s="175"/>
      <c r="F484" s="175"/>
      <c r="G484" s="175"/>
      <c r="H484" s="175"/>
      <c r="I484" s="175"/>
      <c r="J484" s="175"/>
      <c r="K484" s="175"/>
      <c r="L484" s="240"/>
      <c r="M484" s="175"/>
      <c r="N484" s="175"/>
      <c r="O484" s="175"/>
      <c r="P484" s="175"/>
      <c r="Q484" s="175"/>
      <c r="R484" s="175"/>
      <c r="S484" s="111">
        <f t="shared" si="19"/>
        <v>0</v>
      </c>
      <c r="T484" s="237">
        <f t="shared" si="20"/>
        <v>-1203.9670641810285</v>
      </c>
      <c r="U484" s="167"/>
    </row>
    <row r="485" spans="1:21" ht="12.75">
      <c r="A485" s="99" t="s">
        <v>553</v>
      </c>
      <c r="B485" s="238"/>
      <c r="C485" s="175"/>
      <c r="D485" s="239"/>
      <c r="E485" s="175"/>
      <c r="F485" s="175"/>
      <c r="G485" s="175"/>
      <c r="H485" s="175"/>
      <c r="I485" s="175"/>
      <c r="J485" s="175"/>
      <c r="K485" s="175"/>
      <c r="L485" s="240"/>
      <c r="M485" s="175"/>
      <c r="N485" s="175"/>
      <c r="O485" s="175"/>
      <c r="P485" s="175"/>
      <c r="Q485" s="175"/>
      <c r="R485" s="175"/>
      <c r="S485" s="111">
        <f t="shared" si="19"/>
        <v>0</v>
      </c>
      <c r="T485" s="237">
        <f t="shared" si="20"/>
        <v>-1203.9670641810285</v>
      </c>
      <c r="U485" s="167"/>
    </row>
    <row r="486" spans="1:21" ht="12.75">
      <c r="A486" s="99" t="s">
        <v>554</v>
      </c>
      <c r="B486" s="238"/>
      <c r="C486" s="175"/>
      <c r="D486" s="239"/>
      <c r="E486" s="175"/>
      <c r="F486" s="175"/>
      <c r="G486" s="175"/>
      <c r="H486" s="175"/>
      <c r="I486" s="175"/>
      <c r="J486" s="175"/>
      <c r="K486" s="175"/>
      <c r="L486" s="240"/>
      <c r="M486" s="175"/>
      <c r="N486" s="175"/>
      <c r="O486" s="175"/>
      <c r="P486" s="175"/>
      <c r="Q486" s="175"/>
      <c r="R486" s="175"/>
      <c r="S486" s="111">
        <f t="shared" si="19"/>
        <v>0</v>
      </c>
      <c r="T486" s="237">
        <f t="shared" si="20"/>
        <v>-1203.9670641810285</v>
      </c>
      <c r="U486" s="167"/>
    </row>
    <row r="487" spans="1:21" ht="12.75">
      <c r="A487" s="99" t="s">
        <v>555</v>
      </c>
      <c r="B487" s="238"/>
      <c r="C487" s="175"/>
      <c r="D487" s="239"/>
      <c r="E487" s="175"/>
      <c r="F487" s="175"/>
      <c r="G487" s="175"/>
      <c r="H487" s="175"/>
      <c r="I487" s="175"/>
      <c r="J487" s="175"/>
      <c r="K487" s="175"/>
      <c r="L487" s="240"/>
      <c r="M487" s="175"/>
      <c r="N487" s="175"/>
      <c r="O487" s="175"/>
      <c r="P487" s="175"/>
      <c r="Q487" s="175"/>
      <c r="R487" s="175"/>
      <c r="S487" s="111">
        <f t="shared" si="19"/>
        <v>0</v>
      </c>
      <c r="T487" s="237">
        <f t="shared" si="20"/>
        <v>-1203.9670641810285</v>
      </c>
      <c r="U487" s="167"/>
    </row>
    <row r="488" spans="1:21" ht="12.75">
      <c r="A488" s="99" t="s">
        <v>556</v>
      </c>
      <c r="B488" s="238"/>
      <c r="C488" s="175"/>
      <c r="D488" s="239"/>
      <c r="E488" s="175"/>
      <c r="F488" s="175"/>
      <c r="G488" s="175"/>
      <c r="H488" s="175"/>
      <c r="I488" s="175"/>
      <c r="J488" s="175"/>
      <c r="K488" s="175"/>
      <c r="L488" s="240"/>
      <c r="M488" s="175"/>
      <c r="N488" s="175"/>
      <c r="O488" s="175"/>
      <c r="P488" s="175"/>
      <c r="Q488" s="175"/>
      <c r="R488" s="175"/>
      <c r="S488" s="111">
        <f t="shared" si="19"/>
        <v>0</v>
      </c>
      <c r="T488" s="237">
        <f t="shared" si="20"/>
        <v>-1203.9670641810285</v>
      </c>
      <c r="U488" s="167"/>
    </row>
    <row r="489" spans="1:21" ht="12.75">
      <c r="A489" s="99" t="s">
        <v>557</v>
      </c>
      <c r="B489" s="238"/>
      <c r="C489" s="175"/>
      <c r="D489" s="239"/>
      <c r="E489" s="175"/>
      <c r="F489" s="175"/>
      <c r="G489" s="175"/>
      <c r="H489" s="175"/>
      <c r="I489" s="175"/>
      <c r="J489" s="175"/>
      <c r="K489" s="175"/>
      <c r="L489" s="240"/>
      <c r="M489" s="175"/>
      <c r="N489" s="175"/>
      <c r="O489" s="175"/>
      <c r="P489" s="175"/>
      <c r="Q489" s="175"/>
      <c r="R489" s="175"/>
      <c r="S489" s="111">
        <f t="shared" si="19"/>
        <v>0</v>
      </c>
      <c r="T489" s="237">
        <f t="shared" si="20"/>
        <v>-1203.9670641810285</v>
      </c>
      <c r="U489" s="167"/>
    </row>
    <row r="490" spans="1:21" ht="12.75">
      <c r="A490" s="99" t="s">
        <v>558</v>
      </c>
      <c r="B490" s="238"/>
      <c r="C490" s="175"/>
      <c r="D490" s="239"/>
      <c r="E490" s="175"/>
      <c r="F490" s="175"/>
      <c r="G490" s="175"/>
      <c r="H490" s="175"/>
      <c r="I490" s="175"/>
      <c r="J490" s="175"/>
      <c r="K490" s="175"/>
      <c r="L490" s="240"/>
      <c r="M490" s="175"/>
      <c r="N490" s="175"/>
      <c r="O490" s="175"/>
      <c r="P490" s="175"/>
      <c r="Q490" s="175"/>
      <c r="R490" s="175"/>
      <c r="S490" s="111">
        <f t="shared" si="19"/>
        <v>0</v>
      </c>
      <c r="T490" s="237">
        <f t="shared" si="20"/>
        <v>-1203.9670641810285</v>
      </c>
      <c r="U490" s="167"/>
    </row>
    <row r="491" spans="1:21" ht="12.75">
      <c r="A491" s="99" t="s">
        <v>559</v>
      </c>
      <c r="B491" s="238"/>
      <c r="C491" s="175"/>
      <c r="D491" s="239"/>
      <c r="E491" s="175"/>
      <c r="F491" s="175"/>
      <c r="G491" s="175"/>
      <c r="H491" s="175"/>
      <c r="I491" s="175"/>
      <c r="J491" s="175"/>
      <c r="K491" s="175"/>
      <c r="L491" s="240"/>
      <c r="M491" s="175"/>
      <c r="N491" s="175"/>
      <c r="O491" s="175"/>
      <c r="P491" s="175"/>
      <c r="Q491" s="175"/>
      <c r="R491" s="175"/>
      <c r="S491" s="111">
        <f t="shared" si="19"/>
        <v>0</v>
      </c>
      <c r="T491" s="237">
        <f t="shared" si="20"/>
        <v>-1203.9670641810285</v>
      </c>
      <c r="U491" s="167"/>
    </row>
    <row r="492" spans="1:21" ht="12.75">
      <c r="A492" s="99" t="s">
        <v>560</v>
      </c>
      <c r="B492" s="238"/>
      <c r="C492" s="175"/>
      <c r="D492" s="239"/>
      <c r="E492" s="175"/>
      <c r="F492" s="175"/>
      <c r="G492" s="175"/>
      <c r="H492" s="175"/>
      <c r="I492" s="175"/>
      <c r="J492" s="175"/>
      <c r="K492" s="175"/>
      <c r="L492" s="240"/>
      <c r="M492" s="175"/>
      <c r="N492" s="175"/>
      <c r="O492" s="175"/>
      <c r="P492" s="175"/>
      <c r="Q492" s="175"/>
      <c r="R492" s="175"/>
      <c r="S492" s="111">
        <f t="shared" si="19"/>
        <v>0</v>
      </c>
      <c r="T492" s="237">
        <f t="shared" si="20"/>
        <v>-1203.9670641810285</v>
      </c>
      <c r="U492" s="167"/>
    </row>
    <row r="493" spans="1:21" ht="12.75">
      <c r="A493" s="99" t="s">
        <v>561</v>
      </c>
      <c r="B493" s="238"/>
      <c r="C493" s="175"/>
      <c r="D493" s="239"/>
      <c r="E493" s="175"/>
      <c r="F493" s="175"/>
      <c r="G493" s="175"/>
      <c r="H493" s="175"/>
      <c r="I493" s="175"/>
      <c r="J493" s="175"/>
      <c r="K493" s="175"/>
      <c r="L493" s="240"/>
      <c r="M493" s="175"/>
      <c r="N493" s="175"/>
      <c r="O493" s="175"/>
      <c r="P493" s="175"/>
      <c r="Q493" s="175"/>
      <c r="R493" s="175"/>
      <c r="S493" s="111">
        <f t="shared" si="19"/>
        <v>0</v>
      </c>
      <c r="T493" s="237">
        <f t="shared" si="20"/>
        <v>-1203.9670641810285</v>
      </c>
      <c r="U493" s="167"/>
    </row>
    <row r="494" spans="1:21" ht="12.75">
      <c r="A494" s="99" t="s">
        <v>562</v>
      </c>
      <c r="B494" s="238"/>
      <c r="C494" s="175"/>
      <c r="D494" s="239"/>
      <c r="E494" s="175"/>
      <c r="F494" s="175"/>
      <c r="G494" s="175"/>
      <c r="H494" s="175"/>
      <c r="I494" s="175"/>
      <c r="J494" s="175"/>
      <c r="K494" s="175"/>
      <c r="L494" s="240"/>
      <c r="M494" s="175"/>
      <c r="N494" s="175"/>
      <c r="O494" s="175"/>
      <c r="P494" s="175"/>
      <c r="Q494" s="175"/>
      <c r="R494" s="175"/>
      <c r="S494" s="111">
        <f t="shared" si="19"/>
        <v>0</v>
      </c>
      <c r="T494" s="237">
        <f t="shared" si="20"/>
        <v>-1203.9670641810285</v>
      </c>
      <c r="U494" s="167"/>
    </row>
    <row r="495" spans="1:21" ht="12.75">
      <c r="A495" s="99" t="s">
        <v>563</v>
      </c>
      <c r="B495" s="238"/>
      <c r="C495" s="175"/>
      <c r="D495" s="239"/>
      <c r="E495" s="175"/>
      <c r="F495" s="175"/>
      <c r="G495" s="175"/>
      <c r="H495" s="175"/>
      <c r="I495" s="175"/>
      <c r="J495" s="175"/>
      <c r="K495" s="175"/>
      <c r="L495" s="240"/>
      <c r="M495" s="175"/>
      <c r="N495" s="175"/>
      <c r="O495" s="175"/>
      <c r="P495" s="175"/>
      <c r="Q495" s="175"/>
      <c r="R495" s="175"/>
      <c r="S495" s="111">
        <f t="shared" si="19"/>
        <v>0</v>
      </c>
      <c r="T495" s="237">
        <f t="shared" si="20"/>
        <v>-1203.9670641810285</v>
      </c>
      <c r="U495" s="167"/>
    </row>
    <row r="496" spans="1:21" ht="12.75">
      <c r="A496" s="99" t="s">
        <v>564</v>
      </c>
      <c r="B496" s="238"/>
      <c r="C496" s="175"/>
      <c r="D496" s="239"/>
      <c r="E496" s="175"/>
      <c r="F496" s="175"/>
      <c r="G496" s="175"/>
      <c r="H496" s="175"/>
      <c r="I496" s="175"/>
      <c r="J496" s="175"/>
      <c r="K496" s="175"/>
      <c r="L496" s="240"/>
      <c r="M496" s="175"/>
      <c r="N496" s="175"/>
      <c r="O496" s="175"/>
      <c r="P496" s="175"/>
      <c r="Q496" s="175"/>
      <c r="R496" s="175"/>
      <c r="S496" s="111">
        <f t="shared" si="19"/>
        <v>0</v>
      </c>
      <c r="T496" s="237">
        <f t="shared" si="20"/>
        <v>-1203.9670641810285</v>
      </c>
      <c r="U496" s="167"/>
    </row>
    <row r="497" spans="1:21" ht="12.75">
      <c r="A497" s="99" t="s">
        <v>565</v>
      </c>
      <c r="B497" s="238"/>
      <c r="C497" s="175"/>
      <c r="D497" s="239"/>
      <c r="E497" s="175"/>
      <c r="F497" s="175"/>
      <c r="G497" s="175"/>
      <c r="H497" s="175"/>
      <c r="I497" s="175"/>
      <c r="J497" s="175"/>
      <c r="K497" s="175"/>
      <c r="L497" s="240"/>
      <c r="M497" s="175"/>
      <c r="N497" s="175"/>
      <c r="O497" s="175"/>
      <c r="P497" s="175"/>
      <c r="Q497" s="175"/>
      <c r="R497" s="175"/>
      <c r="S497" s="111">
        <f t="shared" si="19"/>
        <v>0</v>
      </c>
      <c r="T497" s="237">
        <f t="shared" si="20"/>
        <v>-1203.9670641810285</v>
      </c>
      <c r="U497" s="167"/>
    </row>
    <row r="498" spans="1:21" ht="12.75">
      <c r="A498" s="99" t="s">
        <v>566</v>
      </c>
      <c r="B498" s="238"/>
      <c r="C498" s="175"/>
      <c r="D498" s="239"/>
      <c r="E498" s="175"/>
      <c r="F498" s="175"/>
      <c r="G498" s="175"/>
      <c r="H498" s="175"/>
      <c r="I498" s="175"/>
      <c r="J498" s="175"/>
      <c r="K498" s="175"/>
      <c r="L498" s="240"/>
      <c r="M498" s="175"/>
      <c r="N498" s="175"/>
      <c r="O498" s="175"/>
      <c r="P498" s="175"/>
      <c r="Q498" s="175"/>
      <c r="R498" s="175"/>
      <c r="S498" s="111">
        <f t="shared" si="19"/>
        <v>0</v>
      </c>
      <c r="T498" s="237">
        <f t="shared" si="20"/>
        <v>-1203.9670641810285</v>
      </c>
      <c r="U498" s="167"/>
    </row>
    <row r="499" spans="1:21" ht="12.75">
      <c r="A499" s="99" t="s">
        <v>567</v>
      </c>
      <c r="B499" s="238"/>
      <c r="C499" s="175"/>
      <c r="D499" s="239"/>
      <c r="E499" s="175"/>
      <c r="F499" s="175"/>
      <c r="G499" s="175"/>
      <c r="H499" s="175"/>
      <c r="I499" s="175"/>
      <c r="J499" s="175"/>
      <c r="K499" s="175"/>
      <c r="L499" s="240"/>
      <c r="M499" s="175"/>
      <c r="N499" s="175"/>
      <c r="O499" s="175"/>
      <c r="P499" s="175"/>
      <c r="Q499" s="175"/>
      <c r="R499" s="175"/>
      <c r="S499" s="111">
        <f t="shared" si="19"/>
        <v>0</v>
      </c>
      <c r="T499" s="237">
        <f t="shared" si="20"/>
        <v>-1203.9670641810285</v>
      </c>
      <c r="U499" s="167"/>
    </row>
    <row r="500" spans="1:21" ht="12.75">
      <c r="A500" s="99" t="s">
        <v>568</v>
      </c>
      <c r="B500" s="238"/>
      <c r="C500" s="175"/>
      <c r="D500" s="239"/>
      <c r="E500" s="175"/>
      <c r="F500" s="175"/>
      <c r="G500" s="175"/>
      <c r="H500" s="175"/>
      <c r="I500" s="175"/>
      <c r="J500" s="175"/>
      <c r="K500" s="175"/>
      <c r="L500" s="240"/>
      <c r="M500" s="175"/>
      <c r="N500" s="175"/>
      <c r="O500" s="175"/>
      <c r="P500" s="175"/>
      <c r="Q500" s="175"/>
      <c r="R500" s="175"/>
      <c r="S500" s="111">
        <f t="shared" si="19"/>
        <v>0</v>
      </c>
      <c r="T500" s="237">
        <f t="shared" si="20"/>
        <v>-1203.9670641810285</v>
      </c>
      <c r="U500" s="167"/>
    </row>
    <row r="501" spans="1:21" ht="12.75">
      <c r="A501" s="99" t="s">
        <v>569</v>
      </c>
      <c r="B501" s="238"/>
      <c r="C501" s="175"/>
      <c r="D501" s="239"/>
      <c r="E501" s="175"/>
      <c r="F501" s="175"/>
      <c r="G501" s="175"/>
      <c r="H501" s="175"/>
      <c r="I501" s="175"/>
      <c r="J501" s="175"/>
      <c r="K501" s="175"/>
      <c r="L501" s="240"/>
      <c r="M501" s="175"/>
      <c r="N501" s="175"/>
      <c r="O501" s="175"/>
      <c r="P501" s="175"/>
      <c r="Q501" s="175"/>
      <c r="R501" s="175"/>
      <c r="S501" s="111">
        <f>IF((COUNTA(C501:R501)&gt;12),LARGE(C501:R501,1)+LARGE(C501:R501,2)+LARGE(C501:R501,3)+LARGE(C501:R501,4)+LARGE(C501:R501,5)+LARGE(C501:R501,6)+LARGE(C501:R501,7)+LARGE(C501:R501,8)+LARGE(C501:R501,9)+LARGE(C501:R501,10)+LARGE(C501:R501,11)+LARGE(C501:R501,12),SUM(C501:R501))</f>
        <v>0</v>
      </c>
      <c r="T501" s="237">
        <f t="shared" si="20"/>
        <v>-1203.9670641810285</v>
      </c>
      <c r="U501" s="167"/>
    </row>
    <row r="502" spans="1:21" ht="12.75">
      <c r="A502" s="99" t="s">
        <v>570</v>
      </c>
      <c r="B502" s="238"/>
      <c r="C502" s="175"/>
      <c r="D502" s="239"/>
      <c r="E502" s="175"/>
      <c r="F502" s="175"/>
      <c r="G502" s="175"/>
      <c r="H502" s="175"/>
      <c r="I502" s="175"/>
      <c r="J502" s="175"/>
      <c r="K502" s="175"/>
      <c r="L502" s="240"/>
      <c r="M502" s="175"/>
      <c r="N502" s="175"/>
      <c r="O502" s="175"/>
      <c r="P502" s="175"/>
      <c r="Q502" s="175"/>
      <c r="R502" s="175"/>
      <c r="S502" s="111">
        <f>IF((COUNTA(C502:R502)&gt;12),LARGE(C502:R502,1)+LARGE(C502:R502,2)+LARGE(C502:R502,3)+LARGE(C502:R502,4)+LARGE(C502:R502,5)+LARGE(C502:R502,6)+LARGE(C502:R502,7)+LARGE(C502:R502,8)+LARGE(C502:R502,9)+LARGE(C502:R502,10)+LARGE(C502:R502,11)+LARGE(C502:R502,12),SUM(C502:R502))</f>
        <v>0</v>
      </c>
      <c r="T502" s="237">
        <f t="shared" si="20"/>
        <v>-1203.9670641810285</v>
      </c>
      <c r="U502" s="167"/>
    </row>
    <row r="503" spans="1:21" ht="12.75">
      <c r="A503" s="99" t="s">
        <v>571</v>
      </c>
      <c r="B503" s="238"/>
      <c r="C503" s="175"/>
      <c r="D503" s="239"/>
      <c r="E503" s="175"/>
      <c r="F503" s="175"/>
      <c r="G503" s="175"/>
      <c r="H503" s="175"/>
      <c r="I503" s="175"/>
      <c r="J503" s="175"/>
      <c r="K503" s="175"/>
      <c r="L503" s="240"/>
      <c r="M503" s="175"/>
      <c r="N503" s="175"/>
      <c r="O503" s="175"/>
      <c r="P503" s="175"/>
      <c r="Q503" s="175"/>
      <c r="R503" s="175"/>
      <c r="S503" s="111">
        <f>IF((COUNTA(C503:R503)&gt;12),LARGE(C503:R503,1)+LARGE(C503:R503,2)+LARGE(C503:R503,3)+LARGE(C503:R503,4)+LARGE(C503:R503,5)+LARGE(C503:R503,6)+LARGE(C503:R503,7)+LARGE(C503:R503,8)+LARGE(C503:R503,9)+LARGE(C503:R503,10)+LARGE(C503:R503,11)+LARGE(C503:R503,12),SUM(C503:R503))</f>
        <v>0</v>
      </c>
      <c r="T503" s="237">
        <f t="shared" si="20"/>
        <v>-1203.9670641810285</v>
      </c>
      <c r="U503" s="167"/>
    </row>
    <row r="504" spans="1:21" ht="12.75">
      <c r="A504" s="99" t="s">
        <v>572</v>
      </c>
      <c r="B504" s="238"/>
      <c r="C504" s="175"/>
      <c r="D504" s="239"/>
      <c r="E504" s="175"/>
      <c r="F504" s="175"/>
      <c r="G504" s="175"/>
      <c r="H504" s="175"/>
      <c r="I504" s="175"/>
      <c r="J504" s="175"/>
      <c r="K504" s="175"/>
      <c r="L504" s="240"/>
      <c r="M504" s="175"/>
      <c r="N504" s="175"/>
      <c r="O504" s="175"/>
      <c r="P504" s="175"/>
      <c r="Q504" s="175"/>
      <c r="R504" s="175"/>
      <c r="S504" s="111">
        <f>IF((COUNTA(C504:R504)&gt;12),LARGE(C504:R504,1)+LARGE(C504:R504,2)+LARGE(C504:R504,3)+LARGE(C504:R504,4)+LARGE(C504:R504,5)+LARGE(C504:R504,6)+LARGE(C504:R504,7)+LARGE(C504:R504,8)+LARGE(C504:R504,9)+LARGE(C504:R504,10)+LARGE(C504:R504,11)+LARGE(C504:R504,12),SUM(C504:R504))</f>
        <v>0</v>
      </c>
      <c r="T504" s="237">
        <f t="shared" si="20"/>
        <v>-1203.9670641810285</v>
      </c>
      <c r="U504" s="167"/>
    </row>
  </sheetData>
  <sheetProtection/>
  <mergeCells count="5">
    <mergeCell ref="U2:U4"/>
    <mergeCell ref="S2:S4"/>
    <mergeCell ref="T2:T4"/>
    <mergeCell ref="A3:B4"/>
    <mergeCell ref="A1:U1"/>
  </mergeCells>
  <conditionalFormatting sqref="C5:R385">
    <cfRule type="expression" priority="1" dxfId="2" stopIfTrue="1">
      <formula>LARGE(($C5:$R5),MIN(12,COUNT($C5:$R5)))&lt;=C5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C2:R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5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9.75390625" style="10" bestFit="1" customWidth="1"/>
    <col min="4" max="4" width="7.875" style="0" bestFit="1" customWidth="1"/>
    <col min="5" max="5" width="14.25390625" style="0" bestFit="1" customWidth="1"/>
    <col min="6" max="6" width="7.875" style="0" bestFit="1" customWidth="1"/>
    <col min="8" max="8" width="13.25390625" style="0" bestFit="1" customWidth="1"/>
    <col min="9" max="9" width="12.375" style="0" customWidth="1"/>
    <col min="11" max="11" width="9.125" style="21" customWidth="1"/>
  </cols>
  <sheetData>
    <row r="1" spans="1:6" ht="27">
      <c r="A1" s="275" t="s">
        <v>29</v>
      </c>
      <c r="B1" s="275"/>
      <c r="C1" s="275"/>
      <c r="D1" s="275"/>
      <c r="E1" s="275"/>
      <c r="F1" s="275"/>
    </row>
    <row r="2" ht="12.75" customHeight="1">
      <c r="A2" t="s">
        <v>30</v>
      </c>
    </row>
    <row r="3" spans="1:6" ht="12.75" customHeight="1">
      <c r="A3" s="118"/>
      <c r="B3" s="118"/>
      <c r="C3" s="119"/>
      <c r="D3" s="121"/>
      <c r="E3" s="119" t="s">
        <v>13</v>
      </c>
      <c r="F3" s="120"/>
    </row>
    <row r="4" spans="1:6" ht="12.75" customHeight="1">
      <c r="A4" s="274" t="s">
        <v>14</v>
      </c>
      <c r="B4" s="274"/>
      <c r="C4" s="188" t="s">
        <v>15</v>
      </c>
      <c r="E4" s="119">
        <v>20</v>
      </c>
      <c r="F4" s="120"/>
    </row>
    <row r="5" spans="1:6" ht="12.75" customHeight="1">
      <c r="A5" s="274" t="s">
        <v>16</v>
      </c>
      <c r="B5" s="274"/>
      <c r="C5" s="214">
        <v>43583</v>
      </c>
      <c r="D5" s="121"/>
      <c r="E5" s="120"/>
      <c r="F5" s="120"/>
    </row>
    <row r="6" spans="1:6" ht="12.75" customHeight="1">
      <c r="A6" s="274" t="s">
        <v>17</v>
      </c>
      <c r="B6" s="274"/>
      <c r="C6" s="278" t="s">
        <v>31</v>
      </c>
      <c r="D6" s="278"/>
      <c r="E6" s="278"/>
      <c r="F6" s="278"/>
    </row>
    <row r="7" spans="1:6" ht="12.75" customHeight="1" thickBot="1">
      <c r="A7" s="274" t="s">
        <v>19</v>
      </c>
      <c r="B7" s="274"/>
      <c r="C7" s="122">
        <f>COUNTA(B9:B937)</f>
        <v>127</v>
      </c>
      <c r="D7" s="120"/>
      <c r="E7" s="120"/>
      <c r="F7" s="120"/>
    </row>
    <row r="8" spans="1:6" ht="15" customHeight="1" thickBot="1">
      <c r="A8" s="59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8" ht="12.75" customHeight="1">
      <c r="A9" s="36" t="s">
        <v>60</v>
      </c>
      <c r="B9" s="186" t="s">
        <v>850</v>
      </c>
      <c r="C9" s="191">
        <v>0.022858796296296294</v>
      </c>
      <c r="D9" s="37">
        <f aca="true" t="shared" si="0" ref="D9:D40">(C$9/C9)*100</f>
        <v>100</v>
      </c>
      <c r="E9" s="38">
        <f aca="true" t="shared" si="1" ref="E9:E40">D9+E$4</f>
        <v>120</v>
      </c>
      <c r="F9" s="177">
        <f aca="true" t="shared" si="2" ref="F9:F41">C9-C$9</f>
        <v>0</v>
      </c>
      <c r="H9" s="96"/>
    </row>
    <row r="10" spans="1:8" ht="12.75" customHeight="1">
      <c r="A10" s="33" t="s">
        <v>61</v>
      </c>
      <c r="B10" s="170" t="s">
        <v>889</v>
      </c>
      <c r="C10" s="190">
        <v>0.024467592592592593</v>
      </c>
      <c r="D10" s="34">
        <f t="shared" si="0"/>
        <v>93.42478713339639</v>
      </c>
      <c r="E10" s="35">
        <f t="shared" si="1"/>
        <v>113.42478713339639</v>
      </c>
      <c r="F10" s="176">
        <f t="shared" si="2"/>
        <v>0.0016087962962962991</v>
      </c>
      <c r="H10" s="96"/>
    </row>
    <row r="11" spans="1:8" ht="12.75" customHeight="1">
      <c r="A11" s="33" t="s">
        <v>62</v>
      </c>
      <c r="B11" s="170" t="s">
        <v>934</v>
      </c>
      <c r="C11" s="190">
        <v>0.024895833333333336</v>
      </c>
      <c r="D11" s="34">
        <f t="shared" si="0"/>
        <v>91.8177591817759</v>
      </c>
      <c r="E11" s="35">
        <f t="shared" si="1"/>
        <v>111.8177591817759</v>
      </c>
      <c r="F11" s="176">
        <f t="shared" si="2"/>
        <v>0.002037037037037042</v>
      </c>
      <c r="H11" s="96"/>
    </row>
    <row r="12" spans="1:8" ht="12.75" customHeight="1">
      <c r="A12" s="33" t="s">
        <v>63</v>
      </c>
      <c r="B12" s="170" t="s">
        <v>935</v>
      </c>
      <c r="C12" s="190">
        <v>0.025057870370370373</v>
      </c>
      <c r="D12" s="34">
        <f t="shared" si="0"/>
        <v>91.22401847575055</v>
      </c>
      <c r="E12" s="35">
        <f t="shared" si="1"/>
        <v>111.22401847575055</v>
      </c>
      <c r="F12" s="176">
        <f t="shared" si="2"/>
        <v>0.002199074074074079</v>
      </c>
      <c r="H12" s="96"/>
    </row>
    <row r="13" spans="1:8" ht="12.75" customHeight="1">
      <c r="A13" s="33" t="s">
        <v>64</v>
      </c>
      <c r="B13" s="170" t="s">
        <v>738</v>
      </c>
      <c r="C13" s="190">
        <v>0.02517361111111111</v>
      </c>
      <c r="D13" s="34">
        <f t="shared" si="0"/>
        <v>90.80459770114942</v>
      </c>
      <c r="E13" s="35">
        <f t="shared" si="1"/>
        <v>110.80459770114942</v>
      </c>
      <c r="F13" s="176">
        <f t="shared" si="2"/>
        <v>0.0023148148148148147</v>
      </c>
      <c r="H13" s="96"/>
    </row>
    <row r="14" spans="1:8" ht="12.75" customHeight="1">
      <c r="A14" s="33" t="s">
        <v>65</v>
      </c>
      <c r="B14" s="170" t="s">
        <v>834</v>
      </c>
      <c r="C14" s="190">
        <v>0.025451388888888888</v>
      </c>
      <c r="D14" s="34">
        <f t="shared" si="0"/>
        <v>89.81355161437016</v>
      </c>
      <c r="E14" s="35">
        <f t="shared" si="1"/>
        <v>109.81355161437016</v>
      </c>
      <c r="F14" s="176">
        <f t="shared" si="2"/>
        <v>0.0025925925925925943</v>
      </c>
      <c r="H14" s="96"/>
    </row>
    <row r="15" spans="1:8" ht="12.75" customHeight="1">
      <c r="A15" s="33" t="s">
        <v>66</v>
      </c>
      <c r="B15" s="170" t="s">
        <v>936</v>
      </c>
      <c r="C15" s="190">
        <v>0.025520833333333336</v>
      </c>
      <c r="D15" s="34">
        <f t="shared" si="0"/>
        <v>89.56916099773241</v>
      </c>
      <c r="E15" s="35">
        <f t="shared" si="1"/>
        <v>109.56916099773241</v>
      </c>
      <c r="F15" s="176">
        <f t="shared" si="2"/>
        <v>0.0026620370370370426</v>
      </c>
      <c r="H15" s="96"/>
    </row>
    <row r="16" spans="1:8" ht="12.75" customHeight="1">
      <c r="A16" s="33" t="s">
        <v>67</v>
      </c>
      <c r="B16" s="170" t="s">
        <v>707</v>
      </c>
      <c r="C16" s="190">
        <v>0.025590277777777778</v>
      </c>
      <c r="D16" s="34">
        <f t="shared" si="0"/>
        <v>89.32609678878335</v>
      </c>
      <c r="E16" s="35">
        <f t="shared" si="1"/>
        <v>109.32609678878335</v>
      </c>
      <c r="F16" s="176">
        <f t="shared" si="2"/>
        <v>0.002731481481481484</v>
      </c>
      <c r="H16" s="96"/>
    </row>
    <row r="17" spans="1:8" ht="12.75" customHeight="1">
      <c r="A17" s="33" t="s">
        <v>68</v>
      </c>
      <c r="B17" s="170" t="s">
        <v>937</v>
      </c>
      <c r="C17" s="190">
        <v>0.02619212962962963</v>
      </c>
      <c r="D17" s="34">
        <f t="shared" si="0"/>
        <v>87.27353071144496</v>
      </c>
      <c r="E17" s="35">
        <f t="shared" si="1"/>
        <v>107.27353071144496</v>
      </c>
      <c r="F17" s="176">
        <f t="shared" si="2"/>
        <v>0.0033333333333333375</v>
      </c>
      <c r="H17" s="96"/>
    </row>
    <row r="18" spans="1:8" ht="12.75" customHeight="1">
      <c r="A18" s="33" t="s">
        <v>69</v>
      </c>
      <c r="B18" s="170" t="s">
        <v>938</v>
      </c>
      <c r="C18" s="190">
        <v>0.02630787037037037</v>
      </c>
      <c r="D18" s="34">
        <f t="shared" si="0"/>
        <v>86.88957325120985</v>
      </c>
      <c r="E18" s="35">
        <f t="shared" si="1"/>
        <v>106.88957325120985</v>
      </c>
      <c r="F18" s="176">
        <f t="shared" si="2"/>
        <v>0.0034490740740740766</v>
      </c>
      <c r="H18" s="96"/>
    </row>
    <row r="19" spans="1:6" ht="12.75" customHeight="1">
      <c r="A19" s="33" t="s">
        <v>70</v>
      </c>
      <c r="B19" s="170" t="s">
        <v>939</v>
      </c>
      <c r="C19" s="190">
        <v>0.026446759259259264</v>
      </c>
      <c r="D19" s="34">
        <f t="shared" si="0"/>
        <v>86.43326039387306</v>
      </c>
      <c r="E19" s="35">
        <f t="shared" si="1"/>
        <v>106.43326039387306</v>
      </c>
      <c r="F19" s="176">
        <f t="shared" si="2"/>
        <v>0.00358796296296297</v>
      </c>
    </row>
    <row r="20" spans="1:8" ht="12.75" customHeight="1">
      <c r="A20" s="33" t="s">
        <v>71</v>
      </c>
      <c r="B20" s="170" t="s">
        <v>940</v>
      </c>
      <c r="C20" s="190">
        <v>0.026516203703703698</v>
      </c>
      <c r="D20" s="34">
        <f t="shared" si="0"/>
        <v>86.20689655172414</v>
      </c>
      <c r="E20" s="35">
        <f t="shared" si="1"/>
        <v>106.20689655172414</v>
      </c>
      <c r="F20" s="176">
        <f t="shared" si="2"/>
        <v>0.0036574074074074044</v>
      </c>
      <c r="H20" s="96"/>
    </row>
    <row r="21" spans="1:8" ht="12.75" customHeight="1">
      <c r="A21" s="33" t="s">
        <v>72</v>
      </c>
      <c r="B21" s="170" t="s">
        <v>692</v>
      </c>
      <c r="C21" s="190">
        <v>0.026736111111111113</v>
      </c>
      <c r="D21" s="34">
        <f t="shared" si="0"/>
        <v>85.49783549783548</v>
      </c>
      <c r="E21" s="35">
        <f t="shared" si="1"/>
        <v>105.49783549783548</v>
      </c>
      <c r="F21" s="176">
        <f t="shared" si="2"/>
        <v>0.0038773148148148195</v>
      </c>
      <c r="H21" s="96"/>
    </row>
    <row r="22" spans="1:8" ht="12.75" customHeight="1">
      <c r="A22" s="33" t="s">
        <v>73</v>
      </c>
      <c r="B22" s="170" t="s">
        <v>755</v>
      </c>
      <c r="C22" s="190">
        <v>0.026759259259259257</v>
      </c>
      <c r="D22" s="34">
        <f t="shared" si="0"/>
        <v>85.42387543252595</v>
      </c>
      <c r="E22" s="35">
        <f t="shared" si="1"/>
        <v>105.42387543252595</v>
      </c>
      <c r="F22" s="176">
        <f t="shared" si="2"/>
        <v>0.003900462962962963</v>
      </c>
      <c r="H22" s="96"/>
    </row>
    <row r="23" spans="1:8" ht="12.75" customHeight="1">
      <c r="A23" s="33" t="s">
        <v>74</v>
      </c>
      <c r="B23" s="170" t="s">
        <v>941</v>
      </c>
      <c r="C23" s="190">
        <v>0.026782407407407408</v>
      </c>
      <c r="D23" s="34">
        <f t="shared" si="0"/>
        <v>85.35004321521174</v>
      </c>
      <c r="E23" s="35">
        <f t="shared" si="1"/>
        <v>105.35004321521174</v>
      </c>
      <c r="F23" s="176">
        <f t="shared" si="2"/>
        <v>0.003923611111111114</v>
      </c>
      <c r="H23" s="96"/>
    </row>
    <row r="24" spans="1:8" ht="12.75" customHeight="1">
      <c r="A24" s="33" t="s">
        <v>75</v>
      </c>
      <c r="B24" s="170" t="s">
        <v>730</v>
      </c>
      <c r="C24" s="190">
        <v>0.026805555555555555</v>
      </c>
      <c r="D24" s="34">
        <f t="shared" si="0"/>
        <v>85.27633851468048</v>
      </c>
      <c r="E24" s="35">
        <f t="shared" si="1"/>
        <v>105.27633851468048</v>
      </c>
      <c r="F24" s="176">
        <f t="shared" si="2"/>
        <v>0.003946759259259261</v>
      </c>
      <c r="H24" s="96"/>
    </row>
    <row r="25" spans="1:8" ht="12.75" customHeight="1">
      <c r="A25" s="33" t="s">
        <v>76</v>
      </c>
      <c r="B25" s="170" t="s">
        <v>852</v>
      </c>
      <c r="C25" s="190">
        <v>0.026828703703703702</v>
      </c>
      <c r="D25" s="34">
        <f t="shared" si="0"/>
        <v>85.20276100086281</v>
      </c>
      <c r="E25" s="35">
        <f t="shared" si="1"/>
        <v>105.20276100086281</v>
      </c>
      <c r="F25" s="176">
        <f t="shared" si="2"/>
        <v>0.003969907407407408</v>
      </c>
      <c r="H25" s="96"/>
    </row>
    <row r="26" spans="1:8" ht="12.75" customHeight="1">
      <c r="A26" s="33" t="s">
        <v>77</v>
      </c>
      <c r="B26" s="170" t="s">
        <v>860</v>
      </c>
      <c r="C26" s="190">
        <v>0.027094907407407404</v>
      </c>
      <c r="D26" s="34">
        <f t="shared" si="0"/>
        <v>84.36565570269116</v>
      </c>
      <c r="E26" s="35">
        <f t="shared" si="1"/>
        <v>104.36565570269116</v>
      </c>
      <c r="F26" s="176">
        <f t="shared" si="2"/>
        <v>0.004236111111111111</v>
      </c>
      <c r="H26" s="96"/>
    </row>
    <row r="27" spans="1:8" ht="12.75" customHeight="1">
      <c r="A27" s="33" t="s">
        <v>78</v>
      </c>
      <c r="B27" s="170" t="s">
        <v>942</v>
      </c>
      <c r="C27" s="190">
        <v>0.02753472222222222</v>
      </c>
      <c r="D27" s="34">
        <f t="shared" si="0"/>
        <v>83.01807482135351</v>
      </c>
      <c r="E27" s="35">
        <f t="shared" si="1"/>
        <v>103.01807482135351</v>
      </c>
      <c r="F27" s="176">
        <f t="shared" si="2"/>
        <v>0.004675925925925927</v>
      </c>
      <c r="H27" s="96"/>
    </row>
    <row r="28" spans="1:8" ht="12.75" customHeight="1">
      <c r="A28" s="33" t="s">
        <v>79</v>
      </c>
      <c r="B28" s="170" t="s">
        <v>924</v>
      </c>
      <c r="C28" s="190">
        <v>0.02773148148148148</v>
      </c>
      <c r="D28" s="34">
        <f t="shared" si="0"/>
        <v>82.42904841402337</v>
      </c>
      <c r="E28" s="35">
        <f t="shared" si="1"/>
        <v>102.42904841402337</v>
      </c>
      <c r="F28" s="176">
        <f t="shared" si="2"/>
        <v>0.004872685185185185</v>
      </c>
      <c r="H28" s="96"/>
    </row>
    <row r="29" spans="1:8" ht="12.75" customHeight="1">
      <c r="A29" s="33" t="s">
        <v>80</v>
      </c>
      <c r="B29" s="170" t="s">
        <v>943</v>
      </c>
      <c r="C29" s="190">
        <v>0.0278125</v>
      </c>
      <c r="D29" s="34">
        <f t="shared" si="0"/>
        <v>82.18893050353724</v>
      </c>
      <c r="E29" s="35">
        <f t="shared" si="1"/>
        <v>102.18893050353724</v>
      </c>
      <c r="F29" s="176">
        <f t="shared" si="2"/>
        <v>0.004953703703703707</v>
      </c>
      <c r="H29" s="96"/>
    </row>
    <row r="30" spans="1:6" ht="12.75" customHeight="1">
      <c r="A30" s="33" t="s">
        <v>81</v>
      </c>
      <c r="B30" s="170" t="s">
        <v>711</v>
      </c>
      <c r="C30" s="190">
        <v>0.027905092592592592</v>
      </c>
      <c r="D30" s="34">
        <f t="shared" si="0"/>
        <v>81.91621733720447</v>
      </c>
      <c r="E30" s="35">
        <f t="shared" si="1"/>
        <v>101.91621733720447</v>
      </c>
      <c r="F30" s="176">
        <f t="shared" si="2"/>
        <v>0.005046296296296299</v>
      </c>
    </row>
    <row r="31" spans="1:8" ht="12.75" customHeight="1">
      <c r="A31" s="33" t="s">
        <v>82</v>
      </c>
      <c r="B31" s="170" t="s">
        <v>727</v>
      </c>
      <c r="C31" s="190">
        <v>0.027962962962962964</v>
      </c>
      <c r="D31" s="34">
        <f t="shared" si="0"/>
        <v>81.74668874172184</v>
      </c>
      <c r="E31" s="35">
        <f t="shared" si="1"/>
        <v>101.74668874172184</v>
      </c>
      <c r="F31" s="176">
        <f t="shared" si="2"/>
        <v>0.00510416666666667</v>
      </c>
      <c r="H31" s="96"/>
    </row>
    <row r="32" spans="1:8" ht="12.75" customHeight="1">
      <c r="A32" s="33" t="s">
        <v>83</v>
      </c>
      <c r="B32" s="170" t="s">
        <v>775</v>
      </c>
      <c r="C32" s="190">
        <v>0.02826388888888889</v>
      </c>
      <c r="D32" s="34">
        <f t="shared" si="0"/>
        <v>80.87633087633085</v>
      </c>
      <c r="E32" s="35">
        <f t="shared" si="1"/>
        <v>100.87633087633085</v>
      </c>
      <c r="F32" s="176">
        <f t="shared" si="2"/>
        <v>0.005405092592592597</v>
      </c>
      <c r="H32" s="96"/>
    </row>
    <row r="33" spans="1:8" ht="12.75" customHeight="1">
      <c r="A33" s="33" t="s">
        <v>84</v>
      </c>
      <c r="B33" s="170" t="s">
        <v>853</v>
      </c>
      <c r="C33" s="190">
        <v>0.028518518518518523</v>
      </c>
      <c r="D33" s="34">
        <f t="shared" si="0"/>
        <v>80.15422077922075</v>
      </c>
      <c r="E33" s="35">
        <f t="shared" si="1"/>
        <v>100.15422077922075</v>
      </c>
      <c r="F33" s="176">
        <f t="shared" si="2"/>
        <v>0.005659722222222229</v>
      </c>
      <c r="H33" s="96"/>
    </row>
    <row r="34" spans="1:8" ht="12.75" customHeight="1">
      <c r="A34" s="33" t="s">
        <v>85</v>
      </c>
      <c r="B34" s="170" t="s">
        <v>944</v>
      </c>
      <c r="C34" s="190">
        <v>0.02854166666666667</v>
      </c>
      <c r="D34" s="34">
        <f t="shared" si="0"/>
        <v>80.08921330089211</v>
      </c>
      <c r="E34" s="35">
        <f t="shared" si="1"/>
        <v>100.08921330089211</v>
      </c>
      <c r="F34" s="176">
        <f t="shared" si="2"/>
        <v>0.005682870370370376</v>
      </c>
      <c r="H34" s="96"/>
    </row>
    <row r="35" spans="1:6" ht="12.75" customHeight="1">
      <c r="A35" s="33" t="s">
        <v>86</v>
      </c>
      <c r="B35" s="170" t="s">
        <v>858</v>
      </c>
      <c r="C35" s="190">
        <v>0.028819444444444443</v>
      </c>
      <c r="D35" s="34">
        <f t="shared" si="0"/>
        <v>79.31726907630522</v>
      </c>
      <c r="E35" s="35">
        <f t="shared" si="1"/>
        <v>99.31726907630522</v>
      </c>
      <c r="F35" s="176">
        <f t="shared" si="2"/>
        <v>0.005960648148148149</v>
      </c>
    </row>
    <row r="36" spans="1:6" ht="12.75" customHeight="1">
      <c r="A36" s="33" t="s">
        <v>87</v>
      </c>
      <c r="B36" s="170" t="s">
        <v>945</v>
      </c>
      <c r="C36" s="190">
        <v>0.029120370370370366</v>
      </c>
      <c r="D36" s="34">
        <f t="shared" si="0"/>
        <v>78.49761526232115</v>
      </c>
      <c r="E36" s="35">
        <f t="shared" si="1"/>
        <v>98.49761526232115</v>
      </c>
      <c r="F36" s="176">
        <f t="shared" si="2"/>
        <v>0.006261574074074072</v>
      </c>
    </row>
    <row r="37" spans="1:6" ht="12.75" customHeight="1">
      <c r="A37" s="33" t="s">
        <v>88</v>
      </c>
      <c r="B37" s="170" t="s">
        <v>946</v>
      </c>
      <c r="C37" s="190">
        <v>0.02918981481481481</v>
      </c>
      <c r="D37" s="34">
        <f t="shared" si="0"/>
        <v>78.31086439333862</v>
      </c>
      <c r="E37" s="35">
        <f t="shared" si="1"/>
        <v>98.31086439333862</v>
      </c>
      <c r="F37" s="176">
        <f t="shared" si="2"/>
        <v>0.006331018518518517</v>
      </c>
    </row>
    <row r="38" spans="1:8" ht="12.75" customHeight="1">
      <c r="A38" s="33" t="s">
        <v>89</v>
      </c>
      <c r="B38" s="170" t="s">
        <v>695</v>
      </c>
      <c r="C38" s="190">
        <v>0.029236111111111112</v>
      </c>
      <c r="D38" s="34">
        <f t="shared" si="0"/>
        <v>78.18685669041963</v>
      </c>
      <c r="E38" s="35">
        <f t="shared" si="1"/>
        <v>98.18685669041963</v>
      </c>
      <c r="F38" s="176">
        <f t="shared" si="2"/>
        <v>0.006377314814814818</v>
      </c>
      <c r="H38" s="96"/>
    </row>
    <row r="39" spans="1:8" ht="12.75" customHeight="1">
      <c r="A39" s="33" t="s">
        <v>90</v>
      </c>
      <c r="B39" s="170" t="s">
        <v>782</v>
      </c>
      <c r="C39" s="190">
        <v>0.029386574074074075</v>
      </c>
      <c r="D39" s="34">
        <f t="shared" si="0"/>
        <v>77.78653012997242</v>
      </c>
      <c r="E39" s="35">
        <f t="shared" si="1"/>
        <v>97.78653012997242</v>
      </c>
      <c r="F39" s="176">
        <f t="shared" si="2"/>
        <v>0.006527777777777782</v>
      </c>
      <c r="H39" s="96"/>
    </row>
    <row r="40" spans="1:8" ht="12.75" customHeight="1">
      <c r="A40" s="33" t="s">
        <v>91</v>
      </c>
      <c r="B40" s="170" t="s">
        <v>783</v>
      </c>
      <c r="C40" s="190">
        <v>0.029456018518518517</v>
      </c>
      <c r="D40" s="34">
        <f t="shared" si="0"/>
        <v>77.60314341846758</v>
      </c>
      <c r="E40" s="35">
        <f t="shared" si="1"/>
        <v>97.60314341846758</v>
      </c>
      <c r="F40" s="176">
        <f t="shared" si="2"/>
        <v>0.006597222222222223</v>
      </c>
      <c r="H40" s="96"/>
    </row>
    <row r="41" spans="1:6" ht="12.75" customHeight="1">
      <c r="A41" s="33" t="s">
        <v>92</v>
      </c>
      <c r="B41" s="170" t="s">
        <v>798</v>
      </c>
      <c r="C41" s="190">
        <v>0.029699074074074072</v>
      </c>
      <c r="D41" s="34">
        <f aca="true" t="shared" si="3" ref="D41:D72">(C$9/C41)*100</f>
        <v>76.9680436477007</v>
      </c>
      <c r="E41" s="35">
        <f aca="true" t="shared" si="4" ref="E41:E72">D41+E$4</f>
        <v>96.9680436477007</v>
      </c>
      <c r="F41" s="176">
        <f t="shared" si="2"/>
        <v>0.0068402777777777785</v>
      </c>
    </row>
    <row r="42" spans="1:8" ht="12.75" customHeight="1">
      <c r="A42" s="33" t="s">
        <v>93</v>
      </c>
      <c r="B42" s="170" t="s">
        <v>699</v>
      </c>
      <c r="C42" s="190">
        <v>0.02974537037037037</v>
      </c>
      <c r="D42" s="34">
        <f t="shared" si="3"/>
        <v>76.84824902723734</v>
      </c>
      <c r="E42" s="35">
        <f t="shared" si="4"/>
        <v>96.84824902723734</v>
      </c>
      <c r="F42" s="176">
        <f aca="true" t="shared" si="5" ref="F42:F73">C42-C$9</f>
        <v>0.006886574074074076</v>
      </c>
      <c r="H42" s="96"/>
    </row>
    <row r="43" spans="1:8" ht="12.75" customHeight="1">
      <c r="A43" s="33" t="s">
        <v>94</v>
      </c>
      <c r="B43" s="170" t="s">
        <v>697</v>
      </c>
      <c r="C43" s="190">
        <v>0.02988425925925926</v>
      </c>
      <c r="D43" s="34">
        <f t="shared" si="3"/>
        <v>76.49109217660727</v>
      </c>
      <c r="E43" s="35">
        <f t="shared" si="4"/>
        <v>96.49109217660727</v>
      </c>
      <c r="F43" s="176">
        <f t="shared" si="5"/>
        <v>0.007025462962962966</v>
      </c>
      <c r="H43" s="96"/>
    </row>
    <row r="44" spans="1:8" ht="12.75" customHeight="1">
      <c r="A44" s="33" t="s">
        <v>95</v>
      </c>
      <c r="B44" s="170" t="s">
        <v>947</v>
      </c>
      <c r="C44" s="190">
        <v>0.030173611111111113</v>
      </c>
      <c r="D44" s="34">
        <f t="shared" si="3"/>
        <v>75.75757575757575</v>
      </c>
      <c r="E44" s="35">
        <f t="shared" si="4"/>
        <v>95.75757575757575</v>
      </c>
      <c r="F44" s="176">
        <f t="shared" si="5"/>
        <v>0.007314814814814819</v>
      </c>
      <c r="H44" s="96"/>
    </row>
    <row r="45" spans="1:8" ht="12.75" customHeight="1">
      <c r="A45" s="33" t="s">
        <v>96</v>
      </c>
      <c r="B45" s="170" t="s">
        <v>771</v>
      </c>
      <c r="C45" s="190">
        <v>0.030289351851851855</v>
      </c>
      <c r="D45" s="34">
        <f t="shared" si="3"/>
        <v>75.46809323653036</v>
      </c>
      <c r="E45" s="35">
        <f t="shared" si="4"/>
        <v>95.46809323653036</v>
      </c>
      <c r="F45" s="176">
        <f t="shared" si="5"/>
        <v>0.007430555555555562</v>
      </c>
      <c r="H45" s="96"/>
    </row>
    <row r="46" spans="1:8" ht="12.75" customHeight="1">
      <c r="A46" s="33" t="s">
        <v>97</v>
      </c>
      <c r="B46" s="170" t="s">
        <v>716</v>
      </c>
      <c r="C46" s="190">
        <v>0.030324074074074073</v>
      </c>
      <c r="D46" s="34">
        <f t="shared" si="3"/>
        <v>75.38167938931298</v>
      </c>
      <c r="E46" s="35">
        <f t="shared" si="4"/>
        <v>95.38167938931298</v>
      </c>
      <c r="F46" s="176">
        <f t="shared" si="5"/>
        <v>0.007465277777777779</v>
      </c>
      <c r="H46" s="96"/>
    </row>
    <row r="47" spans="1:8" ht="12.75" customHeight="1">
      <c r="A47" s="33" t="s">
        <v>98</v>
      </c>
      <c r="B47" s="170" t="s">
        <v>948</v>
      </c>
      <c r="C47" s="190">
        <v>0.030381944444444444</v>
      </c>
      <c r="D47" s="34">
        <f t="shared" si="3"/>
        <v>75.23809523809523</v>
      </c>
      <c r="E47" s="35">
        <f t="shared" si="4"/>
        <v>95.23809523809523</v>
      </c>
      <c r="F47" s="176">
        <f t="shared" si="5"/>
        <v>0.00752314814814815</v>
      </c>
      <c r="H47" s="96"/>
    </row>
    <row r="48" spans="1:8" ht="12.75" customHeight="1">
      <c r="A48" s="33" t="s">
        <v>99</v>
      </c>
      <c r="B48" s="170" t="s">
        <v>949</v>
      </c>
      <c r="C48" s="190">
        <v>0.030416666666666665</v>
      </c>
      <c r="D48" s="34">
        <f t="shared" si="3"/>
        <v>75.15220700152206</v>
      </c>
      <c r="E48" s="35">
        <f t="shared" si="4"/>
        <v>95.15220700152206</v>
      </c>
      <c r="F48" s="176">
        <f t="shared" si="5"/>
        <v>0.007557870370370371</v>
      </c>
      <c r="H48" s="96"/>
    </row>
    <row r="49" spans="1:8" ht="12.75" customHeight="1">
      <c r="A49" s="33" t="s">
        <v>100</v>
      </c>
      <c r="B49" s="170" t="s">
        <v>795</v>
      </c>
      <c r="C49" s="190">
        <v>0.030474537037037036</v>
      </c>
      <c r="D49" s="34">
        <f t="shared" si="3"/>
        <v>75.0094948727687</v>
      </c>
      <c r="E49" s="35">
        <f t="shared" si="4"/>
        <v>95.0094948727687</v>
      </c>
      <c r="F49" s="176">
        <f t="shared" si="5"/>
        <v>0.007615740740740742</v>
      </c>
      <c r="H49" s="96"/>
    </row>
    <row r="50" spans="1:8" ht="12.75" customHeight="1">
      <c r="A50" s="33" t="s">
        <v>101</v>
      </c>
      <c r="B50" s="170" t="s">
        <v>742</v>
      </c>
      <c r="C50" s="190">
        <v>0.030868055555555555</v>
      </c>
      <c r="D50" s="34">
        <f t="shared" si="3"/>
        <v>74.05324334458192</v>
      </c>
      <c r="E50" s="35">
        <f t="shared" si="4"/>
        <v>94.05324334458192</v>
      </c>
      <c r="F50" s="176">
        <f t="shared" si="5"/>
        <v>0.008009259259259261</v>
      </c>
      <c r="H50" s="96"/>
    </row>
    <row r="51" spans="1:8" ht="12.75" customHeight="1">
      <c r="A51" s="33" t="s">
        <v>102</v>
      </c>
      <c r="B51" s="170" t="s">
        <v>701</v>
      </c>
      <c r="C51" s="190">
        <v>0.030925925925925926</v>
      </c>
      <c r="D51" s="34">
        <f t="shared" si="3"/>
        <v>73.91467065868262</v>
      </c>
      <c r="E51" s="35">
        <f t="shared" si="4"/>
        <v>93.91467065868262</v>
      </c>
      <c r="F51" s="176">
        <f t="shared" si="5"/>
        <v>0.008067129629629632</v>
      </c>
      <c r="H51" s="96"/>
    </row>
    <row r="52" spans="1:6" ht="12.75" customHeight="1">
      <c r="A52" s="33" t="s">
        <v>103</v>
      </c>
      <c r="B52" s="170" t="s">
        <v>723</v>
      </c>
      <c r="C52" s="190">
        <v>0.030949074074074077</v>
      </c>
      <c r="D52" s="34">
        <f t="shared" si="3"/>
        <v>73.8593866866118</v>
      </c>
      <c r="E52" s="35">
        <f t="shared" si="4"/>
        <v>93.8593866866118</v>
      </c>
      <c r="F52" s="176">
        <f t="shared" si="5"/>
        <v>0.008090277777777783</v>
      </c>
    </row>
    <row r="53" spans="1:8" ht="12.75" customHeight="1">
      <c r="A53" s="33" t="s">
        <v>104</v>
      </c>
      <c r="B53" s="170" t="s">
        <v>950</v>
      </c>
      <c r="C53" s="190">
        <v>0.030972222222222224</v>
      </c>
      <c r="D53" s="34">
        <f t="shared" si="3"/>
        <v>73.80418535127055</v>
      </c>
      <c r="E53" s="35">
        <f t="shared" si="4"/>
        <v>93.80418535127055</v>
      </c>
      <c r="F53" s="176">
        <f t="shared" si="5"/>
        <v>0.00811342592592593</v>
      </c>
      <c r="H53" s="96"/>
    </row>
    <row r="54" spans="1:8" ht="12.75" customHeight="1">
      <c r="A54" s="33" t="s">
        <v>105</v>
      </c>
      <c r="B54" s="170" t="s">
        <v>774</v>
      </c>
      <c r="C54" s="190">
        <v>0.031041666666666665</v>
      </c>
      <c r="D54" s="34">
        <f t="shared" si="3"/>
        <v>73.63907531692766</v>
      </c>
      <c r="E54" s="35">
        <f t="shared" si="4"/>
        <v>93.63907531692766</v>
      </c>
      <c r="F54" s="176">
        <f t="shared" si="5"/>
        <v>0.008182870370370372</v>
      </c>
      <c r="H54" s="96"/>
    </row>
    <row r="55" spans="1:8" ht="12.75" customHeight="1">
      <c r="A55" s="33" t="s">
        <v>106</v>
      </c>
      <c r="B55" s="170" t="s">
        <v>780</v>
      </c>
      <c r="C55" s="190">
        <v>0.031157407407407408</v>
      </c>
      <c r="D55" s="34">
        <f t="shared" si="3"/>
        <v>73.36552748885586</v>
      </c>
      <c r="E55" s="35">
        <f t="shared" si="4"/>
        <v>93.36552748885586</v>
      </c>
      <c r="F55" s="176">
        <f t="shared" si="5"/>
        <v>0.008298611111111114</v>
      </c>
      <c r="H55" s="96"/>
    </row>
    <row r="56" spans="1:8" ht="12.75" customHeight="1">
      <c r="A56" s="33" t="s">
        <v>107</v>
      </c>
      <c r="B56" s="170" t="s">
        <v>745</v>
      </c>
      <c r="C56" s="190">
        <v>0.031203703703703702</v>
      </c>
      <c r="D56" s="34">
        <f t="shared" si="3"/>
        <v>73.2566765578635</v>
      </c>
      <c r="E56" s="35">
        <f t="shared" si="4"/>
        <v>93.2566765578635</v>
      </c>
      <c r="F56" s="176">
        <f t="shared" si="5"/>
        <v>0.008344907407407409</v>
      </c>
      <c r="H56" s="96"/>
    </row>
    <row r="57" spans="1:8" ht="12.75" customHeight="1">
      <c r="A57" s="33" t="s">
        <v>108</v>
      </c>
      <c r="B57" s="170" t="s">
        <v>951</v>
      </c>
      <c r="C57" s="190">
        <v>0.031226851851851853</v>
      </c>
      <c r="D57" s="34">
        <f t="shared" si="3"/>
        <v>73.20237212750185</v>
      </c>
      <c r="E57" s="35">
        <f t="shared" si="4"/>
        <v>93.20237212750185</v>
      </c>
      <c r="F57" s="176">
        <f t="shared" si="5"/>
        <v>0.00836805555555556</v>
      </c>
      <c r="H57" s="96"/>
    </row>
    <row r="58" spans="1:8" ht="12.75" customHeight="1">
      <c r="A58" s="33" t="s">
        <v>109</v>
      </c>
      <c r="B58" s="170" t="s">
        <v>757</v>
      </c>
      <c r="C58" s="190">
        <v>0.03125</v>
      </c>
      <c r="D58" s="34">
        <f t="shared" si="3"/>
        <v>73.14814814814814</v>
      </c>
      <c r="E58" s="35">
        <f t="shared" si="4"/>
        <v>93.14814814814814</v>
      </c>
      <c r="F58" s="176">
        <f t="shared" si="5"/>
        <v>0.008391203703703706</v>
      </c>
      <c r="H58" s="96"/>
    </row>
    <row r="59" spans="1:8" ht="12.75" customHeight="1">
      <c r="A59" s="33" t="s">
        <v>110</v>
      </c>
      <c r="B59" s="170" t="s">
        <v>772</v>
      </c>
      <c r="C59" s="190">
        <v>0.03127314814814815</v>
      </c>
      <c r="D59" s="34">
        <f t="shared" si="3"/>
        <v>73.0940044411547</v>
      </c>
      <c r="E59" s="35">
        <f t="shared" si="4"/>
        <v>93.0940044411547</v>
      </c>
      <c r="F59" s="176">
        <f t="shared" si="5"/>
        <v>0.008414351851851853</v>
      </c>
      <c r="H59" s="96"/>
    </row>
    <row r="60" spans="1:8" ht="12.75" customHeight="1">
      <c r="A60" s="33" t="s">
        <v>111</v>
      </c>
      <c r="B60" s="170" t="s">
        <v>952</v>
      </c>
      <c r="C60" s="190">
        <v>0.0315625</v>
      </c>
      <c r="D60" s="34">
        <f t="shared" si="3"/>
        <v>72.42390905757242</v>
      </c>
      <c r="E60" s="35">
        <f t="shared" si="4"/>
        <v>92.42390905757242</v>
      </c>
      <c r="F60" s="176">
        <f t="shared" si="5"/>
        <v>0.008703703703703707</v>
      </c>
      <c r="H60" s="96"/>
    </row>
    <row r="61" spans="1:8" ht="12.75" customHeight="1">
      <c r="A61" s="33" t="s">
        <v>112</v>
      </c>
      <c r="B61" s="170" t="s">
        <v>953</v>
      </c>
      <c r="C61" s="190">
        <v>0.03162037037037037</v>
      </c>
      <c r="D61" s="34">
        <f t="shared" si="3"/>
        <v>72.2913616398243</v>
      </c>
      <c r="E61" s="35">
        <f t="shared" si="4"/>
        <v>92.2913616398243</v>
      </c>
      <c r="F61" s="176">
        <f t="shared" si="5"/>
        <v>0.008761574074074074</v>
      </c>
      <c r="H61" s="96"/>
    </row>
    <row r="62" spans="1:8" ht="12.75" customHeight="1">
      <c r="A62" s="33" t="s">
        <v>113</v>
      </c>
      <c r="B62" s="170" t="s">
        <v>954</v>
      </c>
      <c r="C62" s="190">
        <v>0.03170138888888889</v>
      </c>
      <c r="D62" s="34">
        <f t="shared" si="3"/>
        <v>72.10660825118656</v>
      </c>
      <c r="E62" s="35">
        <f t="shared" si="4"/>
        <v>92.10660825118656</v>
      </c>
      <c r="F62" s="176">
        <f t="shared" si="5"/>
        <v>0.008842592592592596</v>
      </c>
      <c r="H62" s="96"/>
    </row>
    <row r="63" spans="1:6" ht="12.75" customHeight="1">
      <c r="A63" s="33" t="s">
        <v>114</v>
      </c>
      <c r="B63" s="170" t="s">
        <v>955</v>
      </c>
      <c r="C63" s="190">
        <v>0.03172453703703703</v>
      </c>
      <c r="D63" s="34">
        <f t="shared" si="3"/>
        <v>72.05399489237504</v>
      </c>
      <c r="E63" s="35">
        <f t="shared" si="4"/>
        <v>92.05399489237504</v>
      </c>
      <c r="F63" s="176">
        <f t="shared" si="5"/>
        <v>0.008865740740740737</v>
      </c>
    </row>
    <row r="64" spans="1:8" ht="12.75" customHeight="1">
      <c r="A64" s="33" t="s">
        <v>115</v>
      </c>
      <c r="B64" s="170" t="s">
        <v>956</v>
      </c>
      <c r="C64" s="190">
        <v>0.031747685185185184</v>
      </c>
      <c r="D64" s="34">
        <f t="shared" si="3"/>
        <v>72.00145825738242</v>
      </c>
      <c r="E64" s="35">
        <f t="shared" si="4"/>
        <v>92.00145825738242</v>
      </c>
      <c r="F64" s="176">
        <f t="shared" si="5"/>
        <v>0.00888888888888889</v>
      </c>
      <c r="H64" s="96"/>
    </row>
    <row r="65" spans="1:8" ht="12.75" customHeight="1">
      <c r="A65" s="33" t="s">
        <v>116</v>
      </c>
      <c r="B65" s="170" t="s">
        <v>957</v>
      </c>
      <c r="C65" s="190">
        <v>0.03177083333333333</v>
      </c>
      <c r="D65" s="34">
        <f t="shared" si="3"/>
        <v>71.94899817850637</v>
      </c>
      <c r="E65" s="35">
        <f t="shared" si="4"/>
        <v>91.94899817850637</v>
      </c>
      <c r="F65" s="176">
        <f t="shared" si="5"/>
        <v>0.008912037037037038</v>
      </c>
      <c r="H65" s="96"/>
    </row>
    <row r="66" spans="1:8" ht="12.75" customHeight="1">
      <c r="A66" s="33" t="s">
        <v>117</v>
      </c>
      <c r="B66" s="170" t="s">
        <v>958</v>
      </c>
      <c r="C66" s="190">
        <v>0.03194444444444445</v>
      </c>
      <c r="D66" s="34">
        <f t="shared" si="3"/>
        <v>71.55797101449274</v>
      </c>
      <c r="E66" s="35">
        <f t="shared" si="4"/>
        <v>91.55797101449274</v>
      </c>
      <c r="F66" s="176">
        <f t="shared" si="5"/>
        <v>0.009085648148148155</v>
      </c>
      <c r="H66" s="96"/>
    </row>
    <row r="67" spans="1:8" ht="12.75" customHeight="1">
      <c r="A67" s="33" t="s">
        <v>118</v>
      </c>
      <c r="B67" s="170" t="s">
        <v>760</v>
      </c>
      <c r="C67" s="190">
        <v>0.032025462962962964</v>
      </c>
      <c r="D67" s="34">
        <f t="shared" si="3"/>
        <v>71.37694253704372</v>
      </c>
      <c r="E67" s="35">
        <f t="shared" si="4"/>
        <v>91.37694253704372</v>
      </c>
      <c r="F67" s="176">
        <f t="shared" si="5"/>
        <v>0.00916666666666667</v>
      </c>
      <c r="H67" s="96"/>
    </row>
    <row r="68" spans="1:8" ht="12.75" customHeight="1">
      <c r="A68" s="33" t="s">
        <v>119</v>
      </c>
      <c r="B68" s="170" t="s">
        <v>959</v>
      </c>
      <c r="C68" s="190">
        <v>0.032129629629629626</v>
      </c>
      <c r="D68" s="34">
        <f t="shared" si="3"/>
        <v>71.14553314121036</v>
      </c>
      <c r="E68" s="35">
        <f t="shared" si="4"/>
        <v>91.14553314121036</v>
      </c>
      <c r="F68" s="176">
        <f t="shared" si="5"/>
        <v>0.009270833333333332</v>
      </c>
      <c r="H68" s="96"/>
    </row>
    <row r="69" spans="1:8" ht="12.75" customHeight="1">
      <c r="A69" s="33" t="s">
        <v>120</v>
      </c>
      <c r="B69" s="170" t="s">
        <v>960</v>
      </c>
      <c r="C69" s="190">
        <v>0.03224537037037037</v>
      </c>
      <c r="D69" s="34">
        <f t="shared" si="3"/>
        <v>70.89016511127063</v>
      </c>
      <c r="E69" s="35">
        <f t="shared" si="4"/>
        <v>90.89016511127063</v>
      </c>
      <c r="F69" s="176">
        <f t="shared" si="5"/>
        <v>0.009386574074074075</v>
      </c>
      <c r="H69" s="96"/>
    </row>
    <row r="70" spans="1:8" ht="12.75" customHeight="1">
      <c r="A70" s="33" t="s">
        <v>121</v>
      </c>
      <c r="B70" s="170" t="s">
        <v>870</v>
      </c>
      <c r="C70" s="190">
        <v>0.03229166666666667</v>
      </c>
      <c r="D70" s="34">
        <f t="shared" si="3"/>
        <v>70.7885304659498</v>
      </c>
      <c r="E70" s="35">
        <f t="shared" si="4"/>
        <v>90.7885304659498</v>
      </c>
      <c r="F70" s="176">
        <f t="shared" si="5"/>
        <v>0.009432870370370376</v>
      </c>
      <c r="H70" s="96"/>
    </row>
    <row r="71" spans="1:8" ht="12.75" customHeight="1">
      <c r="A71" s="33" t="s">
        <v>122</v>
      </c>
      <c r="B71" s="170" t="s">
        <v>961</v>
      </c>
      <c r="C71" s="190">
        <v>0.032337962962962964</v>
      </c>
      <c r="D71" s="34">
        <f t="shared" si="3"/>
        <v>70.6871868289191</v>
      </c>
      <c r="E71" s="35">
        <f t="shared" si="4"/>
        <v>90.6871868289191</v>
      </c>
      <c r="F71" s="176">
        <f t="shared" si="5"/>
        <v>0.00947916666666667</v>
      </c>
      <c r="H71" s="96"/>
    </row>
    <row r="72" spans="1:8" ht="12.75" customHeight="1">
      <c r="A72" s="33" t="s">
        <v>123</v>
      </c>
      <c r="B72" s="170" t="s">
        <v>962</v>
      </c>
      <c r="C72" s="190">
        <v>0.032685185185185185</v>
      </c>
      <c r="D72" s="34">
        <f t="shared" si="3"/>
        <v>69.93626062322946</v>
      </c>
      <c r="E72" s="35">
        <f t="shared" si="4"/>
        <v>89.93626062322946</v>
      </c>
      <c r="F72" s="176">
        <f t="shared" si="5"/>
        <v>0.009826388888888891</v>
      </c>
      <c r="H72" s="96"/>
    </row>
    <row r="73" spans="1:8" ht="12.75" customHeight="1">
      <c r="A73" s="33" t="s">
        <v>124</v>
      </c>
      <c r="B73" s="170" t="s">
        <v>963</v>
      </c>
      <c r="C73" s="190">
        <v>0.032719907407407406</v>
      </c>
      <c r="D73" s="34">
        <f aca="true" t="shared" si="6" ref="D73:D104">(C$9/C73)*100</f>
        <v>69.86204457021577</v>
      </c>
      <c r="E73" s="35">
        <f aca="true" t="shared" si="7" ref="E73:E104">D73+E$4</f>
        <v>89.86204457021577</v>
      </c>
      <c r="F73" s="176">
        <f t="shared" si="5"/>
        <v>0.009861111111111112</v>
      </c>
      <c r="H73" s="96"/>
    </row>
    <row r="74" spans="1:6" ht="12.75" customHeight="1">
      <c r="A74" s="33" t="s">
        <v>125</v>
      </c>
      <c r="B74" s="170" t="s">
        <v>816</v>
      </c>
      <c r="C74" s="190">
        <v>0.03288194444444444</v>
      </c>
      <c r="D74" s="34">
        <f t="shared" si="6"/>
        <v>69.51777543118621</v>
      </c>
      <c r="E74" s="35">
        <f t="shared" si="7"/>
        <v>89.51777543118621</v>
      </c>
      <c r="F74" s="176">
        <f aca="true" t="shared" si="8" ref="F74:F105">C74-C$9</f>
        <v>0.010023148148148149</v>
      </c>
    </row>
    <row r="75" spans="1:8" ht="12.75" customHeight="1">
      <c r="A75" s="33" t="s">
        <v>126</v>
      </c>
      <c r="B75" s="170" t="s">
        <v>744</v>
      </c>
      <c r="C75" s="190">
        <v>0.03326388888888889</v>
      </c>
      <c r="D75" s="34">
        <f t="shared" si="6"/>
        <v>68.71955462769658</v>
      </c>
      <c r="E75" s="35">
        <f t="shared" si="7"/>
        <v>88.71955462769658</v>
      </c>
      <c r="F75" s="176">
        <f t="shared" si="8"/>
        <v>0.010405092592592598</v>
      </c>
      <c r="H75" s="96"/>
    </row>
    <row r="76" spans="1:8" ht="12.75" customHeight="1">
      <c r="A76" s="33" t="s">
        <v>127</v>
      </c>
      <c r="B76" s="170" t="s">
        <v>964</v>
      </c>
      <c r="C76" s="190">
        <v>0.033310185185185186</v>
      </c>
      <c r="D76" s="34">
        <f t="shared" si="6"/>
        <v>68.62404447533008</v>
      </c>
      <c r="E76" s="35">
        <f t="shared" si="7"/>
        <v>88.62404447533008</v>
      </c>
      <c r="F76" s="176">
        <f t="shared" si="8"/>
        <v>0.010451388888888892</v>
      </c>
      <c r="H76" s="96"/>
    </row>
    <row r="77" spans="1:8" ht="12.75" customHeight="1">
      <c r="A77" s="33" t="s">
        <v>128</v>
      </c>
      <c r="B77" s="170" t="s">
        <v>965</v>
      </c>
      <c r="C77" s="190">
        <v>0.03335648148148148</v>
      </c>
      <c r="D77" s="34">
        <f t="shared" si="6"/>
        <v>68.52879944482999</v>
      </c>
      <c r="E77" s="35">
        <f t="shared" si="7"/>
        <v>88.52879944482999</v>
      </c>
      <c r="F77" s="176">
        <f t="shared" si="8"/>
        <v>0.010497685185185186</v>
      </c>
      <c r="H77" s="96"/>
    </row>
    <row r="78" spans="1:8" ht="12.75" customHeight="1">
      <c r="A78" s="33" t="s">
        <v>129</v>
      </c>
      <c r="B78" s="170" t="s">
        <v>718</v>
      </c>
      <c r="C78" s="190">
        <v>0.033402777777777774</v>
      </c>
      <c r="D78" s="34">
        <f t="shared" si="6"/>
        <v>68.43381843381844</v>
      </c>
      <c r="E78" s="35">
        <f t="shared" si="7"/>
        <v>88.43381843381844</v>
      </c>
      <c r="F78" s="176">
        <f t="shared" si="8"/>
        <v>0.01054398148148148</v>
      </c>
      <c r="H78" s="96"/>
    </row>
    <row r="79" spans="1:8" ht="12.75" customHeight="1">
      <c r="A79" s="33" t="s">
        <v>130</v>
      </c>
      <c r="B79" s="170" t="s">
        <v>778</v>
      </c>
      <c r="C79" s="190">
        <v>0.03362268518518518</v>
      </c>
      <c r="D79" s="34">
        <f t="shared" si="6"/>
        <v>67.98623063683306</v>
      </c>
      <c r="E79" s="35">
        <f t="shared" si="7"/>
        <v>87.98623063683306</v>
      </c>
      <c r="F79" s="176">
        <f t="shared" si="8"/>
        <v>0.010763888888888885</v>
      </c>
      <c r="H79" s="96"/>
    </row>
    <row r="80" spans="1:8" ht="12.75" customHeight="1">
      <c r="A80" s="33" t="s">
        <v>131</v>
      </c>
      <c r="B80" s="170" t="s">
        <v>693</v>
      </c>
      <c r="C80" s="190">
        <v>0.0337037037037037</v>
      </c>
      <c r="D80" s="34">
        <f t="shared" si="6"/>
        <v>67.8228021978022</v>
      </c>
      <c r="E80" s="35">
        <f t="shared" si="7"/>
        <v>87.8228021978022</v>
      </c>
      <c r="F80" s="176">
        <f t="shared" si="8"/>
        <v>0.010844907407407407</v>
      </c>
      <c r="H80" s="96"/>
    </row>
    <row r="81" spans="1:8" ht="12.75" customHeight="1">
      <c r="A81" s="33" t="s">
        <v>132</v>
      </c>
      <c r="B81" s="170" t="s">
        <v>869</v>
      </c>
      <c r="C81" s="190">
        <v>0.033726851851851855</v>
      </c>
      <c r="D81" s="34">
        <f t="shared" si="6"/>
        <v>67.77625257378173</v>
      </c>
      <c r="E81" s="35">
        <f t="shared" si="7"/>
        <v>87.77625257378173</v>
      </c>
      <c r="F81" s="176">
        <f t="shared" si="8"/>
        <v>0.010868055555555561</v>
      </c>
      <c r="H81" s="96"/>
    </row>
    <row r="82" spans="1:8" ht="12.75" customHeight="1">
      <c r="A82" s="33" t="s">
        <v>133</v>
      </c>
      <c r="B82" s="170" t="s">
        <v>766</v>
      </c>
      <c r="C82" s="190">
        <v>0.03375</v>
      </c>
      <c r="D82" s="34">
        <f t="shared" si="6"/>
        <v>67.72976680384086</v>
      </c>
      <c r="E82" s="35">
        <f t="shared" si="7"/>
        <v>87.72976680384086</v>
      </c>
      <c r="F82" s="176">
        <f t="shared" si="8"/>
        <v>0.010891203703703708</v>
      </c>
      <c r="H82" s="96"/>
    </row>
    <row r="83" spans="1:8" ht="12.75" customHeight="1">
      <c r="A83" s="33" t="s">
        <v>134</v>
      </c>
      <c r="B83" s="170" t="s">
        <v>966</v>
      </c>
      <c r="C83" s="190">
        <v>0.0338425925925926</v>
      </c>
      <c r="D83" s="34">
        <f t="shared" si="6"/>
        <v>67.54445964432283</v>
      </c>
      <c r="E83" s="35">
        <f t="shared" si="7"/>
        <v>87.54445964432283</v>
      </c>
      <c r="F83" s="176">
        <f t="shared" si="8"/>
        <v>0.010983796296296304</v>
      </c>
      <c r="H83" s="96"/>
    </row>
    <row r="84" spans="1:8" ht="12.75" customHeight="1">
      <c r="A84" s="33" t="s">
        <v>135</v>
      </c>
      <c r="B84" s="170" t="s">
        <v>750</v>
      </c>
      <c r="C84" s="190">
        <v>0.033900462962962966</v>
      </c>
      <c r="D84" s="34">
        <f t="shared" si="6"/>
        <v>67.42915670877431</v>
      </c>
      <c r="E84" s="35">
        <f t="shared" si="7"/>
        <v>87.42915670877431</v>
      </c>
      <c r="F84" s="176">
        <f t="shared" si="8"/>
        <v>0.011041666666666672</v>
      </c>
      <c r="H84" s="96"/>
    </row>
    <row r="85" spans="1:6" ht="12.75" customHeight="1">
      <c r="A85" s="33" t="s">
        <v>136</v>
      </c>
      <c r="B85" s="170" t="s">
        <v>779</v>
      </c>
      <c r="C85" s="190">
        <v>0.03401620370370371</v>
      </c>
      <c r="D85" s="34">
        <f t="shared" si="6"/>
        <v>67.19972779857093</v>
      </c>
      <c r="E85" s="35">
        <f t="shared" si="7"/>
        <v>87.19972779857093</v>
      </c>
      <c r="F85" s="176">
        <f t="shared" si="8"/>
        <v>0.011157407407407414</v>
      </c>
    </row>
    <row r="86" spans="1:8" ht="12.75" customHeight="1">
      <c r="A86" s="33" t="s">
        <v>137</v>
      </c>
      <c r="B86" s="170" t="s">
        <v>864</v>
      </c>
      <c r="C86" s="190">
        <v>0.03401620370370371</v>
      </c>
      <c r="D86" s="34">
        <f t="shared" si="6"/>
        <v>67.19972779857093</v>
      </c>
      <c r="E86" s="35">
        <f t="shared" si="7"/>
        <v>87.19972779857093</v>
      </c>
      <c r="F86" s="176">
        <f t="shared" si="8"/>
        <v>0.011157407407407414</v>
      </c>
      <c r="H86" s="96"/>
    </row>
    <row r="87" spans="1:8" ht="12.75" customHeight="1">
      <c r="A87" s="33" t="s">
        <v>138</v>
      </c>
      <c r="B87" s="170" t="s">
        <v>967</v>
      </c>
      <c r="C87" s="190">
        <v>0.03405092592592592</v>
      </c>
      <c r="D87" s="34">
        <f t="shared" si="6"/>
        <v>67.13120326308633</v>
      </c>
      <c r="E87" s="35">
        <f t="shared" si="7"/>
        <v>87.13120326308633</v>
      </c>
      <c r="F87" s="176">
        <f t="shared" si="8"/>
        <v>0.011192129629629628</v>
      </c>
      <c r="H87" s="96"/>
    </row>
    <row r="88" spans="1:8" ht="12.75" customHeight="1">
      <c r="A88" s="33" t="s">
        <v>139</v>
      </c>
      <c r="B88" s="170" t="s">
        <v>857</v>
      </c>
      <c r="C88" s="190">
        <v>0.03424768518518519</v>
      </c>
      <c r="D88" s="34">
        <f t="shared" si="6"/>
        <v>66.74552213585669</v>
      </c>
      <c r="E88" s="35">
        <f t="shared" si="7"/>
        <v>86.74552213585669</v>
      </c>
      <c r="F88" s="176">
        <f t="shared" si="8"/>
        <v>0.011388888888888893</v>
      </c>
      <c r="H88" s="96"/>
    </row>
    <row r="89" spans="1:8" ht="12.75" customHeight="1">
      <c r="A89" s="33" t="s">
        <v>140</v>
      </c>
      <c r="B89" s="170" t="s">
        <v>968</v>
      </c>
      <c r="C89" s="190">
        <v>0.03436342592592593</v>
      </c>
      <c r="D89" s="34">
        <f t="shared" si="6"/>
        <v>66.52071404513302</v>
      </c>
      <c r="E89" s="35">
        <f t="shared" si="7"/>
        <v>86.52071404513302</v>
      </c>
      <c r="F89" s="176">
        <f t="shared" si="8"/>
        <v>0.011504629629629635</v>
      </c>
      <c r="H89" s="96"/>
    </row>
    <row r="90" spans="1:8" ht="12.75" customHeight="1">
      <c r="A90" s="33" t="s">
        <v>141</v>
      </c>
      <c r="B90" s="170" t="s">
        <v>969</v>
      </c>
      <c r="C90" s="190">
        <v>0.03462962962962963</v>
      </c>
      <c r="D90" s="34">
        <f t="shared" si="6"/>
        <v>66.00935828877004</v>
      </c>
      <c r="E90" s="35">
        <f t="shared" si="7"/>
        <v>86.00935828877004</v>
      </c>
      <c r="F90" s="176">
        <f t="shared" si="8"/>
        <v>0.011770833333333335</v>
      </c>
      <c r="H90" s="96"/>
    </row>
    <row r="91" spans="1:8" ht="12.75" customHeight="1">
      <c r="A91" s="33" t="s">
        <v>142</v>
      </c>
      <c r="B91" s="170" t="s">
        <v>734</v>
      </c>
      <c r="C91" s="190">
        <v>0.034652777777777775</v>
      </c>
      <c r="D91" s="34">
        <f t="shared" si="6"/>
        <v>65.96526386105545</v>
      </c>
      <c r="E91" s="35">
        <f t="shared" si="7"/>
        <v>85.96526386105545</v>
      </c>
      <c r="F91" s="176">
        <f t="shared" si="8"/>
        <v>0.011793981481481482</v>
      </c>
      <c r="H91" s="96"/>
    </row>
    <row r="92" spans="1:8" ht="12.75" customHeight="1">
      <c r="A92" s="33" t="s">
        <v>143</v>
      </c>
      <c r="B92" s="170" t="s">
        <v>970</v>
      </c>
      <c r="C92" s="190">
        <v>0.03469907407407408</v>
      </c>
      <c r="D92" s="34">
        <f t="shared" si="6"/>
        <v>65.87725150100066</v>
      </c>
      <c r="E92" s="35">
        <f t="shared" si="7"/>
        <v>85.87725150100066</v>
      </c>
      <c r="F92" s="176">
        <f t="shared" si="8"/>
        <v>0.011840277777777783</v>
      </c>
      <c r="H92" s="96"/>
    </row>
    <row r="93" spans="1:8" ht="12.75" customHeight="1">
      <c r="A93" s="33" t="s">
        <v>144</v>
      </c>
      <c r="B93" s="170" t="s">
        <v>971</v>
      </c>
      <c r="C93" s="190">
        <v>0.035104166666666665</v>
      </c>
      <c r="D93" s="34">
        <f t="shared" si="6"/>
        <v>65.11704582921199</v>
      </c>
      <c r="E93" s="35">
        <f t="shared" si="7"/>
        <v>85.11704582921199</v>
      </c>
      <c r="F93" s="176">
        <f t="shared" si="8"/>
        <v>0.012245370370370372</v>
      </c>
      <c r="H93" s="96"/>
    </row>
    <row r="94" spans="1:8" ht="12.75" customHeight="1">
      <c r="A94" s="33" t="s">
        <v>145</v>
      </c>
      <c r="B94" s="170" t="s">
        <v>812</v>
      </c>
      <c r="C94" s="190">
        <v>0.035104166666666665</v>
      </c>
      <c r="D94" s="34">
        <f t="shared" si="6"/>
        <v>65.11704582921199</v>
      </c>
      <c r="E94" s="35">
        <f t="shared" si="7"/>
        <v>85.11704582921199</v>
      </c>
      <c r="F94" s="176">
        <f t="shared" si="8"/>
        <v>0.012245370370370372</v>
      </c>
      <c r="H94" s="96"/>
    </row>
    <row r="95" spans="1:8" ht="12.75" customHeight="1">
      <c r="A95" s="33" t="s">
        <v>146</v>
      </c>
      <c r="B95" s="170" t="s">
        <v>868</v>
      </c>
      <c r="C95" s="190">
        <v>0.035543981481481475</v>
      </c>
      <c r="D95" s="34">
        <f t="shared" si="6"/>
        <v>64.3112992510583</v>
      </c>
      <c r="E95" s="35">
        <f t="shared" si="7"/>
        <v>84.3112992510583</v>
      </c>
      <c r="F95" s="176">
        <f t="shared" si="8"/>
        <v>0.012685185185185181</v>
      </c>
      <c r="H95" s="96"/>
    </row>
    <row r="96" spans="1:6" ht="12.75" customHeight="1">
      <c r="A96" s="33" t="s">
        <v>147</v>
      </c>
      <c r="B96" s="170" t="s">
        <v>972</v>
      </c>
      <c r="C96" s="190">
        <v>0.035787037037037034</v>
      </c>
      <c r="D96" s="34">
        <f t="shared" si="6"/>
        <v>63.87451487710219</v>
      </c>
      <c r="E96" s="35">
        <f t="shared" si="7"/>
        <v>83.8745148771022</v>
      </c>
      <c r="F96" s="176">
        <f t="shared" si="8"/>
        <v>0.01292824074074074</v>
      </c>
    </row>
    <row r="97" spans="1:8" ht="12.75" customHeight="1">
      <c r="A97" s="33" t="s">
        <v>148</v>
      </c>
      <c r="B97" s="170" t="s">
        <v>973</v>
      </c>
      <c r="C97" s="190">
        <v>0.03584490740740741</v>
      </c>
      <c r="D97" s="34">
        <f t="shared" si="6"/>
        <v>63.771391669357435</v>
      </c>
      <c r="E97" s="35">
        <f t="shared" si="7"/>
        <v>83.77139166935743</v>
      </c>
      <c r="F97" s="176">
        <f t="shared" si="8"/>
        <v>0.012986111111111115</v>
      </c>
      <c r="H97" s="96"/>
    </row>
    <row r="98" spans="1:8" ht="12.75" customHeight="1">
      <c r="A98" s="33" t="s">
        <v>149</v>
      </c>
      <c r="B98" s="170" t="s">
        <v>721</v>
      </c>
      <c r="C98" s="190">
        <v>0.03636574074074074</v>
      </c>
      <c r="D98" s="34">
        <f t="shared" si="6"/>
        <v>62.85805219605346</v>
      </c>
      <c r="E98" s="35">
        <f t="shared" si="7"/>
        <v>82.85805219605345</v>
      </c>
      <c r="F98" s="176">
        <f t="shared" si="8"/>
        <v>0.013506944444444446</v>
      </c>
      <c r="H98" s="96"/>
    </row>
    <row r="99" spans="1:8" ht="12.75" customHeight="1">
      <c r="A99" s="33" t="s">
        <v>150</v>
      </c>
      <c r="B99" s="170" t="s">
        <v>694</v>
      </c>
      <c r="C99" s="190">
        <v>0.03640046296296296</v>
      </c>
      <c r="D99" s="34">
        <f t="shared" si="6"/>
        <v>62.79809220985692</v>
      </c>
      <c r="E99" s="35">
        <f t="shared" si="7"/>
        <v>82.79809220985692</v>
      </c>
      <c r="F99" s="176">
        <f t="shared" si="8"/>
        <v>0.013541666666666667</v>
      </c>
      <c r="H99" s="96"/>
    </row>
    <row r="100" spans="1:8" ht="12.75" customHeight="1">
      <c r="A100" s="33" t="s">
        <v>151</v>
      </c>
      <c r="B100" s="170" t="s">
        <v>974</v>
      </c>
      <c r="C100" s="190">
        <v>0.036458333333333336</v>
      </c>
      <c r="D100" s="34">
        <f t="shared" si="6"/>
        <v>62.69841269841269</v>
      </c>
      <c r="E100" s="35">
        <f t="shared" si="7"/>
        <v>82.69841269841268</v>
      </c>
      <c r="F100" s="176">
        <f t="shared" si="8"/>
        <v>0.013599537037037042</v>
      </c>
      <c r="H100" s="96"/>
    </row>
    <row r="101" spans="1:8" ht="12.75" customHeight="1">
      <c r="A101" s="33" t="s">
        <v>152</v>
      </c>
      <c r="B101" s="170" t="s">
        <v>842</v>
      </c>
      <c r="C101" s="190">
        <v>0.036585648148148145</v>
      </c>
      <c r="D101" s="34">
        <f t="shared" si="6"/>
        <v>62.48022777602025</v>
      </c>
      <c r="E101" s="35">
        <f t="shared" si="7"/>
        <v>82.48022777602026</v>
      </c>
      <c r="F101" s="176">
        <f t="shared" si="8"/>
        <v>0.013726851851851851</v>
      </c>
      <c r="H101" s="96"/>
    </row>
    <row r="102" spans="1:8" ht="12.75" customHeight="1">
      <c r="A102" s="33" t="s">
        <v>153</v>
      </c>
      <c r="B102" s="170" t="s">
        <v>894</v>
      </c>
      <c r="C102" s="190">
        <v>0.036631944444444446</v>
      </c>
      <c r="D102" s="34">
        <f t="shared" si="6"/>
        <v>62.40126382306476</v>
      </c>
      <c r="E102" s="35">
        <f t="shared" si="7"/>
        <v>82.40126382306477</v>
      </c>
      <c r="F102" s="176">
        <f t="shared" si="8"/>
        <v>0.013773148148148152</v>
      </c>
      <c r="H102" s="96"/>
    </row>
    <row r="103" spans="1:10" ht="12.75" customHeight="1">
      <c r="A103" s="33" t="s">
        <v>154</v>
      </c>
      <c r="B103" s="170" t="s">
        <v>789</v>
      </c>
      <c r="C103" s="190">
        <v>0.03681712962962963</v>
      </c>
      <c r="D103" s="34">
        <f t="shared" si="6"/>
        <v>62.08739390128889</v>
      </c>
      <c r="E103" s="35">
        <f t="shared" si="7"/>
        <v>82.08739390128889</v>
      </c>
      <c r="F103" s="176">
        <f t="shared" si="8"/>
        <v>0.013958333333333336</v>
      </c>
      <c r="H103" s="96"/>
      <c r="J103" s="97"/>
    </row>
    <row r="104" spans="1:10" ht="12.75" customHeight="1">
      <c r="A104" s="33" t="s">
        <v>155</v>
      </c>
      <c r="B104" s="170" t="s">
        <v>815</v>
      </c>
      <c r="C104" s="190">
        <v>0.03703703703703704</v>
      </c>
      <c r="D104" s="34">
        <f t="shared" si="6"/>
        <v>61.718749999999986</v>
      </c>
      <c r="E104" s="35">
        <f t="shared" si="7"/>
        <v>81.71874999999999</v>
      </c>
      <c r="F104" s="176">
        <f t="shared" si="8"/>
        <v>0.014178240740740748</v>
      </c>
      <c r="H104" s="96"/>
      <c r="J104" s="97"/>
    </row>
    <row r="105" spans="1:10" ht="12.75" customHeight="1">
      <c r="A105" s="33" t="s">
        <v>156</v>
      </c>
      <c r="B105" s="170" t="s">
        <v>819</v>
      </c>
      <c r="C105" s="190">
        <v>0.03703703703703704</v>
      </c>
      <c r="D105" s="34">
        <f aca="true" t="shared" si="9" ref="D105:D135">(C$9/C105)*100</f>
        <v>61.718749999999986</v>
      </c>
      <c r="E105" s="35">
        <f aca="true" t="shared" si="10" ref="E105:E135">D105+E$4</f>
        <v>81.71874999999999</v>
      </c>
      <c r="F105" s="176">
        <f t="shared" si="8"/>
        <v>0.014178240740740748</v>
      </c>
      <c r="H105" s="96"/>
      <c r="J105" s="97"/>
    </row>
    <row r="106" spans="1:10" ht="12.75" customHeight="1">
      <c r="A106" s="33" t="s">
        <v>157</v>
      </c>
      <c r="B106" s="170" t="s">
        <v>975</v>
      </c>
      <c r="C106" s="190">
        <v>0.037314814814814815</v>
      </c>
      <c r="D106" s="34">
        <f t="shared" si="9"/>
        <v>61.2593052109181</v>
      </c>
      <c r="E106" s="35">
        <f t="shared" si="10"/>
        <v>81.2593052109181</v>
      </c>
      <c r="F106" s="176">
        <f aca="true" t="shared" si="11" ref="F106:F113">C106-C$9</f>
        <v>0.01445601851851852</v>
      </c>
      <c r="H106" s="96"/>
      <c r="J106" s="97"/>
    </row>
    <row r="107" spans="1:6" ht="12.75" customHeight="1">
      <c r="A107" s="33" t="s">
        <v>158</v>
      </c>
      <c r="B107" s="170" t="s">
        <v>976</v>
      </c>
      <c r="C107" s="190">
        <v>0.037314814814814815</v>
      </c>
      <c r="D107" s="34">
        <f t="shared" si="9"/>
        <v>61.2593052109181</v>
      </c>
      <c r="E107" s="35">
        <f t="shared" si="10"/>
        <v>81.2593052109181</v>
      </c>
      <c r="F107" s="176">
        <f t="shared" si="11"/>
        <v>0.01445601851851852</v>
      </c>
    </row>
    <row r="108" spans="1:10" ht="12.75" customHeight="1">
      <c r="A108" s="33" t="s">
        <v>159</v>
      </c>
      <c r="B108" s="170" t="s">
        <v>698</v>
      </c>
      <c r="C108" s="190">
        <v>0.03746527777777778</v>
      </c>
      <c r="D108" s="34">
        <f t="shared" si="9"/>
        <v>61.013283904850155</v>
      </c>
      <c r="E108" s="35">
        <f t="shared" si="10"/>
        <v>81.01328390485016</v>
      </c>
      <c r="F108" s="176">
        <f t="shared" si="11"/>
        <v>0.014606481481481484</v>
      </c>
      <c r="H108" s="96"/>
      <c r="J108" s="97"/>
    </row>
    <row r="109" spans="1:10" ht="12.75" customHeight="1">
      <c r="A109" s="33" t="s">
        <v>160</v>
      </c>
      <c r="B109" s="170" t="s">
        <v>977</v>
      </c>
      <c r="C109" s="190">
        <v>0.03770833333333333</v>
      </c>
      <c r="D109" s="34">
        <f t="shared" si="9"/>
        <v>60.620012277470835</v>
      </c>
      <c r="E109" s="35">
        <f t="shared" si="10"/>
        <v>80.62001227747083</v>
      </c>
      <c r="F109" s="176">
        <f t="shared" si="11"/>
        <v>0.014849537037037036</v>
      </c>
      <c r="H109" s="96"/>
      <c r="J109" s="97"/>
    </row>
    <row r="110" spans="1:10" ht="12.75" customHeight="1">
      <c r="A110" s="33" t="s">
        <v>161</v>
      </c>
      <c r="B110" s="170" t="s">
        <v>978</v>
      </c>
      <c r="C110" s="190">
        <v>0.03777777777777778</v>
      </c>
      <c r="D110" s="34">
        <f t="shared" si="9"/>
        <v>60.50857843137254</v>
      </c>
      <c r="E110" s="35">
        <f t="shared" si="10"/>
        <v>80.50857843137254</v>
      </c>
      <c r="F110" s="176">
        <f t="shared" si="11"/>
        <v>0.014918981481481484</v>
      </c>
      <c r="H110" s="96"/>
      <c r="J110" s="97"/>
    </row>
    <row r="111" spans="1:10" ht="12.75" customHeight="1">
      <c r="A111" s="33" t="s">
        <v>162</v>
      </c>
      <c r="B111" s="170" t="s">
        <v>714</v>
      </c>
      <c r="C111" s="190">
        <v>0.03787037037037037</v>
      </c>
      <c r="D111" s="34">
        <f t="shared" si="9"/>
        <v>60.36063569682152</v>
      </c>
      <c r="E111" s="35">
        <f t="shared" si="10"/>
        <v>80.36063569682152</v>
      </c>
      <c r="F111" s="176">
        <f t="shared" si="11"/>
        <v>0.015011574074074073</v>
      </c>
      <c r="H111" s="96"/>
      <c r="J111" s="97"/>
    </row>
    <row r="112" spans="1:10" ht="12.75" customHeight="1">
      <c r="A112" s="33" t="s">
        <v>163</v>
      </c>
      <c r="B112" s="170" t="s">
        <v>979</v>
      </c>
      <c r="C112" s="190">
        <v>0.03787037037037037</v>
      </c>
      <c r="D112" s="34">
        <f t="shared" si="9"/>
        <v>60.36063569682152</v>
      </c>
      <c r="E112" s="35">
        <f t="shared" si="10"/>
        <v>80.36063569682152</v>
      </c>
      <c r="F112" s="176">
        <f t="shared" si="11"/>
        <v>0.015011574074074073</v>
      </c>
      <c r="H112" s="96"/>
      <c r="J112" s="97"/>
    </row>
    <row r="113" spans="1:10" ht="12.75" customHeight="1">
      <c r="A113" s="33" t="s">
        <v>164</v>
      </c>
      <c r="B113" s="170" t="s">
        <v>820</v>
      </c>
      <c r="C113" s="190">
        <v>0.03844907407407407</v>
      </c>
      <c r="D113" s="34">
        <f t="shared" si="9"/>
        <v>59.45213726670679</v>
      </c>
      <c r="E113" s="35">
        <f t="shared" si="10"/>
        <v>79.45213726670679</v>
      </c>
      <c r="F113" s="176">
        <f t="shared" si="11"/>
        <v>0.01559027777777778</v>
      </c>
      <c r="H113" s="96"/>
      <c r="J113" s="97"/>
    </row>
    <row r="114" spans="1:10" ht="12.75" customHeight="1">
      <c r="A114" s="33" t="s">
        <v>165</v>
      </c>
      <c r="B114" s="170" t="s">
        <v>777</v>
      </c>
      <c r="C114" s="190">
        <v>0.03871527777777778</v>
      </c>
      <c r="D114" s="34">
        <f t="shared" si="9"/>
        <v>59.04334828101644</v>
      </c>
      <c r="E114" s="35">
        <f t="shared" si="10"/>
        <v>79.04334828101645</v>
      </c>
      <c r="F114" s="176">
        <f aca="true" t="shared" si="12" ref="F114:F135">C114-C$9</f>
        <v>0.015856481481481485</v>
      </c>
      <c r="H114" s="96"/>
      <c r="J114" s="97"/>
    </row>
    <row r="115" spans="1:6" ht="12.75" customHeight="1">
      <c r="A115" s="33" t="s">
        <v>166</v>
      </c>
      <c r="B115" s="170" t="s">
        <v>980</v>
      </c>
      <c r="C115" s="190">
        <v>0.03884259259259259</v>
      </c>
      <c r="D115" s="34">
        <f t="shared" si="9"/>
        <v>58.84982121573301</v>
      </c>
      <c r="E115" s="35">
        <f t="shared" si="10"/>
        <v>78.84982121573302</v>
      </c>
      <c r="F115" s="176">
        <f t="shared" si="12"/>
        <v>0.015983796296296295</v>
      </c>
    </row>
    <row r="116" spans="1:6" ht="12.75" customHeight="1">
      <c r="A116" s="33" t="s">
        <v>167</v>
      </c>
      <c r="B116" s="170" t="s">
        <v>786</v>
      </c>
      <c r="C116" s="190">
        <v>0.03899305555555555</v>
      </c>
      <c r="D116" s="34">
        <f t="shared" si="9"/>
        <v>58.62273671712674</v>
      </c>
      <c r="E116" s="35">
        <f t="shared" si="10"/>
        <v>78.62273671712674</v>
      </c>
      <c r="F116" s="176">
        <f t="shared" si="12"/>
        <v>0.016134259259259258</v>
      </c>
    </row>
    <row r="117" spans="1:6" ht="12.75" customHeight="1">
      <c r="A117" s="33" t="s">
        <v>168</v>
      </c>
      <c r="B117" s="170" t="s">
        <v>981</v>
      </c>
      <c r="C117" s="190">
        <v>0.03908564814814815</v>
      </c>
      <c r="D117" s="34">
        <f t="shared" si="9"/>
        <v>58.483861415457504</v>
      </c>
      <c r="E117" s="35">
        <f t="shared" si="10"/>
        <v>78.48386141545751</v>
      </c>
      <c r="F117" s="176">
        <f t="shared" si="12"/>
        <v>0.016226851851851853</v>
      </c>
    </row>
    <row r="118" spans="1:6" ht="12.75" customHeight="1">
      <c r="A118" s="33" t="s">
        <v>169</v>
      </c>
      <c r="B118" s="170" t="s">
        <v>827</v>
      </c>
      <c r="C118" s="190">
        <v>0.03939814814814815</v>
      </c>
      <c r="D118" s="34">
        <f t="shared" si="9"/>
        <v>58.019976498237355</v>
      </c>
      <c r="E118" s="35">
        <f t="shared" si="10"/>
        <v>78.01997649823736</v>
      </c>
      <c r="F118" s="176">
        <f t="shared" si="12"/>
        <v>0.016539351851851854</v>
      </c>
    </row>
    <row r="119" spans="1:6" ht="12.75" customHeight="1">
      <c r="A119" s="33" t="s">
        <v>170</v>
      </c>
      <c r="B119" s="170" t="s">
        <v>982</v>
      </c>
      <c r="C119" s="190">
        <v>0.03939814814814815</v>
      </c>
      <c r="D119" s="34">
        <f t="shared" si="9"/>
        <v>58.019976498237355</v>
      </c>
      <c r="E119" s="35">
        <f t="shared" si="10"/>
        <v>78.01997649823736</v>
      </c>
      <c r="F119" s="176">
        <f t="shared" si="12"/>
        <v>0.016539351851851854</v>
      </c>
    </row>
    <row r="120" spans="1:6" ht="12.75" customHeight="1">
      <c r="A120" s="33" t="s">
        <v>171</v>
      </c>
      <c r="B120" s="170" t="s">
        <v>741</v>
      </c>
      <c r="C120" s="190">
        <v>0.03971064814814815</v>
      </c>
      <c r="D120" s="34">
        <f t="shared" si="9"/>
        <v>57.56339259691051</v>
      </c>
      <c r="E120" s="35">
        <f t="shared" si="10"/>
        <v>77.56339259691052</v>
      </c>
      <c r="F120" s="176">
        <f t="shared" si="12"/>
        <v>0.016851851851851854</v>
      </c>
    </row>
    <row r="121" spans="1:6" ht="12.75" customHeight="1">
      <c r="A121" s="33" t="s">
        <v>172</v>
      </c>
      <c r="B121" s="170" t="s">
        <v>802</v>
      </c>
      <c r="C121" s="190">
        <v>0.040046296296296295</v>
      </c>
      <c r="D121" s="34">
        <f t="shared" si="9"/>
        <v>57.08092485549132</v>
      </c>
      <c r="E121" s="35">
        <f t="shared" si="10"/>
        <v>77.08092485549132</v>
      </c>
      <c r="F121" s="176">
        <f t="shared" si="12"/>
        <v>0.0171875</v>
      </c>
    </row>
    <row r="122" spans="1:6" ht="12.75" customHeight="1">
      <c r="A122" s="33" t="s">
        <v>173</v>
      </c>
      <c r="B122" s="170" t="s">
        <v>818</v>
      </c>
      <c r="C122" s="190">
        <v>0.04086805555555555</v>
      </c>
      <c r="D122" s="34">
        <f t="shared" si="9"/>
        <v>55.93316340979892</v>
      </c>
      <c r="E122" s="35">
        <f t="shared" si="10"/>
        <v>75.93316340979892</v>
      </c>
      <c r="F122" s="176">
        <f t="shared" si="12"/>
        <v>0.01800925925925926</v>
      </c>
    </row>
    <row r="123" spans="1:6" ht="12.75" customHeight="1">
      <c r="A123" s="33" t="s">
        <v>174</v>
      </c>
      <c r="B123" s="170" t="s">
        <v>833</v>
      </c>
      <c r="C123" s="190">
        <v>0.040879629629629634</v>
      </c>
      <c r="D123" s="34">
        <f t="shared" si="9"/>
        <v>55.91732729331822</v>
      </c>
      <c r="E123" s="35">
        <f t="shared" si="10"/>
        <v>75.91732729331822</v>
      </c>
      <c r="F123" s="176">
        <f t="shared" si="12"/>
        <v>0.01802083333333334</v>
      </c>
    </row>
    <row r="124" spans="1:6" ht="12.75" customHeight="1">
      <c r="A124" s="33" t="s">
        <v>175</v>
      </c>
      <c r="B124" s="170" t="s">
        <v>983</v>
      </c>
      <c r="C124" s="190">
        <v>0.041157407407407406</v>
      </c>
      <c r="D124" s="34">
        <f t="shared" si="9"/>
        <v>55.53993250843644</v>
      </c>
      <c r="E124" s="35">
        <f t="shared" si="10"/>
        <v>75.53993250843644</v>
      </c>
      <c r="F124" s="176">
        <f t="shared" si="12"/>
        <v>0.018298611111111113</v>
      </c>
    </row>
    <row r="125" spans="1:6" ht="12.75" customHeight="1">
      <c r="A125" s="33" t="s">
        <v>176</v>
      </c>
      <c r="B125" s="170" t="s">
        <v>984</v>
      </c>
      <c r="C125" s="190">
        <v>0.041157407407407406</v>
      </c>
      <c r="D125" s="34">
        <f t="shared" si="9"/>
        <v>55.53993250843644</v>
      </c>
      <c r="E125" s="35">
        <f t="shared" si="10"/>
        <v>75.53993250843644</v>
      </c>
      <c r="F125" s="176">
        <f t="shared" si="12"/>
        <v>0.018298611111111113</v>
      </c>
    </row>
    <row r="126" spans="1:6" ht="12.75" customHeight="1">
      <c r="A126" s="33" t="s">
        <v>177</v>
      </c>
      <c r="B126" s="170" t="s">
        <v>768</v>
      </c>
      <c r="C126" s="190">
        <v>0.04128472222222222</v>
      </c>
      <c r="D126" s="34">
        <f t="shared" si="9"/>
        <v>55.3686571348472</v>
      </c>
      <c r="E126" s="35">
        <f t="shared" si="10"/>
        <v>75.3686571348472</v>
      </c>
      <c r="F126" s="176">
        <f t="shared" si="12"/>
        <v>0.01842592592592593</v>
      </c>
    </row>
    <row r="127" spans="1:6" ht="12.75" customHeight="1">
      <c r="A127" s="33" t="s">
        <v>178</v>
      </c>
      <c r="B127" s="170" t="s">
        <v>893</v>
      </c>
      <c r="C127" s="190">
        <v>0.04175925925925925</v>
      </c>
      <c r="D127" s="34">
        <f t="shared" si="9"/>
        <v>54.73946784922394</v>
      </c>
      <c r="E127" s="35">
        <f t="shared" si="10"/>
        <v>74.73946784922394</v>
      </c>
      <c r="F127" s="176">
        <f t="shared" si="12"/>
        <v>0.01890046296296296</v>
      </c>
    </row>
    <row r="128" spans="1:6" ht="12.75" customHeight="1">
      <c r="A128" s="33" t="s">
        <v>179</v>
      </c>
      <c r="B128" s="170" t="s">
        <v>785</v>
      </c>
      <c r="C128" s="190">
        <v>0.04190972222222222</v>
      </c>
      <c r="D128" s="34">
        <f t="shared" si="9"/>
        <v>54.542943938138635</v>
      </c>
      <c r="E128" s="35">
        <f t="shared" si="10"/>
        <v>74.54294393813863</v>
      </c>
      <c r="F128" s="176">
        <f t="shared" si="12"/>
        <v>0.01905092592592593</v>
      </c>
    </row>
    <row r="129" spans="1:6" ht="12.75" customHeight="1">
      <c r="A129" s="33" t="s">
        <v>180</v>
      </c>
      <c r="B129" s="170" t="s">
        <v>720</v>
      </c>
      <c r="C129" s="190">
        <v>0.042164351851851856</v>
      </c>
      <c r="D129" s="34">
        <f t="shared" si="9"/>
        <v>54.213560252539104</v>
      </c>
      <c r="E129" s="35">
        <f t="shared" si="10"/>
        <v>74.21356025253911</v>
      </c>
      <c r="F129" s="176">
        <f t="shared" si="12"/>
        <v>0.019305555555555562</v>
      </c>
    </row>
    <row r="130" spans="1:6" ht="12.75" customHeight="1">
      <c r="A130" s="33" t="s">
        <v>324</v>
      </c>
      <c r="B130" s="170" t="s">
        <v>985</v>
      </c>
      <c r="C130" s="190">
        <v>0.042256944444444444</v>
      </c>
      <c r="D130" s="34">
        <f t="shared" si="9"/>
        <v>54.094768556559835</v>
      </c>
      <c r="E130" s="35">
        <f t="shared" si="10"/>
        <v>74.09476855655984</v>
      </c>
      <c r="F130" s="176">
        <f t="shared" si="12"/>
        <v>0.01939814814814815</v>
      </c>
    </row>
    <row r="131" spans="1:6" ht="12.75" customHeight="1">
      <c r="A131" s="33" t="s">
        <v>181</v>
      </c>
      <c r="B131" s="170" t="s">
        <v>845</v>
      </c>
      <c r="C131" s="190">
        <v>0.04311342592592593</v>
      </c>
      <c r="D131" s="34">
        <f t="shared" si="9"/>
        <v>53.020134228187906</v>
      </c>
      <c r="E131" s="35">
        <f t="shared" si="10"/>
        <v>73.02013422818791</v>
      </c>
      <c r="F131" s="176">
        <f t="shared" si="12"/>
        <v>0.020254629629629636</v>
      </c>
    </row>
    <row r="132" spans="1:6" ht="12.75" customHeight="1">
      <c r="A132" s="33" t="s">
        <v>182</v>
      </c>
      <c r="B132" s="170" t="s">
        <v>743</v>
      </c>
      <c r="C132" s="190">
        <v>0.04313657407407407</v>
      </c>
      <c r="D132" s="34">
        <f t="shared" si="9"/>
        <v>52.9916823182184</v>
      </c>
      <c r="E132" s="35">
        <f t="shared" si="10"/>
        <v>72.99168231821841</v>
      </c>
      <c r="F132" s="176">
        <f t="shared" si="12"/>
        <v>0.020277777777777777</v>
      </c>
    </row>
    <row r="133" spans="1:6" ht="12.75" customHeight="1">
      <c r="A133" s="33" t="s">
        <v>183</v>
      </c>
      <c r="B133" s="170" t="s">
        <v>784</v>
      </c>
      <c r="C133" s="190">
        <v>0.043576388888888894</v>
      </c>
      <c r="D133" s="34">
        <f t="shared" si="9"/>
        <v>52.456839309428936</v>
      </c>
      <c r="E133" s="35">
        <f t="shared" si="10"/>
        <v>72.45683930942894</v>
      </c>
      <c r="F133" s="176">
        <f t="shared" si="12"/>
        <v>0.0207175925925926</v>
      </c>
    </row>
    <row r="134" spans="1:6" ht="12.75" customHeight="1">
      <c r="A134" s="33" t="s">
        <v>184</v>
      </c>
      <c r="B134" s="170" t="s">
        <v>986</v>
      </c>
      <c r="C134" s="190">
        <v>0.04403935185185185</v>
      </c>
      <c r="D134" s="34">
        <f t="shared" si="9"/>
        <v>51.90538764783179</v>
      </c>
      <c r="E134" s="35">
        <f t="shared" si="10"/>
        <v>71.90538764783179</v>
      </c>
      <c r="F134" s="176">
        <f t="shared" si="12"/>
        <v>0.021180555555555557</v>
      </c>
    </row>
    <row r="135" spans="1:6" ht="12.75">
      <c r="A135" s="33" t="s">
        <v>185</v>
      </c>
      <c r="B135" s="170" t="s">
        <v>871</v>
      </c>
      <c r="C135" s="190">
        <v>0.0625462962962963</v>
      </c>
      <c r="D135" s="34">
        <f t="shared" si="9"/>
        <v>36.54700222057735</v>
      </c>
      <c r="E135" s="35">
        <f t="shared" si="10"/>
        <v>56.54700222057735</v>
      </c>
      <c r="F135" s="176">
        <f t="shared" si="12"/>
        <v>0.0396875</v>
      </c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7875" bottom="0.7875" header="0.5118055555555555" footer="0.5118055555555555"/>
  <pageSetup horizontalDpi="300" verticalDpi="300" orientation="portrait" paperSize="9" scale="86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6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="110" zoomScaleNormal="110" zoomScalePageLayoutView="0" workbookViewId="0" topLeftCell="A1">
      <selection activeCell="A1" sqref="A1:K1"/>
    </sheetView>
  </sheetViews>
  <sheetFormatPr defaultColWidth="9.00390625" defaultRowHeight="12.75"/>
  <cols>
    <col min="1" max="1" width="4.00390625" style="0" bestFit="1" customWidth="1"/>
    <col min="2" max="2" width="22.125" style="0" bestFit="1" customWidth="1"/>
    <col min="3" max="3" width="8.00390625" style="0" bestFit="1" customWidth="1"/>
    <col min="4" max="4" width="6.25390625" style="18" bestFit="1" customWidth="1"/>
    <col min="5" max="5" width="6.875" style="10" bestFit="1" customWidth="1"/>
    <col min="6" max="6" width="7.00390625" style="19" bestFit="1" customWidth="1"/>
    <col min="7" max="7" width="7.75390625" style="19" bestFit="1" customWidth="1"/>
    <col min="8" max="8" width="6.625" style="19" bestFit="1" customWidth="1"/>
    <col min="9" max="9" width="8.75390625" style="19" customWidth="1"/>
    <col min="10" max="10" width="6.625" style="19" bestFit="1" customWidth="1"/>
    <col min="11" max="11" width="14.625" style="19" bestFit="1" customWidth="1"/>
  </cols>
  <sheetData>
    <row r="1" spans="1:11" ht="27">
      <c r="A1" s="275" t="s">
        <v>32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58"/>
      <c r="B2" s="58"/>
      <c r="C2" s="58"/>
      <c r="D2" s="58"/>
      <c r="E2" s="195"/>
      <c r="F2" s="58"/>
      <c r="G2" s="58"/>
      <c r="H2" s="58"/>
      <c r="I2" s="58"/>
      <c r="J2" s="58"/>
      <c r="K2" s="58"/>
    </row>
    <row r="3" spans="1:11" ht="12.75" customHeight="1">
      <c r="A3" s="118"/>
      <c r="B3" s="118"/>
      <c r="C3" s="118"/>
      <c r="E3" s="134" t="s">
        <v>13</v>
      </c>
      <c r="F3" s="121"/>
      <c r="G3" s="121"/>
      <c r="H3" s="121"/>
      <c r="I3" s="121"/>
      <c r="J3" s="121"/>
      <c r="K3" s="121"/>
    </row>
    <row r="4" spans="1:11" ht="12.75" customHeight="1">
      <c r="A4" s="274" t="s">
        <v>14</v>
      </c>
      <c r="B4" s="274"/>
      <c r="C4" s="188" t="s">
        <v>987</v>
      </c>
      <c r="E4" s="134">
        <v>10</v>
      </c>
      <c r="F4" s="121"/>
      <c r="G4" s="121"/>
      <c r="H4" s="121"/>
      <c r="I4" s="121"/>
      <c r="J4" s="121"/>
      <c r="K4" s="121"/>
    </row>
    <row r="5" spans="1:11" ht="12.75" customHeight="1">
      <c r="A5" s="274" t="s">
        <v>16</v>
      </c>
      <c r="B5" s="274"/>
      <c r="C5" s="193" t="s">
        <v>988</v>
      </c>
      <c r="D5" s="135"/>
      <c r="E5" s="121"/>
      <c r="F5" s="121"/>
      <c r="G5" s="121"/>
      <c r="H5" s="121"/>
      <c r="I5" s="121"/>
      <c r="J5" s="121"/>
      <c r="K5" s="121"/>
    </row>
    <row r="6" spans="1:11" ht="12.75" customHeight="1">
      <c r="A6" s="274" t="s">
        <v>17</v>
      </c>
      <c r="B6" s="274"/>
      <c r="C6" s="278" t="s">
        <v>512</v>
      </c>
      <c r="D6" s="278"/>
      <c r="E6" s="278"/>
      <c r="F6" s="278"/>
      <c r="G6" s="278"/>
      <c r="H6" s="278"/>
      <c r="I6" s="278"/>
      <c r="J6" s="278"/>
      <c r="K6" s="278"/>
    </row>
    <row r="7" spans="1:11" ht="12.75" customHeight="1">
      <c r="A7" s="274" t="s">
        <v>19</v>
      </c>
      <c r="B7" s="274"/>
      <c r="C7" s="122">
        <f>COUNTA(B10:B107)</f>
        <v>94</v>
      </c>
      <c r="F7" s="136"/>
      <c r="G7" s="136"/>
      <c r="H7" s="136"/>
      <c r="J7" s="121"/>
      <c r="K7" s="121"/>
    </row>
    <row r="8" spans="1:11" ht="12.75" customHeight="1" thickBot="1">
      <c r="A8" s="118"/>
      <c r="B8" s="118"/>
      <c r="C8" s="209">
        <v>35.12</v>
      </c>
      <c r="D8" s="209">
        <v>490</v>
      </c>
      <c r="E8" s="209">
        <v>12.7</v>
      </c>
      <c r="F8" s="209"/>
      <c r="G8" s="209"/>
      <c r="H8" s="136"/>
      <c r="I8" s="196">
        <v>273.47462029900555</v>
      </c>
      <c r="J8" s="136"/>
      <c r="K8" s="136"/>
    </row>
    <row r="9" spans="1:11" ht="15" customHeight="1" thickBot="1">
      <c r="A9" s="59" t="s">
        <v>20</v>
      </c>
      <c r="B9" s="60"/>
      <c r="C9" s="50" t="s">
        <v>33</v>
      </c>
      <c r="D9" s="81" t="s">
        <v>34</v>
      </c>
      <c r="E9" s="50" t="s">
        <v>35</v>
      </c>
      <c r="F9" s="50" t="s">
        <v>351</v>
      </c>
      <c r="G9" s="50" t="s">
        <v>352</v>
      </c>
      <c r="H9" s="50" t="s">
        <v>353</v>
      </c>
      <c r="I9" s="50" t="s">
        <v>354</v>
      </c>
      <c r="J9" s="50" t="s">
        <v>36</v>
      </c>
      <c r="K9" s="82" t="s">
        <v>355</v>
      </c>
    </row>
    <row r="10" spans="1:11" ht="15" customHeight="1">
      <c r="A10" s="76" t="s">
        <v>60</v>
      </c>
      <c r="B10" s="194" t="s">
        <v>723</v>
      </c>
      <c r="C10" s="248">
        <v>27.02</v>
      </c>
      <c r="D10" s="249">
        <v>488</v>
      </c>
      <c r="E10" s="250">
        <v>13.1</v>
      </c>
      <c r="F10" s="208">
        <f aca="true" t="shared" si="0" ref="F10:F41">(C10/$C$8)*100</f>
        <v>76.9362186788155</v>
      </c>
      <c r="G10" s="102">
        <f aca="true" t="shared" si="1" ref="G10:G41">(D10/$D$8)*100</f>
        <v>99.59183673469387</v>
      </c>
      <c r="H10" s="102">
        <f aca="true" t="shared" si="2" ref="H10:H41">($E$8/E10)*100</f>
        <v>96.94656488549617</v>
      </c>
      <c r="I10" s="178">
        <f aca="true" t="shared" si="3" ref="I10:I41">SUM(F10:H10)</f>
        <v>273.47462029900555</v>
      </c>
      <c r="J10" s="104">
        <f aca="true" t="shared" si="4" ref="J10:J41">(I10/I$8)*100</f>
        <v>100</v>
      </c>
      <c r="K10" s="103">
        <f aca="true" t="shared" si="5" ref="K10:K41">J10+E$4</f>
        <v>110</v>
      </c>
    </row>
    <row r="11" spans="1:11" ht="15" customHeight="1">
      <c r="A11" s="76" t="s">
        <v>61</v>
      </c>
      <c r="B11" s="158" t="s">
        <v>707</v>
      </c>
      <c r="C11" s="246">
        <v>23.57</v>
      </c>
      <c r="D11" s="172">
        <v>489</v>
      </c>
      <c r="E11" s="247">
        <v>13.13</v>
      </c>
      <c r="F11" s="208">
        <f t="shared" si="0"/>
        <v>67.1127562642369</v>
      </c>
      <c r="G11" s="102">
        <f t="shared" si="1"/>
        <v>99.79591836734694</v>
      </c>
      <c r="H11" s="102">
        <f t="shared" si="2"/>
        <v>96.72505712109671</v>
      </c>
      <c r="I11" s="178">
        <f t="shared" si="3"/>
        <v>263.63373175268055</v>
      </c>
      <c r="J11" s="104">
        <f t="shared" si="4"/>
        <v>96.40153498135754</v>
      </c>
      <c r="K11" s="105">
        <f t="shared" si="5"/>
        <v>106.40153498135754</v>
      </c>
    </row>
    <row r="12" spans="1:11" ht="15" customHeight="1">
      <c r="A12" s="76" t="s">
        <v>62</v>
      </c>
      <c r="B12" s="158" t="s">
        <v>990</v>
      </c>
      <c r="C12" s="246">
        <v>33.35</v>
      </c>
      <c r="D12" s="172">
        <v>385</v>
      </c>
      <c r="E12" s="247">
        <v>14.5</v>
      </c>
      <c r="F12" s="208">
        <f t="shared" si="0"/>
        <v>94.96013667425969</v>
      </c>
      <c r="G12" s="102">
        <f t="shared" si="1"/>
        <v>78.57142857142857</v>
      </c>
      <c r="H12" s="102">
        <f t="shared" si="2"/>
        <v>87.58620689655172</v>
      </c>
      <c r="I12" s="178">
        <f t="shared" si="3"/>
        <v>261.11777214223997</v>
      </c>
      <c r="J12" s="104">
        <f t="shared" si="4"/>
        <v>95.48153750309439</v>
      </c>
      <c r="K12" s="105">
        <f t="shared" si="5"/>
        <v>105.48153750309439</v>
      </c>
    </row>
    <row r="13" spans="1:11" ht="15" customHeight="1">
      <c r="A13" s="76" t="s">
        <v>63</v>
      </c>
      <c r="B13" s="158" t="s">
        <v>755</v>
      </c>
      <c r="C13" s="246">
        <v>20.07</v>
      </c>
      <c r="D13" s="172">
        <v>490</v>
      </c>
      <c r="E13" s="247">
        <v>12.7</v>
      </c>
      <c r="F13" s="208">
        <f t="shared" si="0"/>
        <v>57.14692482915717</v>
      </c>
      <c r="G13" s="102">
        <f t="shared" si="1"/>
        <v>100</v>
      </c>
      <c r="H13" s="102">
        <f t="shared" si="2"/>
        <v>100</v>
      </c>
      <c r="I13" s="178">
        <f t="shared" si="3"/>
        <v>257.1469248291572</v>
      </c>
      <c r="J13" s="104">
        <f t="shared" si="4"/>
        <v>94.02953902925384</v>
      </c>
      <c r="K13" s="105">
        <f t="shared" si="5"/>
        <v>104.02953902925384</v>
      </c>
    </row>
    <row r="14" spans="1:11" ht="15" customHeight="1">
      <c r="A14" s="76" t="s">
        <v>64</v>
      </c>
      <c r="B14" s="158" t="s">
        <v>760</v>
      </c>
      <c r="C14" s="246">
        <v>22.05</v>
      </c>
      <c r="D14" s="172">
        <v>474</v>
      </c>
      <c r="E14" s="247">
        <v>13.5</v>
      </c>
      <c r="F14" s="208">
        <f t="shared" si="0"/>
        <v>62.784738041002285</v>
      </c>
      <c r="G14" s="102">
        <f t="shared" si="1"/>
        <v>96.73469387755102</v>
      </c>
      <c r="H14" s="102">
        <f t="shared" si="2"/>
        <v>94.07407407407406</v>
      </c>
      <c r="I14" s="178">
        <f t="shared" si="3"/>
        <v>253.5935059926274</v>
      </c>
      <c r="J14" s="104">
        <f t="shared" si="4"/>
        <v>92.7301793911841</v>
      </c>
      <c r="K14" s="105">
        <f t="shared" si="5"/>
        <v>102.7301793911841</v>
      </c>
    </row>
    <row r="15" spans="1:11" ht="15" customHeight="1">
      <c r="A15" s="76" t="s">
        <v>65</v>
      </c>
      <c r="B15" s="158" t="s">
        <v>991</v>
      </c>
      <c r="C15" s="246">
        <v>22.9</v>
      </c>
      <c r="D15" s="172">
        <v>457</v>
      </c>
      <c r="E15" s="247">
        <v>13.8</v>
      </c>
      <c r="F15" s="208">
        <f t="shared" si="0"/>
        <v>65.20501138952164</v>
      </c>
      <c r="G15" s="102">
        <f t="shared" si="1"/>
        <v>93.26530612244898</v>
      </c>
      <c r="H15" s="102">
        <f t="shared" si="2"/>
        <v>92.02898550724636</v>
      </c>
      <c r="I15" s="178">
        <f t="shared" si="3"/>
        <v>250.499303019217</v>
      </c>
      <c r="J15" s="104">
        <f t="shared" si="4"/>
        <v>91.59873875876733</v>
      </c>
      <c r="K15" s="105">
        <f t="shared" si="5"/>
        <v>101.59873875876733</v>
      </c>
    </row>
    <row r="16" spans="1:11" ht="15" customHeight="1">
      <c r="A16" s="76" t="s">
        <v>66</v>
      </c>
      <c r="B16" s="158" t="s">
        <v>787</v>
      </c>
      <c r="C16" s="246">
        <v>25.54</v>
      </c>
      <c r="D16" s="172">
        <v>408</v>
      </c>
      <c r="E16" s="247">
        <v>13.7</v>
      </c>
      <c r="F16" s="208">
        <f t="shared" si="0"/>
        <v>72.72209567198178</v>
      </c>
      <c r="G16" s="102">
        <f t="shared" si="1"/>
        <v>83.26530612244898</v>
      </c>
      <c r="H16" s="102">
        <f t="shared" si="2"/>
        <v>92.7007299270073</v>
      </c>
      <c r="I16" s="178">
        <f t="shared" si="3"/>
        <v>248.68813172143805</v>
      </c>
      <c r="J16" s="104">
        <f t="shared" si="4"/>
        <v>90.9364574487874</v>
      </c>
      <c r="K16" s="105">
        <f t="shared" si="5"/>
        <v>100.9364574487874</v>
      </c>
    </row>
    <row r="17" spans="1:11" ht="15" customHeight="1">
      <c r="A17" s="76" t="s">
        <v>67</v>
      </c>
      <c r="B17" s="158" t="s">
        <v>920</v>
      </c>
      <c r="C17" s="246">
        <v>19.42</v>
      </c>
      <c r="D17" s="172">
        <v>465</v>
      </c>
      <c r="E17" s="247">
        <v>13.2</v>
      </c>
      <c r="F17" s="208">
        <f t="shared" si="0"/>
        <v>55.29612756264238</v>
      </c>
      <c r="G17" s="102">
        <f t="shared" si="1"/>
        <v>94.89795918367348</v>
      </c>
      <c r="H17" s="102">
        <f t="shared" si="2"/>
        <v>96.21212121212122</v>
      </c>
      <c r="I17" s="178">
        <f t="shared" si="3"/>
        <v>246.40620795843708</v>
      </c>
      <c r="J17" s="104">
        <f t="shared" si="4"/>
        <v>90.10203860563989</v>
      </c>
      <c r="K17" s="105">
        <f t="shared" si="5"/>
        <v>100.10203860563989</v>
      </c>
    </row>
    <row r="18" spans="1:11" ht="15" customHeight="1">
      <c r="A18" s="76" t="s">
        <v>68</v>
      </c>
      <c r="B18" s="158" t="s">
        <v>869</v>
      </c>
      <c r="C18" s="246">
        <v>19.87</v>
      </c>
      <c r="D18" s="172">
        <v>472</v>
      </c>
      <c r="E18" s="247">
        <v>13.7</v>
      </c>
      <c r="F18" s="208">
        <f t="shared" si="0"/>
        <v>56.57744874715262</v>
      </c>
      <c r="G18" s="102">
        <f t="shared" si="1"/>
        <v>96.3265306122449</v>
      </c>
      <c r="H18" s="102">
        <f t="shared" si="2"/>
        <v>92.7007299270073</v>
      </c>
      <c r="I18" s="178">
        <f t="shared" si="3"/>
        <v>245.6047092864048</v>
      </c>
      <c r="J18" s="104">
        <f t="shared" si="4"/>
        <v>89.80895887811127</v>
      </c>
      <c r="K18" s="105">
        <f t="shared" si="5"/>
        <v>99.80895887811127</v>
      </c>
    </row>
    <row r="19" spans="1:11" ht="15" customHeight="1">
      <c r="A19" s="76" t="s">
        <v>69</v>
      </c>
      <c r="B19" s="158" t="s">
        <v>698</v>
      </c>
      <c r="C19" s="246">
        <v>22.55</v>
      </c>
      <c r="D19" s="172">
        <v>447</v>
      </c>
      <c r="E19" s="247">
        <v>14.2</v>
      </c>
      <c r="F19" s="208">
        <f t="shared" si="0"/>
        <v>64.20842824601367</v>
      </c>
      <c r="G19" s="102">
        <f t="shared" si="1"/>
        <v>91.22448979591836</v>
      </c>
      <c r="H19" s="102">
        <f t="shared" si="2"/>
        <v>89.43661971830986</v>
      </c>
      <c r="I19" s="178">
        <f t="shared" si="3"/>
        <v>244.86953776024188</v>
      </c>
      <c r="J19" s="104">
        <f t="shared" si="4"/>
        <v>89.54013264284339</v>
      </c>
      <c r="K19" s="105">
        <f t="shared" si="5"/>
        <v>99.54013264284339</v>
      </c>
    </row>
    <row r="20" spans="1:11" ht="15" customHeight="1">
      <c r="A20" s="76" t="s">
        <v>70</v>
      </c>
      <c r="B20" s="158" t="s">
        <v>692</v>
      </c>
      <c r="C20" s="246">
        <v>17.73</v>
      </c>
      <c r="D20" s="172">
        <v>480</v>
      </c>
      <c r="E20" s="247">
        <v>13.4</v>
      </c>
      <c r="F20" s="208">
        <f t="shared" si="0"/>
        <v>50.48405466970388</v>
      </c>
      <c r="G20" s="102">
        <f t="shared" si="1"/>
        <v>97.95918367346938</v>
      </c>
      <c r="H20" s="102">
        <f t="shared" si="2"/>
        <v>94.77611940298507</v>
      </c>
      <c r="I20" s="178">
        <f t="shared" si="3"/>
        <v>243.21935774615835</v>
      </c>
      <c r="J20" s="104">
        <f t="shared" si="4"/>
        <v>88.93672015349455</v>
      </c>
      <c r="K20" s="105">
        <f t="shared" si="5"/>
        <v>98.93672015349455</v>
      </c>
    </row>
    <row r="21" spans="1:11" ht="15" customHeight="1">
      <c r="A21" s="76" t="s">
        <v>71</v>
      </c>
      <c r="B21" s="158" t="s">
        <v>716</v>
      </c>
      <c r="C21" s="246">
        <v>21.65</v>
      </c>
      <c r="D21" s="172">
        <v>444</v>
      </c>
      <c r="E21" s="247">
        <v>14</v>
      </c>
      <c r="F21" s="208">
        <f t="shared" si="0"/>
        <v>61.645785876993166</v>
      </c>
      <c r="G21" s="102">
        <f t="shared" si="1"/>
        <v>90.61224489795919</v>
      </c>
      <c r="H21" s="102">
        <f t="shared" si="2"/>
        <v>90.71428571428571</v>
      </c>
      <c r="I21" s="178">
        <f t="shared" si="3"/>
        <v>242.97231648923804</v>
      </c>
      <c r="J21" s="104">
        <f t="shared" si="4"/>
        <v>88.84638589993558</v>
      </c>
      <c r="K21" s="105">
        <f t="shared" si="5"/>
        <v>98.84638589993558</v>
      </c>
    </row>
    <row r="22" spans="1:11" ht="15" customHeight="1">
      <c r="A22" s="76" t="s">
        <v>72</v>
      </c>
      <c r="B22" s="158" t="s">
        <v>763</v>
      </c>
      <c r="C22" s="246">
        <v>23.13</v>
      </c>
      <c r="D22" s="172">
        <v>440</v>
      </c>
      <c r="E22" s="247">
        <v>14.7</v>
      </c>
      <c r="F22" s="208">
        <f t="shared" si="0"/>
        <v>65.85990888382688</v>
      </c>
      <c r="G22" s="102">
        <f t="shared" si="1"/>
        <v>89.79591836734694</v>
      </c>
      <c r="H22" s="102">
        <f t="shared" si="2"/>
        <v>86.39455782312925</v>
      </c>
      <c r="I22" s="178">
        <f t="shared" si="3"/>
        <v>242.05038507430308</v>
      </c>
      <c r="J22" s="104">
        <f t="shared" si="4"/>
        <v>88.50926817620423</v>
      </c>
      <c r="K22" s="105">
        <f t="shared" si="5"/>
        <v>98.50926817620423</v>
      </c>
    </row>
    <row r="23" spans="1:11" ht="15" customHeight="1">
      <c r="A23" s="76" t="s">
        <v>73</v>
      </c>
      <c r="B23" s="158" t="s">
        <v>730</v>
      </c>
      <c r="C23" s="246">
        <v>17.64</v>
      </c>
      <c r="D23" s="172">
        <v>475</v>
      </c>
      <c r="E23" s="247">
        <v>13.4</v>
      </c>
      <c r="F23" s="208">
        <f t="shared" si="0"/>
        <v>50.227790432801825</v>
      </c>
      <c r="G23" s="102">
        <f t="shared" si="1"/>
        <v>96.93877551020408</v>
      </c>
      <c r="H23" s="102">
        <f t="shared" si="2"/>
        <v>94.77611940298507</v>
      </c>
      <c r="I23" s="178">
        <f t="shared" si="3"/>
        <v>241.94268534599098</v>
      </c>
      <c r="J23" s="104">
        <f t="shared" si="4"/>
        <v>88.46988619326397</v>
      </c>
      <c r="K23" s="105">
        <f t="shared" si="5"/>
        <v>98.46988619326397</v>
      </c>
    </row>
    <row r="24" spans="1:11" ht="15" customHeight="1">
      <c r="A24" s="76" t="s">
        <v>74</v>
      </c>
      <c r="B24" s="158" t="s">
        <v>775</v>
      </c>
      <c r="C24" s="246">
        <v>23.9</v>
      </c>
      <c r="D24" s="172">
        <v>420</v>
      </c>
      <c r="E24" s="247">
        <v>14.6</v>
      </c>
      <c r="F24" s="208">
        <f t="shared" si="0"/>
        <v>68.05239179954442</v>
      </c>
      <c r="G24" s="102">
        <f t="shared" si="1"/>
        <v>85.71428571428571</v>
      </c>
      <c r="H24" s="102">
        <f t="shared" si="2"/>
        <v>86.986301369863</v>
      </c>
      <c r="I24" s="178">
        <f t="shared" si="3"/>
        <v>240.75297888369312</v>
      </c>
      <c r="J24" s="104">
        <f t="shared" si="4"/>
        <v>88.03485260184803</v>
      </c>
      <c r="K24" s="105">
        <f t="shared" si="5"/>
        <v>98.03485260184803</v>
      </c>
    </row>
    <row r="25" spans="1:11" ht="15" customHeight="1">
      <c r="A25" s="76" t="s">
        <v>75</v>
      </c>
      <c r="B25" s="158" t="s">
        <v>727</v>
      </c>
      <c r="C25" s="246">
        <v>19.47</v>
      </c>
      <c r="D25" s="172">
        <v>436</v>
      </c>
      <c r="E25" s="247">
        <v>13.7</v>
      </c>
      <c r="F25" s="208">
        <f t="shared" si="0"/>
        <v>55.438496583143504</v>
      </c>
      <c r="G25" s="102">
        <f t="shared" si="1"/>
        <v>88.9795918367347</v>
      </c>
      <c r="H25" s="102">
        <f t="shared" si="2"/>
        <v>92.7007299270073</v>
      </c>
      <c r="I25" s="178">
        <f t="shared" si="3"/>
        <v>237.1188183468855</v>
      </c>
      <c r="J25" s="104">
        <f t="shared" si="4"/>
        <v>86.70596857859418</v>
      </c>
      <c r="K25" s="105">
        <f t="shared" si="5"/>
        <v>96.70596857859418</v>
      </c>
    </row>
    <row r="26" spans="1:11" ht="15" customHeight="1">
      <c r="A26" s="76" t="s">
        <v>76</v>
      </c>
      <c r="B26" s="158" t="s">
        <v>992</v>
      </c>
      <c r="C26" s="246">
        <v>18.5</v>
      </c>
      <c r="D26" s="172">
        <v>465</v>
      </c>
      <c r="E26" s="247">
        <v>14.2</v>
      </c>
      <c r="F26" s="208">
        <f t="shared" si="0"/>
        <v>52.676537585421414</v>
      </c>
      <c r="G26" s="102">
        <f t="shared" si="1"/>
        <v>94.89795918367348</v>
      </c>
      <c r="H26" s="102">
        <f t="shared" si="2"/>
        <v>89.43661971830986</v>
      </c>
      <c r="I26" s="178">
        <f t="shared" si="3"/>
        <v>237.01111648740473</v>
      </c>
      <c r="J26" s="104">
        <f t="shared" si="4"/>
        <v>86.66658581636088</v>
      </c>
      <c r="K26" s="105">
        <f t="shared" si="5"/>
        <v>96.66658581636088</v>
      </c>
    </row>
    <row r="27" spans="1:11" ht="15" customHeight="1">
      <c r="A27" s="76" t="s">
        <v>77</v>
      </c>
      <c r="B27" s="158" t="s">
        <v>771</v>
      </c>
      <c r="C27" s="246">
        <v>20.85</v>
      </c>
      <c r="D27" s="172">
        <v>415</v>
      </c>
      <c r="E27" s="247">
        <v>14.4</v>
      </c>
      <c r="F27" s="208">
        <f t="shared" si="0"/>
        <v>59.36788154897496</v>
      </c>
      <c r="G27" s="102">
        <f t="shared" si="1"/>
        <v>84.6938775510204</v>
      </c>
      <c r="H27" s="102">
        <f t="shared" si="2"/>
        <v>88.19444444444444</v>
      </c>
      <c r="I27" s="178">
        <f t="shared" si="3"/>
        <v>232.2562035444398</v>
      </c>
      <c r="J27" s="104">
        <f t="shared" si="4"/>
        <v>84.92788226216412</v>
      </c>
      <c r="K27" s="105">
        <f t="shared" si="5"/>
        <v>94.92788226216412</v>
      </c>
    </row>
    <row r="28" spans="1:11" ht="15" customHeight="1">
      <c r="A28" s="76" t="s">
        <v>78</v>
      </c>
      <c r="B28" s="158" t="s">
        <v>697</v>
      </c>
      <c r="C28" s="246">
        <v>22.94</v>
      </c>
      <c r="D28" s="172">
        <v>384</v>
      </c>
      <c r="E28" s="247">
        <v>15.1</v>
      </c>
      <c r="F28" s="208">
        <f t="shared" si="0"/>
        <v>65.31890660592255</v>
      </c>
      <c r="G28" s="102">
        <f t="shared" si="1"/>
        <v>78.36734693877551</v>
      </c>
      <c r="H28" s="102">
        <f t="shared" si="2"/>
        <v>84.10596026490066</v>
      </c>
      <c r="I28" s="178">
        <f t="shared" si="3"/>
        <v>227.7922138095987</v>
      </c>
      <c r="J28" s="104">
        <f t="shared" si="4"/>
        <v>83.29555903964338</v>
      </c>
      <c r="K28" s="105">
        <f t="shared" si="5"/>
        <v>93.29555903964338</v>
      </c>
    </row>
    <row r="29" spans="1:11" ht="15" customHeight="1">
      <c r="A29" s="76" t="s">
        <v>79</v>
      </c>
      <c r="B29" s="158" t="s">
        <v>783</v>
      </c>
      <c r="C29" s="246">
        <v>20.2</v>
      </c>
      <c r="D29" s="172">
        <v>400</v>
      </c>
      <c r="E29" s="247">
        <v>14.9</v>
      </c>
      <c r="F29" s="208">
        <f t="shared" si="0"/>
        <v>57.51708428246014</v>
      </c>
      <c r="G29" s="102">
        <f t="shared" si="1"/>
        <v>81.63265306122449</v>
      </c>
      <c r="H29" s="102">
        <f t="shared" si="2"/>
        <v>85.23489932885904</v>
      </c>
      <c r="I29" s="178">
        <f t="shared" si="3"/>
        <v>224.38463667254365</v>
      </c>
      <c r="J29" s="104">
        <f t="shared" si="4"/>
        <v>82.0495285548659</v>
      </c>
      <c r="K29" s="105">
        <f t="shared" si="5"/>
        <v>92.0495285548659</v>
      </c>
    </row>
    <row r="30" spans="1:11" ht="15" customHeight="1">
      <c r="A30" s="76" t="s">
        <v>80</v>
      </c>
      <c r="B30" s="158" t="s">
        <v>701</v>
      </c>
      <c r="C30" s="246">
        <v>18.4</v>
      </c>
      <c r="D30" s="172">
        <v>414</v>
      </c>
      <c r="E30" s="247">
        <v>14.64</v>
      </c>
      <c r="F30" s="208">
        <f t="shared" si="0"/>
        <v>52.391799544419136</v>
      </c>
      <c r="G30" s="102">
        <f t="shared" si="1"/>
        <v>84.48979591836735</v>
      </c>
      <c r="H30" s="102">
        <f t="shared" si="2"/>
        <v>86.74863387978141</v>
      </c>
      <c r="I30" s="178">
        <f t="shared" si="3"/>
        <v>223.6302293425679</v>
      </c>
      <c r="J30" s="104">
        <f t="shared" si="4"/>
        <v>81.77366846622188</v>
      </c>
      <c r="K30" s="105">
        <f t="shared" si="5"/>
        <v>91.77366846622188</v>
      </c>
    </row>
    <row r="31" spans="1:11" ht="15" customHeight="1">
      <c r="A31" s="76" t="s">
        <v>81</v>
      </c>
      <c r="B31" s="158" t="s">
        <v>994</v>
      </c>
      <c r="C31" s="246">
        <v>13.49</v>
      </c>
      <c r="D31" s="172">
        <v>452</v>
      </c>
      <c r="E31" s="247">
        <v>13.7</v>
      </c>
      <c r="F31" s="208">
        <f t="shared" si="0"/>
        <v>38.411161731207294</v>
      </c>
      <c r="G31" s="102">
        <f t="shared" si="1"/>
        <v>92.24489795918367</v>
      </c>
      <c r="H31" s="102">
        <f t="shared" si="2"/>
        <v>92.7007299270073</v>
      </c>
      <c r="I31" s="178">
        <f t="shared" si="3"/>
        <v>223.35678961739828</v>
      </c>
      <c r="J31" s="104">
        <f t="shared" si="4"/>
        <v>81.67368122613698</v>
      </c>
      <c r="K31" s="105">
        <f t="shared" si="5"/>
        <v>91.67368122613698</v>
      </c>
    </row>
    <row r="32" spans="1:11" ht="15" customHeight="1">
      <c r="A32" s="76" t="s">
        <v>82</v>
      </c>
      <c r="B32" s="158" t="s">
        <v>718</v>
      </c>
      <c r="C32" s="246">
        <v>19.66</v>
      </c>
      <c r="D32" s="172">
        <v>398</v>
      </c>
      <c r="E32" s="247">
        <v>14.8</v>
      </c>
      <c r="F32" s="208">
        <f t="shared" si="0"/>
        <v>55.97949886104784</v>
      </c>
      <c r="G32" s="102">
        <f t="shared" si="1"/>
        <v>81.22448979591836</v>
      </c>
      <c r="H32" s="102">
        <f t="shared" si="2"/>
        <v>85.8108108108108</v>
      </c>
      <c r="I32" s="178">
        <f t="shared" si="3"/>
        <v>223.014799467777</v>
      </c>
      <c r="J32" s="104">
        <f t="shared" si="4"/>
        <v>81.54862751941737</v>
      </c>
      <c r="K32" s="105">
        <f t="shared" si="5"/>
        <v>91.54862751941737</v>
      </c>
    </row>
    <row r="33" spans="1:11" ht="15" customHeight="1">
      <c r="A33" s="76" t="s">
        <v>83</v>
      </c>
      <c r="B33" s="158" t="s">
        <v>689</v>
      </c>
      <c r="C33" s="246">
        <v>24.7</v>
      </c>
      <c r="D33" s="172">
        <v>369</v>
      </c>
      <c r="E33" s="247">
        <v>16.45</v>
      </c>
      <c r="F33" s="208">
        <f t="shared" si="0"/>
        <v>70.33029612756265</v>
      </c>
      <c r="G33" s="102">
        <f t="shared" si="1"/>
        <v>75.3061224489796</v>
      </c>
      <c r="H33" s="102">
        <f t="shared" si="2"/>
        <v>77.20364741641336</v>
      </c>
      <c r="I33" s="178">
        <f t="shared" si="3"/>
        <v>222.8400659929556</v>
      </c>
      <c r="J33" s="104">
        <f t="shared" si="4"/>
        <v>81.48473366534405</v>
      </c>
      <c r="K33" s="105">
        <f t="shared" si="5"/>
        <v>91.48473366534405</v>
      </c>
    </row>
    <row r="34" spans="1:11" ht="15" customHeight="1">
      <c r="A34" s="76" t="s">
        <v>84</v>
      </c>
      <c r="B34" s="158" t="s">
        <v>739</v>
      </c>
      <c r="C34" s="246">
        <v>16.02</v>
      </c>
      <c r="D34" s="172">
        <v>424</v>
      </c>
      <c r="E34" s="247">
        <v>14.4</v>
      </c>
      <c r="F34" s="208">
        <f t="shared" si="0"/>
        <v>45.615034168564925</v>
      </c>
      <c r="G34" s="102">
        <f t="shared" si="1"/>
        <v>86.53061224489797</v>
      </c>
      <c r="H34" s="102">
        <f t="shared" si="2"/>
        <v>88.19444444444444</v>
      </c>
      <c r="I34" s="178">
        <f t="shared" si="3"/>
        <v>220.34009085790734</v>
      </c>
      <c r="J34" s="104">
        <f t="shared" si="4"/>
        <v>80.57058114460378</v>
      </c>
      <c r="K34" s="105">
        <f t="shared" si="5"/>
        <v>90.57058114460378</v>
      </c>
    </row>
    <row r="35" spans="1:11" ht="15" customHeight="1">
      <c r="A35" s="76" t="s">
        <v>85</v>
      </c>
      <c r="B35" s="158" t="s">
        <v>702</v>
      </c>
      <c r="C35" s="246">
        <v>21.45</v>
      </c>
      <c r="D35" s="172">
        <v>400</v>
      </c>
      <c r="E35" s="247">
        <v>16.6</v>
      </c>
      <c r="F35" s="208">
        <f t="shared" si="0"/>
        <v>61.07630979498862</v>
      </c>
      <c r="G35" s="102">
        <f t="shared" si="1"/>
        <v>81.63265306122449</v>
      </c>
      <c r="H35" s="102">
        <f t="shared" si="2"/>
        <v>76.50602409638553</v>
      </c>
      <c r="I35" s="178">
        <f t="shared" si="3"/>
        <v>219.21498695259862</v>
      </c>
      <c r="J35" s="104">
        <f t="shared" si="4"/>
        <v>80.15917042426761</v>
      </c>
      <c r="K35" s="105">
        <f t="shared" si="5"/>
        <v>90.15917042426761</v>
      </c>
    </row>
    <row r="36" spans="1:11" ht="15" customHeight="1">
      <c r="A36" s="76" t="s">
        <v>86</v>
      </c>
      <c r="B36" s="158" t="s">
        <v>750</v>
      </c>
      <c r="C36" s="246">
        <v>18.86</v>
      </c>
      <c r="D36" s="172">
        <v>412</v>
      </c>
      <c r="E36" s="247">
        <v>15.8</v>
      </c>
      <c r="F36" s="208">
        <f t="shared" si="0"/>
        <v>53.70159453302962</v>
      </c>
      <c r="G36" s="102">
        <f t="shared" si="1"/>
        <v>84.08163265306122</v>
      </c>
      <c r="H36" s="102">
        <f t="shared" si="2"/>
        <v>80.37974683544303</v>
      </c>
      <c r="I36" s="178">
        <f t="shared" si="3"/>
        <v>218.16297402153387</v>
      </c>
      <c r="J36" s="104">
        <f t="shared" si="4"/>
        <v>79.77448648909494</v>
      </c>
      <c r="K36" s="105">
        <f t="shared" si="5"/>
        <v>89.77448648909494</v>
      </c>
    </row>
    <row r="37" spans="1:11" ht="15" customHeight="1">
      <c r="A37" s="76" t="s">
        <v>87</v>
      </c>
      <c r="B37" s="158" t="s">
        <v>742</v>
      </c>
      <c r="C37" s="246">
        <v>18.68</v>
      </c>
      <c r="D37" s="172">
        <v>396</v>
      </c>
      <c r="E37" s="247">
        <v>15.2</v>
      </c>
      <c r="F37" s="208">
        <f t="shared" si="0"/>
        <v>53.18906605922552</v>
      </c>
      <c r="G37" s="102">
        <f t="shared" si="1"/>
        <v>80.81632653061224</v>
      </c>
      <c r="H37" s="102">
        <f t="shared" si="2"/>
        <v>83.55263157894737</v>
      </c>
      <c r="I37" s="178">
        <f t="shared" si="3"/>
        <v>217.55802416878512</v>
      </c>
      <c r="J37" s="104">
        <f t="shared" si="4"/>
        <v>79.55327771583207</v>
      </c>
      <c r="K37" s="105">
        <f t="shared" si="5"/>
        <v>89.55327771583207</v>
      </c>
    </row>
    <row r="38" spans="1:11" ht="15" customHeight="1">
      <c r="A38" s="76" t="s">
        <v>88</v>
      </c>
      <c r="B38" s="158" t="s">
        <v>757</v>
      </c>
      <c r="C38" s="246">
        <v>20.44</v>
      </c>
      <c r="D38" s="172">
        <v>397</v>
      </c>
      <c r="E38" s="247">
        <v>16.33</v>
      </c>
      <c r="F38" s="208">
        <f t="shared" si="0"/>
        <v>58.20045558086561</v>
      </c>
      <c r="G38" s="102">
        <f t="shared" si="1"/>
        <v>81.0204081632653</v>
      </c>
      <c r="H38" s="102">
        <f t="shared" si="2"/>
        <v>77.77097366809554</v>
      </c>
      <c r="I38" s="178">
        <f t="shared" si="3"/>
        <v>216.99183741222643</v>
      </c>
      <c r="J38" s="104">
        <f t="shared" si="4"/>
        <v>79.34624323638397</v>
      </c>
      <c r="K38" s="105">
        <f t="shared" si="5"/>
        <v>89.34624323638397</v>
      </c>
    </row>
    <row r="39" spans="1:11" ht="15" customHeight="1">
      <c r="A39" s="76" t="s">
        <v>89</v>
      </c>
      <c r="B39" s="158" t="s">
        <v>889</v>
      </c>
      <c r="C39" s="246">
        <v>13</v>
      </c>
      <c r="D39" s="172">
        <v>446</v>
      </c>
      <c r="E39" s="247">
        <v>14.3</v>
      </c>
      <c r="F39" s="208">
        <f t="shared" si="0"/>
        <v>37.01594533029613</v>
      </c>
      <c r="G39" s="102">
        <f t="shared" si="1"/>
        <v>91.02040816326532</v>
      </c>
      <c r="H39" s="102">
        <f t="shared" si="2"/>
        <v>88.8111888111888</v>
      </c>
      <c r="I39" s="178">
        <f t="shared" si="3"/>
        <v>216.84754230475025</v>
      </c>
      <c r="J39" s="104">
        <f t="shared" si="4"/>
        <v>79.29347961710609</v>
      </c>
      <c r="K39" s="105">
        <f t="shared" si="5"/>
        <v>89.29347961710609</v>
      </c>
    </row>
    <row r="40" spans="1:11" ht="15" customHeight="1">
      <c r="A40" s="76" t="s">
        <v>90</v>
      </c>
      <c r="B40" s="158" t="s">
        <v>695</v>
      </c>
      <c r="C40" s="246">
        <v>15.82</v>
      </c>
      <c r="D40" s="172">
        <v>410</v>
      </c>
      <c r="E40" s="247">
        <v>14.5</v>
      </c>
      <c r="F40" s="208">
        <f t="shared" si="0"/>
        <v>45.04555808656037</v>
      </c>
      <c r="G40" s="102">
        <f t="shared" si="1"/>
        <v>83.6734693877551</v>
      </c>
      <c r="H40" s="102">
        <f t="shared" si="2"/>
        <v>87.58620689655172</v>
      </c>
      <c r="I40" s="178">
        <f t="shared" si="3"/>
        <v>216.3052343708672</v>
      </c>
      <c r="J40" s="104">
        <f t="shared" si="4"/>
        <v>79.09517677887924</v>
      </c>
      <c r="K40" s="105">
        <f t="shared" si="5"/>
        <v>89.09517677887924</v>
      </c>
    </row>
    <row r="41" spans="1:11" ht="15" customHeight="1">
      <c r="A41" s="76" t="s">
        <v>91</v>
      </c>
      <c r="B41" s="158" t="s">
        <v>738</v>
      </c>
      <c r="C41" s="246">
        <v>14.92</v>
      </c>
      <c r="D41" s="172">
        <v>439</v>
      </c>
      <c r="E41" s="247">
        <v>15.11</v>
      </c>
      <c r="F41" s="208">
        <f t="shared" si="0"/>
        <v>42.48291571753987</v>
      </c>
      <c r="G41" s="102">
        <f t="shared" si="1"/>
        <v>89.59183673469387</v>
      </c>
      <c r="H41" s="102">
        <f t="shared" si="2"/>
        <v>84.05029781601588</v>
      </c>
      <c r="I41" s="178">
        <f t="shared" si="3"/>
        <v>216.1250502682496</v>
      </c>
      <c r="J41" s="104">
        <f t="shared" si="4"/>
        <v>79.02928982292676</v>
      </c>
      <c r="K41" s="105">
        <f t="shared" si="5"/>
        <v>89.02928982292676</v>
      </c>
    </row>
    <row r="42" spans="1:11" ht="15" customHeight="1">
      <c r="A42" s="76" t="s">
        <v>92</v>
      </c>
      <c r="B42" s="158" t="s">
        <v>721</v>
      </c>
      <c r="C42" s="246">
        <v>18.51</v>
      </c>
      <c r="D42" s="172">
        <v>394</v>
      </c>
      <c r="E42" s="247">
        <v>15.3</v>
      </c>
      <c r="F42" s="208">
        <f aca="true" t="shared" si="6" ref="F42:F73">(C42/$C$8)*100</f>
        <v>52.70501138952165</v>
      </c>
      <c r="G42" s="102">
        <f aca="true" t="shared" si="7" ref="G42:G73">(D42/$D$8)*100</f>
        <v>80.40816326530611</v>
      </c>
      <c r="H42" s="102">
        <f aca="true" t="shared" si="8" ref="H42:H65">($E$8/E42)*100</f>
        <v>83.00653594771241</v>
      </c>
      <c r="I42" s="178">
        <f aca="true" t="shared" si="9" ref="I42:I73">SUM(F42:H42)</f>
        <v>216.11971060254018</v>
      </c>
      <c r="J42" s="104">
        <f aca="true" t="shared" si="10" ref="J42:J73">(I42/I$8)*100</f>
        <v>79.0273372959597</v>
      </c>
      <c r="K42" s="105">
        <f aca="true" t="shared" si="11" ref="K42:K73">J42+E$4</f>
        <v>89.0273372959597</v>
      </c>
    </row>
    <row r="43" spans="1:11" ht="15" customHeight="1">
      <c r="A43" s="76" t="s">
        <v>93</v>
      </c>
      <c r="B43" s="158" t="s">
        <v>832</v>
      </c>
      <c r="C43" s="246">
        <v>16.05</v>
      </c>
      <c r="D43" s="172">
        <v>383</v>
      </c>
      <c r="E43" s="247">
        <v>13.8</v>
      </c>
      <c r="F43" s="208">
        <f t="shared" si="6"/>
        <v>45.70045558086561</v>
      </c>
      <c r="G43" s="102">
        <f t="shared" si="7"/>
        <v>78.16326530612245</v>
      </c>
      <c r="H43" s="102">
        <f t="shared" si="8"/>
        <v>92.02898550724636</v>
      </c>
      <c r="I43" s="178">
        <f t="shared" si="9"/>
        <v>215.89270639423444</v>
      </c>
      <c r="J43" s="104">
        <f t="shared" si="10"/>
        <v>78.94432988267303</v>
      </c>
      <c r="K43" s="105">
        <f t="shared" si="11"/>
        <v>88.94432988267303</v>
      </c>
    </row>
    <row r="44" spans="1:11" ht="15" customHeight="1">
      <c r="A44" s="76" t="s">
        <v>94</v>
      </c>
      <c r="B44" s="158" t="s">
        <v>963</v>
      </c>
      <c r="C44" s="246">
        <v>16.11</v>
      </c>
      <c r="D44" s="172">
        <v>390</v>
      </c>
      <c r="E44" s="247">
        <v>14.1</v>
      </c>
      <c r="F44" s="208">
        <f t="shared" si="6"/>
        <v>45.87129840546697</v>
      </c>
      <c r="G44" s="102">
        <f t="shared" si="7"/>
        <v>79.59183673469387</v>
      </c>
      <c r="H44" s="102">
        <f t="shared" si="8"/>
        <v>90.0709219858156</v>
      </c>
      <c r="I44" s="178">
        <f t="shared" si="9"/>
        <v>215.53405712597646</v>
      </c>
      <c r="J44" s="104">
        <f t="shared" si="10"/>
        <v>78.81318452524796</v>
      </c>
      <c r="K44" s="105">
        <f t="shared" si="11"/>
        <v>88.81318452524796</v>
      </c>
    </row>
    <row r="45" spans="1:11" ht="15" customHeight="1">
      <c r="A45" s="76" t="s">
        <v>95</v>
      </c>
      <c r="B45" s="158" t="s">
        <v>995</v>
      </c>
      <c r="C45" s="246">
        <v>13.18</v>
      </c>
      <c r="D45" s="172">
        <v>412</v>
      </c>
      <c r="E45" s="247">
        <v>14.2</v>
      </c>
      <c r="F45" s="208">
        <f t="shared" si="6"/>
        <v>37.52847380410023</v>
      </c>
      <c r="G45" s="102">
        <f t="shared" si="7"/>
        <v>84.08163265306122</v>
      </c>
      <c r="H45" s="102">
        <f t="shared" si="8"/>
        <v>89.43661971830986</v>
      </c>
      <c r="I45" s="178">
        <f t="shared" si="9"/>
        <v>211.0467261754713</v>
      </c>
      <c r="J45" s="104">
        <f t="shared" si="10"/>
        <v>77.17232624538312</v>
      </c>
      <c r="K45" s="105">
        <f t="shared" si="11"/>
        <v>87.17232624538312</v>
      </c>
    </row>
    <row r="46" spans="1:11" ht="15" customHeight="1">
      <c r="A46" s="76" t="s">
        <v>96</v>
      </c>
      <c r="B46" s="158" t="s">
        <v>795</v>
      </c>
      <c r="C46" s="246">
        <v>15.11</v>
      </c>
      <c r="D46" s="172">
        <v>387</v>
      </c>
      <c r="E46" s="247">
        <v>14.9</v>
      </c>
      <c r="F46" s="208">
        <f t="shared" si="6"/>
        <v>43.023917995444194</v>
      </c>
      <c r="G46" s="102">
        <f t="shared" si="7"/>
        <v>78.9795918367347</v>
      </c>
      <c r="H46" s="102">
        <f t="shared" si="8"/>
        <v>85.23489932885904</v>
      </c>
      <c r="I46" s="178">
        <f t="shared" si="9"/>
        <v>207.23840916103794</v>
      </c>
      <c r="J46" s="104">
        <f t="shared" si="10"/>
        <v>75.77975935553079</v>
      </c>
      <c r="K46" s="105">
        <f t="shared" si="11"/>
        <v>85.77975935553079</v>
      </c>
    </row>
    <row r="47" spans="1:11" ht="15" customHeight="1">
      <c r="A47" s="76" t="s">
        <v>97</v>
      </c>
      <c r="B47" s="158" t="s">
        <v>709</v>
      </c>
      <c r="C47" s="246">
        <v>18.11</v>
      </c>
      <c r="D47" s="172">
        <v>387</v>
      </c>
      <c r="E47" s="247">
        <v>16.7</v>
      </c>
      <c r="F47" s="208">
        <f t="shared" si="6"/>
        <v>51.566059225512525</v>
      </c>
      <c r="G47" s="102">
        <f t="shared" si="7"/>
        <v>78.9795918367347</v>
      </c>
      <c r="H47" s="102">
        <f t="shared" si="8"/>
        <v>76.04790419161677</v>
      </c>
      <c r="I47" s="178">
        <f t="shared" si="9"/>
        <v>206.593555253864</v>
      </c>
      <c r="J47" s="104">
        <f t="shared" si="10"/>
        <v>75.54395908036489</v>
      </c>
      <c r="K47" s="105">
        <f t="shared" si="11"/>
        <v>85.54395908036489</v>
      </c>
    </row>
    <row r="48" spans="1:11" ht="15" customHeight="1">
      <c r="A48" s="76" t="s">
        <v>98</v>
      </c>
      <c r="B48" s="158" t="s">
        <v>734</v>
      </c>
      <c r="C48" s="246">
        <v>15.94</v>
      </c>
      <c r="D48" s="172">
        <v>386</v>
      </c>
      <c r="E48" s="247">
        <v>15.59</v>
      </c>
      <c r="F48" s="208">
        <f t="shared" si="6"/>
        <v>45.3872437357631</v>
      </c>
      <c r="G48" s="102">
        <f t="shared" si="7"/>
        <v>78.77551020408163</v>
      </c>
      <c r="H48" s="102">
        <f t="shared" si="8"/>
        <v>81.46247594611931</v>
      </c>
      <c r="I48" s="178">
        <f t="shared" si="9"/>
        <v>205.62522988596402</v>
      </c>
      <c r="J48" s="104">
        <f t="shared" si="10"/>
        <v>75.18987672828364</v>
      </c>
      <c r="K48" s="105">
        <f t="shared" si="11"/>
        <v>85.18987672828364</v>
      </c>
    </row>
    <row r="49" spans="1:11" ht="15" customHeight="1">
      <c r="A49" s="76" t="s">
        <v>99</v>
      </c>
      <c r="B49" s="158" t="s">
        <v>998</v>
      </c>
      <c r="C49" s="246">
        <v>12.67</v>
      </c>
      <c r="D49" s="172">
        <v>398</v>
      </c>
      <c r="E49" s="247">
        <v>14.4</v>
      </c>
      <c r="F49" s="208">
        <f t="shared" si="6"/>
        <v>36.07630979498862</v>
      </c>
      <c r="G49" s="102">
        <f t="shared" si="7"/>
        <v>81.22448979591836</v>
      </c>
      <c r="H49" s="102">
        <f t="shared" si="8"/>
        <v>88.19444444444444</v>
      </c>
      <c r="I49" s="178">
        <f t="shared" si="9"/>
        <v>205.49524403535142</v>
      </c>
      <c r="J49" s="104">
        <f t="shared" si="10"/>
        <v>75.14234549833971</v>
      </c>
      <c r="K49" s="105">
        <f t="shared" si="11"/>
        <v>85.14234549833971</v>
      </c>
    </row>
    <row r="50" spans="1:11" ht="15" customHeight="1">
      <c r="A50" s="76" t="s">
        <v>100</v>
      </c>
      <c r="B50" s="158" t="s">
        <v>808</v>
      </c>
      <c r="C50" s="246">
        <v>18.27</v>
      </c>
      <c r="D50" s="172">
        <v>365</v>
      </c>
      <c r="E50" s="247">
        <v>16.3</v>
      </c>
      <c r="F50" s="208">
        <f t="shared" si="6"/>
        <v>52.021640091116176</v>
      </c>
      <c r="G50" s="102">
        <f t="shared" si="7"/>
        <v>74.48979591836735</v>
      </c>
      <c r="H50" s="102">
        <f t="shared" si="8"/>
        <v>77.91411042944785</v>
      </c>
      <c r="I50" s="178">
        <f t="shared" si="9"/>
        <v>204.42554643893138</v>
      </c>
      <c r="J50" s="104">
        <f t="shared" si="10"/>
        <v>74.7511949062846</v>
      </c>
      <c r="K50" s="105">
        <f t="shared" si="11"/>
        <v>84.7511949062846</v>
      </c>
    </row>
    <row r="51" spans="1:11" ht="15" customHeight="1">
      <c r="A51" s="76" t="s">
        <v>101</v>
      </c>
      <c r="B51" s="158" t="s">
        <v>779</v>
      </c>
      <c r="C51" s="246">
        <v>15.54</v>
      </c>
      <c r="D51" s="172">
        <v>377</v>
      </c>
      <c r="E51" s="247">
        <v>15.4</v>
      </c>
      <c r="F51" s="208">
        <f t="shared" si="6"/>
        <v>44.24829157175399</v>
      </c>
      <c r="G51" s="102">
        <f t="shared" si="7"/>
        <v>76.93877551020408</v>
      </c>
      <c r="H51" s="102">
        <f t="shared" si="8"/>
        <v>82.46753246753245</v>
      </c>
      <c r="I51" s="178">
        <f t="shared" si="9"/>
        <v>203.6545995494905</v>
      </c>
      <c r="J51" s="104">
        <f t="shared" si="10"/>
        <v>74.46928688549717</v>
      </c>
      <c r="K51" s="105">
        <f t="shared" si="11"/>
        <v>84.46928688549717</v>
      </c>
    </row>
    <row r="52" spans="1:11" ht="15" customHeight="1">
      <c r="A52" s="76" t="s">
        <v>102</v>
      </c>
      <c r="B52" s="158" t="s">
        <v>780</v>
      </c>
      <c r="C52" s="246">
        <v>16.12</v>
      </c>
      <c r="D52" s="172">
        <v>374</v>
      </c>
      <c r="E52" s="247">
        <v>15.61</v>
      </c>
      <c r="F52" s="208">
        <f t="shared" si="6"/>
        <v>45.8997722095672</v>
      </c>
      <c r="G52" s="102">
        <f t="shared" si="7"/>
        <v>76.32653061224491</v>
      </c>
      <c r="H52" s="102">
        <f t="shared" si="8"/>
        <v>81.35810377962844</v>
      </c>
      <c r="I52" s="178">
        <f t="shared" si="9"/>
        <v>203.58440660144055</v>
      </c>
      <c r="J52" s="104">
        <f t="shared" si="10"/>
        <v>74.44361980605366</v>
      </c>
      <c r="K52" s="105">
        <f t="shared" si="11"/>
        <v>84.44361980605366</v>
      </c>
    </row>
    <row r="53" spans="1:11" ht="15" customHeight="1">
      <c r="A53" s="76" t="s">
        <v>103</v>
      </c>
      <c r="B53" s="158" t="s">
        <v>694</v>
      </c>
      <c r="C53" s="246">
        <v>20.78</v>
      </c>
      <c r="D53" s="172">
        <v>335</v>
      </c>
      <c r="E53" s="247">
        <v>17</v>
      </c>
      <c r="F53" s="208">
        <f t="shared" si="6"/>
        <v>59.16856492027336</v>
      </c>
      <c r="G53" s="102">
        <f t="shared" si="7"/>
        <v>68.36734693877551</v>
      </c>
      <c r="H53" s="102">
        <f t="shared" si="8"/>
        <v>74.70588235294117</v>
      </c>
      <c r="I53" s="178">
        <f t="shared" si="9"/>
        <v>202.24179421199005</v>
      </c>
      <c r="J53" s="104">
        <f t="shared" si="10"/>
        <v>73.95267392303808</v>
      </c>
      <c r="K53" s="105">
        <f t="shared" si="11"/>
        <v>83.95267392303808</v>
      </c>
    </row>
    <row r="54" spans="1:11" ht="15" customHeight="1">
      <c r="A54" s="76" t="s">
        <v>104</v>
      </c>
      <c r="B54" s="158" t="s">
        <v>993</v>
      </c>
      <c r="C54" s="246">
        <v>13.75</v>
      </c>
      <c r="D54" s="172">
        <v>413</v>
      </c>
      <c r="E54" s="247">
        <v>16.3</v>
      </c>
      <c r="F54" s="208">
        <f t="shared" si="6"/>
        <v>39.151480637813215</v>
      </c>
      <c r="G54" s="102">
        <f t="shared" si="7"/>
        <v>84.28571428571429</v>
      </c>
      <c r="H54" s="102">
        <f t="shared" si="8"/>
        <v>77.91411042944785</v>
      </c>
      <c r="I54" s="178">
        <f t="shared" si="9"/>
        <v>201.35130535297534</v>
      </c>
      <c r="J54" s="104">
        <f t="shared" si="10"/>
        <v>73.62705363036115</v>
      </c>
      <c r="K54" s="105">
        <f t="shared" si="11"/>
        <v>83.62705363036115</v>
      </c>
    </row>
    <row r="55" spans="1:11" ht="15" customHeight="1">
      <c r="A55" s="76" t="s">
        <v>105</v>
      </c>
      <c r="B55" s="158" t="s">
        <v>812</v>
      </c>
      <c r="C55" s="246">
        <v>15.38</v>
      </c>
      <c r="D55" s="172">
        <v>356</v>
      </c>
      <c r="E55" s="247">
        <v>15.1</v>
      </c>
      <c r="F55" s="208">
        <f t="shared" si="6"/>
        <v>43.792710706150345</v>
      </c>
      <c r="G55" s="102">
        <f t="shared" si="7"/>
        <v>72.6530612244898</v>
      </c>
      <c r="H55" s="102">
        <f t="shared" si="8"/>
        <v>84.10596026490066</v>
      </c>
      <c r="I55" s="178">
        <f t="shared" si="9"/>
        <v>200.5517321955408</v>
      </c>
      <c r="J55" s="104">
        <f t="shared" si="10"/>
        <v>73.33467799544472</v>
      </c>
      <c r="K55" s="105">
        <f t="shared" si="11"/>
        <v>83.33467799544472</v>
      </c>
    </row>
    <row r="56" spans="1:11" ht="15" customHeight="1">
      <c r="A56" s="76" t="s">
        <v>106</v>
      </c>
      <c r="B56" s="158" t="s">
        <v>997</v>
      </c>
      <c r="C56" s="246">
        <v>12.76</v>
      </c>
      <c r="D56" s="172">
        <v>388</v>
      </c>
      <c r="E56" s="247">
        <v>15.3</v>
      </c>
      <c r="F56" s="208">
        <f t="shared" si="6"/>
        <v>36.332574031890665</v>
      </c>
      <c r="G56" s="102">
        <f t="shared" si="7"/>
        <v>79.18367346938776</v>
      </c>
      <c r="H56" s="102">
        <f t="shared" si="8"/>
        <v>83.00653594771241</v>
      </c>
      <c r="I56" s="178">
        <f t="shared" si="9"/>
        <v>198.52278344899082</v>
      </c>
      <c r="J56" s="104">
        <f t="shared" si="10"/>
        <v>72.5927631719296</v>
      </c>
      <c r="K56" s="105">
        <f t="shared" si="11"/>
        <v>82.5927631719296</v>
      </c>
    </row>
    <row r="57" spans="1:11" ht="15" customHeight="1">
      <c r="A57" s="76" t="s">
        <v>107</v>
      </c>
      <c r="B57" s="158" t="s">
        <v>744</v>
      </c>
      <c r="C57" s="246">
        <v>13.74</v>
      </c>
      <c r="D57" s="172">
        <v>392</v>
      </c>
      <c r="E57" s="247">
        <v>16</v>
      </c>
      <c r="F57" s="208">
        <f t="shared" si="6"/>
        <v>39.123006833712985</v>
      </c>
      <c r="G57" s="102">
        <f t="shared" si="7"/>
        <v>80</v>
      </c>
      <c r="H57" s="102">
        <f t="shared" si="8"/>
        <v>79.375</v>
      </c>
      <c r="I57" s="178">
        <f t="shared" si="9"/>
        <v>198.498006833713</v>
      </c>
      <c r="J57" s="104">
        <f t="shared" si="10"/>
        <v>72.58370323969504</v>
      </c>
      <c r="K57" s="105">
        <f t="shared" si="11"/>
        <v>82.58370323969504</v>
      </c>
    </row>
    <row r="58" spans="1:11" ht="15" customHeight="1">
      <c r="A58" s="76" t="s">
        <v>108</v>
      </c>
      <c r="B58" s="158" t="s">
        <v>741</v>
      </c>
      <c r="C58" s="246">
        <v>12.5</v>
      </c>
      <c r="D58" s="172">
        <v>376</v>
      </c>
      <c r="E58" s="247">
        <v>15.1</v>
      </c>
      <c r="F58" s="208">
        <f t="shared" si="6"/>
        <v>35.59225512528474</v>
      </c>
      <c r="G58" s="102">
        <f t="shared" si="7"/>
        <v>76.73469387755102</v>
      </c>
      <c r="H58" s="102">
        <f t="shared" si="8"/>
        <v>84.10596026490066</v>
      </c>
      <c r="I58" s="178">
        <f t="shared" si="9"/>
        <v>196.43290926773642</v>
      </c>
      <c r="J58" s="104">
        <f t="shared" si="10"/>
        <v>71.82857007095028</v>
      </c>
      <c r="K58" s="105">
        <f t="shared" si="11"/>
        <v>81.82857007095028</v>
      </c>
    </row>
    <row r="59" spans="1:11" ht="15" customHeight="1">
      <c r="A59" s="76" t="s">
        <v>109</v>
      </c>
      <c r="B59" s="158" t="s">
        <v>693</v>
      </c>
      <c r="C59" s="246">
        <v>14.64</v>
      </c>
      <c r="D59" s="172">
        <v>355</v>
      </c>
      <c r="E59" s="247">
        <v>15.6</v>
      </c>
      <c r="F59" s="208">
        <f t="shared" si="6"/>
        <v>41.68564920273349</v>
      </c>
      <c r="G59" s="102">
        <f t="shared" si="7"/>
        <v>72.44897959183673</v>
      </c>
      <c r="H59" s="102">
        <f t="shared" si="8"/>
        <v>81.41025641025641</v>
      </c>
      <c r="I59" s="178">
        <f t="shared" si="9"/>
        <v>195.54488520482664</v>
      </c>
      <c r="J59" s="104">
        <f t="shared" si="10"/>
        <v>71.50385106706653</v>
      </c>
      <c r="K59" s="105">
        <f t="shared" si="11"/>
        <v>81.50385106706653</v>
      </c>
    </row>
    <row r="60" spans="1:11" ht="15" customHeight="1">
      <c r="A60" s="76" t="s">
        <v>110</v>
      </c>
      <c r="B60" s="158" t="s">
        <v>816</v>
      </c>
      <c r="C60" s="246">
        <v>12.63</v>
      </c>
      <c r="D60" s="172">
        <v>375</v>
      </c>
      <c r="E60" s="247">
        <v>15.3</v>
      </c>
      <c r="F60" s="208">
        <f t="shared" si="6"/>
        <v>35.962414578587705</v>
      </c>
      <c r="G60" s="102">
        <f t="shared" si="7"/>
        <v>76.53061224489795</v>
      </c>
      <c r="H60" s="102">
        <f t="shared" si="8"/>
        <v>83.00653594771241</v>
      </c>
      <c r="I60" s="178">
        <f t="shared" si="9"/>
        <v>195.49956277119804</v>
      </c>
      <c r="J60" s="104">
        <f t="shared" si="10"/>
        <v>71.48727825545461</v>
      </c>
      <c r="K60" s="105">
        <f t="shared" si="11"/>
        <v>81.48727825545461</v>
      </c>
    </row>
    <row r="61" spans="1:11" ht="15" customHeight="1">
      <c r="A61" s="76" t="s">
        <v>111</v>
      </c>
      <c r="B61" s="158" t="s">
        <v>789</v>
      </c>
      <c r="C61" s="246">
        <v>16.94</v>
      </c>
      <c r="D61" s="172">
        <v>358</v>
      </c>
      <c r="E61" s="247">
        <v>17.2</v>
      </c>
      <c r="F61" s="208">
        <f t="shared" si="6"/>
        <v>48.23462414578588</v>
      </c>
      <c r="G61" s="102">
        <f t="shared" si="7"/>
        <v>73.06122448979592</v>
      </c>
      <c r="H61" s="102">
        <f t="shared" si="8"/>
        <v>73.83720930232558</v>
      </c>
      <c r="I61" s="178">
        <f t="shared" si="9"/>
        <v>195.13305793790738</v>
      </c>
      <c r="J61" s="104">
        <f t="shared" si="10"/>
        <v>71.35326039562909</v>
      </c>
      <c r="K61" s="105">
        <f t="shared" si="11"/>
        <v>81.35326039562909</v>
      </c>
    </row>
    <row r="62" spans="1:11" ht="15" customHeight="1">
      <c r="A62" s="76" t="s">
        <v>112</v>
      </c>
      <c r="B62" s="158" t="s">
        <v>833</v>
      </c>
      <c r="C62" s="246">
        <v>11.7</v>
      </c>
      <c r="D62" s="172">
        <v>385</v>
      </c>
      <c r="E62" s="247">
        <v>15.3</v>
      </c>
      <c r="F62" s="208">
        <f t="shared" si="6"/>
        <v>33.31435079726652</v>
      </c>
      <c r="G62" s="102">
        <f t="shared" si="7"/>
        <v>78.57142857142857</v>
      </c>
      <c r="H62" s="102">
        <f t="shared" si="8"/>
        <v>83.00653594771241</v>
      </c>
      <c r="I62" s="178">
        <f t="shared" si="9"/>
        <v>194.89231531640752</v>
      </c>
      <c r="J62" s="104">
        <f t="shared" si="10"/>
        <v>71.26522933035633</v>
      </c>
      <c r="K62" s="105">
        <f t="shared" si="11"/>
        <v>81.26522933035633</v>
      </c>
    </row>
    <row r="63" spans="1:11" ht="15" customHeight="1">
      <c r="A63" s="76" t="s">
        <v>113</v>
      </c>
      <c r="B63" s="158" t="s">
        <v>774</v>
      </c>
      <c r="C63" s="246">
        <v>17.19</v>
      </c>
      <c r="D63" s="172">
        <v>427</v>
      </c>
      <c r="E63" s="247">
        <v>23.62</v>
      </c>
      <c r="F63" s="208">
        <f t="shared" si="6"/>
        <v>48.94646924829158</v>
      </c>
      <c r="G63" s="102">
        <f t="shared" si="7"/>
        <v>87.14285714285714</v>
      </c>
      <c r="H63" s="102">
        <f t="shared" si="8"/>
        <v>53.76799322607959</v>
      </c>
      <c r="I63" s="178">
        <f t="shared" si="9"/>
        <v>189.8573196172283</v>
      </c>
      <c r="J63" s="104">
        <f t="shared" si="10"/>
        <v>69.42410941448475</v>
      </c>
      <c r="K63" s="105">
        <f t="shared" si="11"/>
        <v>79.42410941448475</v>
      </c>
    </row>
    <row r="64" spans="1:11" ht="15" customHeight="1">
      <c r="A64" s="76" t="s">
        <v>114</v>
      </c>
      <c r="B64" s="158" t="s">
        <v>706</v>
      </c>
      <c r="C64" s="246">
        <v>16.53</v>
      </c>
      <c r="D64" s="172">
        <v>335</v>
      </c>
      <c r="E64" s="247">
        <v>17.2</v>
      </c>
      <c r="F64" s="208">
        <f t="shared" si="6"/>
        <v>47.067198177676545</v>
      </c>
      <c r="G64" s="102">
        <f t="shared" si="7"/>
        <v>68.36734693877551</v>
      </c>
      <c r="H64" s="102">
        <f t="shared" si="8"/>
        <v>73.83720930232558</v>
      </c>
      <c r="I64" s="178">
        <f t="shared" si="9"/>
        <v>189.27175441877762</v>
      </c>
      <c r="J64" s="104">
        <f t="shared" si="10"/>
        <v>69.2099889239579</v>
      </c>
      <c r="K64" s="105">
        <f t="shared" si="11"/>
        <v>79.2099889239579</v>
      </c>
    </row>
    <row r="65" spans="1:11" ht="15" customHeight="1">
      <c r="A65" s="76" t="s">
        <v>115</v>
      </c>
      <c r="B65" s="158" t="s">
        <v>999</v>
      </c>
      <c r="C65" s="246">
        <v>12.41</v>
      </c>
      <c r="D65" s="172">
        <v>333</v>
      </c>
      <c r="E65" s="247">
        <v>15.1</v>
      </c>
      <c r="F65" s="208">
        <f t="shared" si="6"/>
        <v>35.33599088838269</v>
      </c>
      <c r="G65" s="102">
        <f t="shared" si="7"/>
        <v>67.9591836734694</v>
      </c>
      <c r="H65" s="102">
        <f t="shared" si="8"/>
        <v>84.10596026490066</v>
      </c>
      <c r="I65" s="178">
        <f t="shared" si="9"/>
        <v>187.40113482675275</v>
      </c>
      <c r="J65" s="104">
        <f t="shared" si="10"/>
        <v>68.52596947455537</v>
      </c>
      <c r="K65" s="105">
        <f t="shared" si="11"/>
        <v>78.52596947455537</v>
      </c>
    </row>
    <row r="66" spans="1:11" ht="15" customHeight="1">
      <c r="A66" s="76" t="s">
        <v>116</v>
      </c>
      <c r="B66" s="158" t="s">
        <v>989</v>
      </c>
      <c r="C66" s="246">
        <v>35.12</v>
      </c>
      <c r="D66" s="172">
        <v>428</v>
      </c>
      <c r="E66" s="247">
        <v>0</v>
      </c>
      <c r="F66" s="208">
        <f t="shared" si="6"/>
        <v>100</v>
      </c>
      <c r="G66" s="102">
        <f t="shared" si="7"/>
        <v>87.34693877551021</v>
      </c>
      <c r="H66" s="102">
        <v>0</v>
      </c>
      <c r="I66" s="178">
        <f t="shared" si="9"/>
        <v>187.3469387755102</v>
      </c>
      <c r="J66" s="104">
        <f t="shared" si="10"/>
        <v>68.50615189470709</v>
      </c>
      <c r="K66" s="105">
        <f t="shared" si="11"/>
        <v>78.50615189470709</v>
      </c>
    </row>
    <row r="67" spans="1:11" ht="15" customHeight="1">
      <c r="A67" s="76" t="s">
        <v>117</v>
      </c>
      <c r="B67" s="158" t="s">
        <v>834</v>
      </c>
      <c r="C67" s="246">
        <v>10.82</v>
      </c>
      <c r="D67" s="172">
        <v>350</v>
      </c>
      <c r="E67" s="247">
        <v>15.7</v>
      </c>
      <c r="F67" s="208">
        <f t="shared" si="6"/>
        <v>30.808656036446475</v>
      </c>
      <c r="G67" s="102">
        <f t="shared" si="7"/>
        <v>71.42857142857143</v>
      </c>
      <c r="H67" s="102">
        <f aca="true" t="shared" si="12" ref="H67:H101">($E$8/E67)*100</f>
        <v>80.89171974522293</v>
      </c>
      <c r="I67" s="178">
        <f t="shared" si="9"/>
        <v>183.12894721024082</v>
      </c>
      <c r="J67" s="104">
        <f t="shared" si="10"/>
        <v>66.96378150558007</v>
      </c>
      <c r="K67" s="105">
        <f t="shared" si="11"/>
        <v>76.96378150558007</v>
      </c>
    </row>
    <row r="68" spans="1:11" ht="15" customHeight="1">
      <c r="A68" s="76" t="s">
        <v>118</v>
      </c>
      <c r="B68" s="158" t="s">
        <v>1002</v>
      </c>
      <c r="C68" s="246">
        <v>9.25</v>
      </c>
      <c r="D68" s="172">
        <v>368</v>
      </c>
      <c r="E68" s="247">
        <v>16</v>
      </c>
      <c r="F68" s="208">
        <f t="shared" si="6"/>
        <v>26.338268792710707</v>
      </c>
      <c r="G68" s="102">
        <f t="shared" si="7"/>
        <v>75.10204081632654</v>
      </c>
      <c r="H68" s="102">
        <f t="shared" si="12"/>
        <v>79.375</v>
      </c>
      <c r="I68" s="178">
        <f t="shared" si="9"/>
        <v>180.81530960903723</v>
      </c>
      <c r="J68" s="104">
        <f t="shared" si="10"/>
        <v>66.11776603303862</v>
      </c>
      <c r="K68" s="105">
        <f t="shared" si="11"/>
        <v>76.11776603303862</v>
      </c>
    </row>
    <row r="69" spans="1:11" ht="15" customHeight="1">
      <c r="A69" s="76" t="s">
        <v>119</v>
      </c>
      <c r="B69" s="158" t="s">
        <v>824</v>
      </c>
      <c r="C69" s="246">
        <v>10.8</v>
      </c>
      <c r="D69" s="172">
        <v>345</v>
      </c>
      <c r="E69" s="247">
        <v>16</v>
      </c>
      <c r="F69" s="208">
        <f t="shared" si="6"/>
        <v>30.751708428246015</v>
      </c>
      <c r="G69" s="102">
        <f t="shared" si="7"/>
        <v>70.40816326530613</v>
      </c>
      <c r="H69" s="102">
        <f t="shared" si="12"/>
        <v>79.375</v>
      </c>
      <c r="I69" s="178">
        <f t="shared" si="9"/>
        <v>180.53487169355213</v>
      </c>
      <c r="J69" s="104">
        <f t="shared" si="10"/>
        <v>66.01521980217505</v>
      </c>
      <c r="K69" s="105">
        <f t="shared" si="11"/>
        <v>76.01521980217505</v>
      </c>
    </row>
    <row r="70" spans="1:11" ht="15" customHeight="1">
      <c r="A70" s="76" t="s">
        <v>120</v>
      </c>
      <c r="B70" s="158" t="s">
        <v>729</v>
      </c>
      <c r="C70" s="246">
        <v>16.77</v>
      </c>
      <c r="D70" s="172">
        <v>352</v>
      </c>
      <c r="E70" s="247">
        <v>21</v>
      </c>
      <c r="F70" s="208">
        <f t="shared" si="6"/>
        <v>47.750569476082006</v>
      </c>
      <c r="G70" s="102">
        <f t="shared" si="7"/>
        <v>71.83673469387755</v>
      </c>
      <c r="H70" s="102">
        <f t="shared" si="12"/>
        <v>60.476190476190474</v>
      </c>
      <c r="I70" s="178">
        <f t="shared" si="9"/>
        <v>180.06349464615002</v>
      </c>
      <c r="J70" s="104">
        <f t="shared" si="10"/>
        <v>65.84285388138622</v>
      </c>
      <c r="K70" s="105">
        <f t="shared" si="11"/>
        <v>75.84285388138622</v>
      </c>
    </row>
    <row r="71" spans="1:11" ht="15" customHeight="1">
      <c r="A71" s="76" t="s">
        <v>121</v>
      </c>
      <c r="B71" s="158" t="s">
        <v>785</v>
      </c>
      <c r="C71" s="246">
        <v>14.13</v>
      </c>
      <c r="D71" s="172">
        <v>330</v>
      </c>
      <c r="E71" s="247">
        <v>17.8</v>
      </c>
      <c r="F71" s="208">
        <f t="shared" si="6"/>
        <v>40.233485193621874</v>
      </c>
      <c r="G71" s="102">
        <f t="shared" si="7"/>
        <v>67.3469387755102</v>
      </c>
      <c r="H71" s="102">
        <f t="shared" si="12"/>
        <v>71.34831460674157</v>
      </c>
      <c r="I71" s="178">
        <f t="shared" si="9"/>
        <v>178.92873857587364</v>
      </c>
      <c r="J71" s="104">
        <f t="shared" si="10"/>
        <v>65.42791370557185</v>
      </c>
      <c r="K71" s="105">
        <f t="shared" si="11"/>
        <v>75.42791370557185</v>
      </c>
    </row>
    <row r="72" spans="1:11" ht="15" customHeight="1">
      <c r="A72" s="76" t="s">
        <v>122</v>
      </c>
      <c r="B72" s="158" t="s">
        <v>828</v>
      </c>
      <c r="C72" s="246">
        <v>8.98</v>
      </c>
      <c r="D72" s="172">
        <v>368</v>
      </c>
      <c r="E72" s="247">
        <v>16.4</v>
      </c>
      <c r="F72" s="208">
        <f t="shared" si="6"/>
        <v>25.56947608200456</v>
      </c>
      <c r="G72" s="102">
        <f t="shared" si="7"/>
        <v>75.10204081632654</v>
      </c>
      <c r="H72" s="102">
        <f t="shared" si="12"/>
        <v>77.4390243902439</v>
      </c>
      <c r="I72" s="178">
        <f t="shared" si="9"/>
        <v>178.110541288575</v>
      </c>
      <c r="J72" s="104">
        <f t="shared" si="10"/>
        <v>65.1287278848167</v>
      </c>
      <c r="K72" s="105">
        <f t="shared" si="11"/>
        <v>75.1287278848167</v>
      </c>
    </row>
    <row r="73" spans="1:11" ht="15" customHeight="1">
      <c r="A73" s="76" t="s">
        <v>123</v>
      </c>
      <c r="B73" s="158" t="s">
        <v>768</v>
      </c>
      <c r="C73" s="246">
        <v>13.02</v>
      </c>
      <c r="D73" s="172">
        <v>330</v>
      </c>
      <c r="E73" s="247">
        <v>17.3</v>
      </c>
      <c r="F73" s="208">
        <f t="shared" si="6"/>
        <v>37.07289293849658</v>
      </c>
      <c r="G73" s="102">
        <f t="shared" si="7"/>
        <v>67.3469387755102</v>
      </c>
      <c r="H73" s="102">
        <f t="shared" si="12"/>
        <v>73.41040462427745</v>
      </c>
      <c r="I73" s="178">
        <f t="shared" si="9"/>
        <v>177.83023633828424</v>
      </c>
      <c r="J73" s="104">
        <f t="shared" si="10"/>
        <v>65.02623027462373</v>
      </c>
      <c r="K73" s="105">
        <f t="shared" si="11"/>
        <v>75.02623027462373</v>
      </c>
    </row>
    <row r="74" spans="1:11" ht="15" customHeight="1">
      <c r="A74" s="76" t="s">
        <v>124</v>
      </c>
      <c r="B74" s="158" t="s">
        <v>826</v>
      </c>
      <c r="C74" s="246">
        <v>11.73</v>
      </c>
      <c r="D74" s="172">
        <v>336</v>
      </c>
      <c r="E74" s="247">
        <v>16.9</v>
      </c>
      <c r="F74" s="208">
        <f aca="true" t="shared" si="13" ref="F74:F103">(C74/$C$8)*100</f>
        <v>33.3997722095672</v>
      </c>
      <c r="G74" s="102">
        <f aca="true" t="shared" si="14" ref="G74:G103">(D74/$D$8)*100</f>
        <v>68.57142857142857</v>
      </c>
      <c r="H74" s="102">
        <f t="shared" si="12"/>
        <v>75.14792899408285</v>
      </c>
      <c r="I74" s="178">
        <f aca="true" t="shared" si="15" ref="I74:I103">SUM(F74:H74)</f>
        <v>177.11912977507862</v>
      </c>
      <c r="J74" s="104">
        <f aca="true" t="shared" si="16" ref="J74:J103">(I74/I$8)*100</f>
        <v>64.76620374549714</v>
      </c>
      <c r="K74" s="105">
        <f aca="true" t="shared" si="17" ref="K74:K103">J74+E$4</f>
        <v>74.76620374549714</v>
      </c>
    </row>
    <row r="75" spans="1:11" ht="15" customHeight="1">
      <c r="A75" s="76" t="s">
        <v>125</v>
      </c>
      <c r="B75" s="158" t="s">
        <v>766</v>
      </c>
      <c r="C75" s="246">
        <v>13.62</v>
      </c>
      <c r="D75" s="172">
        <v>327</v>
      </c>
      <c r="E75" s="247">
        <v>17.9</v>
      </c>
      <c r="F75" s="208">
        <f t="shared" si="13"/>
        <v>38.781321184510254</v>
      </c>
      <c r="G75" s="102">
        <f t="shared" si="14"/>
        <v>66.73469387755102</v>
      </c>
      <c r="H75" s="102">
        <f t="shared" si="12"/>
        <v>70.94972067039106</v>
      </c>
      <c r="I75" s="178">
        <f t="shared" si="15"/>
        <v>176.46573573245234</v>
      </c>
      <c r="J75" s="104">
        <f t="shared" si="16"/>
        <v>64.5272806447312</v>
      </c>
      <c r="K75" s="105">
        <f t="shared" si="17"/>
        <v>74.5272806447312</v>
      </c>
    </row>
    <row r="76" spans="1:11" ht="15" customHeight="1">
      <c r="A76" s="76" t="s">
        <v>126</v>
      </c>
      <c r="B76" s="158" t="s">
        <v>809</v>
      </c>
      <c r="C76" s="246">
        <v>13.29</v>
      </c>
      <c r="D76" s="172">
        <v>329</v>
      </c>
      <c r="E76" s="247">
        <v>17.9</v>
      </c>
      <c r="F76" s="208">
        <f t="shared" si="13"/>
        <v>37.84168564920273</v>
      </c>
      <c r="G76" s="102">
        <f t="shared" si="14"/>
        <v>67.14285714285714</v>
      </c>
      <c r="H76" s="102">
        <f t="shared" si="12"/>
        <v>70.94972067039106</v>
      </c>
      <c r="I76" s="178">
        <f t="shared" si="15"/>
        <v>175.93426346245093</v>
      </c>
      <c r="J76" s="104">
        <f t="shared" si="16"/>
        <v>64.332940025693</v>
      </c>
      <c r="K76" s="105">
        <f t="shared" si="17"/>
        <v>74.332940025693</v>
      </c>
    </row>
    <row r="77" spans="1:11" ht="15" customHeight="1">
      <c r="A77" s="76" t="s">
        <v>127</v>
      </c>
      <c r="B77" s="158" t="s">
        <v>819</v>
      </c>
      <c r="C77" s="246">
        <v>9.33</v>
      </c>
      <c r="D77" s="172">
        <v>340</v>
      </c>
      <c r="E77" s="247">
        <v>15.9</v>
      </c>
      <c r="F77" s="208">
        <f t="shared" si="13"/>
        <v>26.56605922551253</v>
      </c>
      <c r="G77" s="102">
        <f t="shared" si="14"/>
        <v>69.38775510204081</v>
      </c>
      <c r="H77" s="102">
        <f t="shared" si="12"/>
        <v>79.87421383647798</v>
      </c>
      <c r="I77" s="178">
        <f t="shared" si="15"/>
        <v>175.8280281640313</v>
      </c>
      <c r="J77" s="104">
        <f t="shared" si="16"/>
        <v>64.29409353298979</v>
      </c>
      <c r="K77" s="105">
        <f t="shared" si="17"/>
        <v>74.29409353298979</v>
      </c>
    </row>
    <row r="78" spans="1:11" ht="15" customHeight="1">
      <c r="A78" s="76" t="s">
        <v>128</v>
      </c>
      <c r="B78" s="158" t="s">
        <v>815</v>
      </c>
      <c r="C78" s="246">
        <v>9</v>
      </c>
      <c r="D78" s="172">
        <v>340</v>
      </c>
      <c r="E78" s="247">
        <v>16.7</v>
      </c>
      <c r="F78" s="208">
        <f t="shared" si="13"/>
        <v>25.626423690205012</v>
      </c>
      <c r="G78" s="102">
        <f t="shared" si="14"/>
        <v>69.38775510204081</v>
      </c>
      <c r="H78" s="102">
        <f t="shared" si="12"/>
        <v>76.04790419161677</v>
      </c>
      <c r="I78" s="178">
        <f t="shared" si="15"/>
        <v>171.06208298386258</v>
      </c>
      <c r="J78" s="104">
        <f t="shared" si="16"/>
        <v>62.55135587969024</v>
      </c>
      <c r="K78" s="105">
        <f t="shared" si="17"/>
        <v>72.55135587969025</v>
      </c>
    </row>
    <row r="79" spans="1:11" ht="15" customHeight="1">
      <c r="A79" s="76" t="s">
        <v>129</v>
      </c>
      <c r="B79" s="158" t="s">
        <v>790</v>
      </c>
      <c r="C79" s="246">
        <v>13.62</v>
      </c>
      <c r="D79" s="172">
        <v>265</v>
      </c>
      <c r="E79" s="247">
        <v>16.6</v>
      </c>
      <c r="F79" s="208">
        <f t="shared" si="13"/>
        <v>38.781321184510254</v>
      </c>
      <c r="G79" s="102">
        <f t="shared" si="14"/>
        <v>54.08163265306123</v>
      </c>
      <c r="H79" s="102">
        <f t="shared" si="12"/>
        <v>76.50602409638553</v>
      </c>
      <c r="I79" s="178">
        <f t="shared" si="15"/>
        <v>169.368977933957</v>
      </c>
      <c r="J79" s="104">
        <f t="shared" si="16"/>
        <v>61.93224722234778</v>
      </c>
      <c r="K79" s="105">
        <f t="shared" si="17"/>
        <v>71.93224722234778</v>
      </c>
    </row>
    <row r="80" spans="1:11" ht="15" customHeight="1">
      <c r="A80" s="76" t="s">
        <v>130</v>
      </c>
      <c r="B80" s="158" t="s">
        <v>778</v>
      </c>
      <c r="C80" s="246">
        <v>14.18</v>
      </c>
      <c r="D80" s="172">
        <v>269</v>
      </c>
      <c r="E80" s="247">
        <v>17.17</v>
      </c>
      <c r="F80" s="208">
        <f t="shared" si="13"/>
        <v>40.37585421412301</v>
      </c>
      <c r="G80" s="102">
        <f t="shared" si="14"/>
        <v>54.89795918367347</v>
      </c>
      <c r="H80" s="102">
        <f t="shared" si="12"/>
        <v>73.9662201514269</v>
      </c>
      <c r="I80" s="178">
        <f t="shared" si="15"/>
        <v>169.24003354922337</v>
      </c>
      <c r="J80" s="104">
        <f t="shared" si="16"/>
        <v>61.88509681965496</v>
      </c>
      <c r="K80" s="105">
        <f t="shared" si="17"/>
        <v>71.88509681965496</v>
      </c>
    </row>
    <row r="81" spans="1:11" ht="15" customHeight="1">
      <c r="A81" s="76" t="s">
        <v>131</v>
      </c>
      <c r="B81" s="158" t="s">
        <v>1001</v>
      </c>
      <c r="C81" s="246">
        <v>11.3</v>
      </c>
      <c r="D81" s="172">
        <v>330</v>
      </c>
      <c r="E81" s="247">
        <v>18.75</v>
      </c>
      <c r="F81" s="208">
        <f t="shared" si="13"/>
        <v>32.17539863325741</v>
      </c>
      <c r="G81" s="102">
        <f t="shared" si="14"/>
        <v>67.3469387755102</v>
      </c>
      <c r="H81" s="102">
        <f t="shared" si="12"/>
        <v>67.73333333333333</v>
      </c>
      <c r="I81" s="178">
        <f t="shared" si="15"/>
        <v>167.25567074210096</v>
      </c>
      <c r="J81" s="104">
        <f t="shared" si="16"/>
        <v>61.15948549786109</v>
      </c>
      <c r="K81" s="105">
        <f t="shared" si="17"/>
        <v>71.15948549786108</v>
      </c>
    </row>
    <row r="82" spans="1:11" ht="15" customHeight="1">
      <c r="A82" s="76" t="s">
        <v>132</v>
      </c>
      <c r="B82" s="158" t="s">
        <v>1000</v>
      </c>
      <c r="C82" s="246">
        <v>11.96</v>
      </c>
      <c r="D82" s="172">
        <v>293</v>
      </c>
      <c r="E82" s="247">
        <v>17.5</v>
      </c>
      <c r="F82" s="208">
        <f t="shared" si="13"/>
        <v>34.05466970387244</v>
      </c>
      <c r="G82" s="102">
        <f t="shared" si="14"/>
        <v>59.795918367346935</v>
      </c>
      <c r="H82" s="102">
        <f t="shared" si="12"/>
        <v>72.57142857142857</v>
      </c>
      <c r="I82" s="178">
        <f t="shared" si="15"/>
        <v>166.42201664264795</v>
      </c>
      <c r="J82" s="104">
        <f t="shared" si="16"/>
        <v>60.854647667373726</v>
      </c>
      <c r="K82" s="105">
        <f t="shared" si="17"/>
        <v>70.85464766737373</v>
      </c>
    </row>
    <row r="83" spans="1:11" ht="15" customHeight="1">
      <c r="A83" s="76" t="s">
        <v>133</v>
      </c>
      <c r="B83" s="158" t="s">
        <v>831</v>
      </c>
      <c r="C83" s="246">
        <v>9</v>
      </c>
      <c r="D83" s="172">
        <v>317</v>
      </c>
      <c r="E83" s="247">
        <v>17</v>
      </c>
      <c r="F83" s="208">
        <f t="shared" si="13"/>
        <v>25.626423690205012</v>
      </c>
      <c r="G83" s="102">
        <f t="shared" si="14"/>
        <v>64.6938775510204</v>
      </c>
      <c r="H83" s="102">
        <f t="shared" si="12"/>
        <v>74.70588235294117</v>
      </c>
      <c r="I83" s="178">
        <f t="shared" si="15"/>
        <v>165.02618359416658</v>
      </c>
      <c r="J83" s="104">
        <f t="shared" si="16"/>
        <v>60.34424087095685</v>
      </c>
      <c r="K83" s="105">
        <f t="shared" si="17"/>
        <v>70.34424087095685</v>
      </c>
    </row>
    <row r="84" spans="1:11" ht="15" customHeight="1">
      <c r="A84" s="76" t="s">
        <v>134</v>
      </c>
      <c r="B84" s="158" t="s">
        <v>996</v>
      </c>
      <c r="C84" s="246">
        <v>12.83</v>
      </c>
      <c r="D84" s="172">
        <v>301</v>
      </c>
      <c r="E84" s="247">
        <v>18.99</v>
      </c>
      <c r="F84" s="208">
        <f t="shared" si="13"/>
        <v>36.53189066059226</v>
      </c>
      <c r="G84" s="102">
        <f t="shared" si="14"/>
        <v>61.42857142857143</v>
      </c>
      <c r="H84" s="102">
        <f t="shared" si="12"/>
        <v>66.87730384412849</v>
      </c>
      <c r="I84" s="178">
        <f t="shared" si="15"/>
        <v>164.8377659332922</v>
      </c>
      <c r="J84" s="104">
        <f t="shared" si="16"/>
        <v>60.275343193845764</v>
      </c>
      <c r="K84" s="105">
        <f t="shared" si="17"/>
        <v>70.27534319384577</v>
      </c>
    </row>
    <row r="85" spans="1:11" ht="15" customHeight="1">
      <c r="A85" s="76" t="s">
        <v>135</v>
      </c>
      <c r="B85" s="158" t="s">
        <v>805</v>
      </c>
      <c r="C85" s="246">
        <v>16.55</v>
      </c>
      <c r="D85" s="172">
        <v>265</v>
      </c>
      <c r="E85" s="247">
        <v>22.7</v>
      </c>
      <c r="F85" s="208">
        <f t="shared" si="13"/>
        <v>47.124145785877</v>
      </c>
      <c r="G85" s="102">
        <f t="shared" si="14"/>
        <v>54.08163265306123</v>
      </c>
      <c r="H85" s="102">
        <f t="shared" si="12"/>
        <v>55.947136563876654</v>
      </c>
      <c r="I85" s="178">
        <f t="shared" si="15"/>
        <v>157.1529150028149</v>
      </c>
      <c r="J85" s="104">
        <f t="shared" si="16"/>
        <v>57.46526490501772</v>
      </c>
      <c r="K85" s="105">
        <f t="shared" si="17"/>
        <v>67.46526490501772</v>
      </c>
    </row>
    <row r="86" spans="1:11" ht="15" customHeight="1">
      <c r="A86" s="76" t="s">
        <v>136</v>
      </c>
      <c r="B86" s="158" t="s">
        <v>840</v>
      </c>
      <c r="C86" s="246">
        <v>11.88</v>
      </c>
      <c r="D86" s="172">
        <v>262</v>
      </c>
      <c r="E86" s="247">
        <v>18.57</v>
      </c>
      <c r="F86" s="208">
        <f t="shared" si="13"/>
        <v>33.826879271070624</v>
      </c>
      <c r="G86" s="102">
        <f t="shared" si="14"/>
        <v>53.46938775510204</v>
      </c>
      <c r="H86" s="102">
        <f t="shared" si="12"/>
        <v>68.38987614431879</v>
      </c>
      <c r="I86" s="178">
        <f t="shared" si="15"/>
        <v>155.68614317049145</v>
      </c>
      <c r="J86" s="104">
        <f t="shared" si="16"/>
        <v>56.92891830337704</v>
      </c>
      <c r="K86" s="105">
        <f t="shared" si="17"/>
        <v>66.92891830337703</v>
      </c>
    </row>
    <row r="87" spans="1:11" ht="15" customHeight="1">
      <c r="A87" s="76" t="s">
        <v>137</v>
      </c>
      <c r="B87" s="158" t="s">
        <v>777</v>
      </c>
      <c r="C87" s="246">
        <v>13.73</v>
      </c>
      <c r="D87" s="172">
        <v>240</v>
      </c>
      <c r="E87" s="247">
        <v>19.3</v>
      </c>
      <c r="F87" s="208">
        <f t="shared" si="13"/>
        <v>39.09453302961276</v>
      </c>
      <c r="G87" s="102">
        <f t="shared" si="14"/>
        <v>48.97959183673469</v>
      </c>
      <c r="H87" s="102">
        <f t="shared" si="12"/>
        <v>65.80310880829015</v>
      </c>
      <c r="I87" s="178">
        <f t="shared" si="15"/>
        <v>153.8772336746376</v>
      </c>
      <c r="J87" s="104">
        <f t="shared" si="16"/>
        <v>56.26746405439553</v>
      </c>
      <c r="K87" s="105">
        <f t="shared" si="17"/>
        <v>66.26746405439553</v>
      </c>
    </row>
    <row r="88" spans="1:11" ht="15" customHeight="1">
      <c r="A88" s="76" t="s">
        <v>138</v>
      </c>
      <c r="B88" s="158" t="s">
        <v>845</v>
      </c>
      <c r="C88" s="246">
        <v>6.52</v>
      </c>
      <c r="D88" s="172">
        <v>288</v>
      </c>
      <c r="E88" s="247">
        <v>17.2</v>
      </c>
      <c r="F88" s="208">
        <f t="shared" si="13"/>
        <v>18.56492027334852</v>
      </c>
      <c r="G88" s="102">
        <f t="shared" si="14"/>
        <v>58.77551020408164</v>
      </c>
      <c r="H88" s="102">
        <f t="shared" si="12"/>
        <v>73.83720930232558</v>
      </c>
      <c r="I88" s="178">
        <f t="shared" si="15"/>
        <v>151.17763977975574</v>
      </c>
      <c r="J88" s="104">
        <f t="shared" si="16"/>
        <v>55.28031801066751</v>
      </c>
      <c r="K88" s="105">
        <f t="shared" si="17"/>
        <v>65.28031801066751</v>
      </c>
    </row>
    <row r="89" spans="1:11" ht="15" customHeight="1">
      <c r="A89" s="76" t="s">
        <v>139</v>
      </c>
      <c r="B89" s="158" t="s">
        <v>897</v>
      </c>
      <c r="C89" s="246">
        <v>6.35</v>
      </c>
      <c r="D89" s="172">
        <v>302</v>
      </c>
      <c r="E89" s="247">
        <v>17.84</v>
      </c>
      <c r="F89" s="208">
        <f t="shared" si="13"/>
        <v>18.080865603644646</v>
      </c>
      <c r="G89" s="102">
        <f t="shared" si="14"/>
        <v>61.63265306122449</v>
      </c>
      <c r="H89" s="102">
        <f t="shared" si="12"/>
        <v>71.18834080717488</v>
      </c>
      <c r="I89" s="178">
        <f t="shared" si="15"/>
        <v>150.901859472044</v>
      </c>
      <c r="J89" s="104">
        <f t="shared" si="16"/>
        <v>55.17947490229781</v>
      </c>
      <c r="K89" s="105">
        <f t="shared" si="17"/>
        <v>65.17947490229781</v>
      </c>
    </row>
    <row r="90" spans="1:11" ht="15" customHeight="1">
      <c r="A90" s="76" t="s">
        <v>140</v>
      </c>
      <c r="B90" s="158" t="s">
        <v>830</v>
      </c>
      <c r="C90" s="246">
        <v>8.25</v>
      </c>
      <c r="D90" s="172">
        <v>280</v>
      </c>
      <c r="E90" s="247">
        <v>19.4</v>
      </c>
      <c r="F90" s="208">
        <f t="shared" si="13"/>
        <v>23.49088838268793</v>
      </c>
      <c r="G90" s="102">
        <f t="shared" si="14"/>
        <v>57.14285714285714</v>
      </c>
      <c r="H90" s="102">
        <f t="shared" si="12"/>
        <v>65.4639175257732</v>
      </c>
      <c r="I90" s="178">
        <f t="shared" si="15"/>
        <v>146.09766305131825</v>
      </c>
      <c r="J90" s="104">
        <f t="shared" si="16"/>
        <v>53.42275012269192</v>
      </c>
      <c r="K90" s="105">
        <f t="shared" si="17"/>
        <v>63.42275012269192</v>
      </c>
    </row>
    <row r="91" spans="1:11" ht="15" customHeight="1">
      <c r="A91" s="76" t="s">
        <v>141</v>
      </c>
      <c r="B91" s="158" t="s">
        <v>745</v>
      </c>
      <c r="C91" s="246">
        <v>9.9</v>
      </c>
      <c r="D91" s="172">
        <v>258</v>
      </c>
      <c r="E91" s="247">
        <v>19.8</v>
      </c>
      <c r="F91" s="208">
        <f t="shared" si="13"/>
        <v>28.189066059225514</v>
      </c>
      <c r="G91" s="102">
        <f t="shared" si="14"/>
        <v>52.6530612244898</v>
      </c>
      <c r="H91" s="102">
        <f t="shared" si="12"/>
        <v>64.14141414141413</v>
      </c>
      <c r="I91" s="178">
        <f t="shared" si="15"/>
        <v>144.98354142512943</v>
      </c>
      <c r="J91" s="104">
        <f t="shared" si="16"/>
        <v>53.01535523355351</v>
      </c>
      <c r="K91" s="105">
        <f t="shared" si="17"/>
        <v>63.01535523355351</v>
      </c>
    </row>
    <row r="92" spans="1:11" ht="15" customHeight="1">
      <c r="A92" s="76" t="s">
        <v>142</v>
      </c>
      <c r="B92" s="158" t="s">
        <v>842</v>
      </c>
      <c r="C92" s="246">
        <v>8.59</v>
      </c>
      <c r="D92" s="172">
        <v>262</v>
      </c>
      <c r="E92" s="247">
        <v>19.84</v>
      </c>
      <c r="F92" s="208">
        <f t="shared" si="13"/>
        <v>24.458997722095674</v>
      </c>
      <c r="G92" s="102">
        <f t="shared" si="14"/>
        <v>53.46938775510204</v>
      </c>
      <c r="H92" s="102">
        <f t="shared" si="12"/>
        <v>64.01209677419355</v>
      </c>
      <c r="I92" s="178">
        <f t="shared" si="15"/>
        <v>141.94048225139124</v>
      </c>
      <c r="J92" s="104">
        <f t="shared" si="16"/>
        <v>51.902616080497545</v>
      </c>
      <c r="K92" s="105">
        <f t="shared" si="17"/>
        <v>61.902616080497545</v>
      </c>
    </row>
    <row r="93" spans="1:11" ht="15" customHeight="1">
      <c r="A93" s="76" t="s">
        <v>143</v>
      </c>
      <c r="B93" s="158" t="s">
        <v>762</v>
      </c>
      <c r="C93" s="246">
        <v>14.37</v>
      </c>
      <c r="D93" s="172">
        <v>175</v>
      </c>
      <c r="E93" s="247">
        <v>20.9</v>
      </c>
      <c r="F93" s="208">
        <f t="shared" si="13"/>
        <v>40.916856492027335</v>
      </c>
      <c r="G93" s="102">
        <f t="shared" si="14"/>
        <v>35.714285714285715</v>
      </c>
      <c r="H93" s="102">
        <f t="shared" si="12"/>
        <v>60.76555023923446</v>
      </c>
      <c r="I93" s="178">
        <f t="shared" si="15"/>
        <v>137.3966924455475</v>
      </c>
      <c r="J93" s="104">
        <f t="shared" si="16"/>
        <v>50.2411127933275</v>
      </c>
      <c r="K93" s="105">
        <f t="shared" si="17"/>
        <v>60.2411127933275</v>
      </c>
    </row>
    <row r="94" spans="1:11" ht="15" customHeight="1">
      <c r="A94" s="76" t="s">
        <v>144</v>
      </c>
      <c r="B94" s="158" t="s">
        <v>843</v>
      </c>
      <c r="C94" s="246">
        <v>6.28</v>
      </c>
      <c r="D94" s="172">
        <v>259</v>
      </c>
      <c r="E94" s="247">
        <v>19.4</v>
      </c>
      <c r="F94" s="208">
        <f t="shared" si="13"/>
        <v>17.881548974943055</v>
      </c>
      <c r="G94" s="102">
        <f t="shared" si="14"/>
        <v>52.85714285714286</v>
      </c>
      <c r="H94" s="102">
        <f t="shared" si="12"/>
        <v>65.4639175257732</v>
      </c>
      <c r="I94" s="178">
        <f t="shared" si="15"/>
        <v>136.2026093578591</v>
      </c>
      <c r="J94" s="104">
        <f t="shared" si="16"/>
        <v>49.80447882474101</v>
      </c>
      <c r="K94" s="105">
        <f t="shared" si="17"/>
        <v>59.80447882474101</v>
      </c>
    </row>
    <row r="95" spans="1:11" ht="15" customHeight="1">
      <c r="A95" s="76" t="s">
        <v>145</v>
      </c>
      <c r="B95" s="158" t="s">
        <v>839</v>
      </c>
      <c r="C95" s="246">
        <v>6.9</v>
      </c>
      <c r="D95" s="172">
        <v>260</v>
      </c>
      <c r="E95" s="247">
        <v>20.3</v>
      </c>
      <c r="F95" s="208">
        <f t="shared" si="13"/>
        <v>19.64692482915718</v>
      </c>
      <c r="G95" s="102">
        <f t="shared" si="14"/>
        <v>53.06122448979592</v>
      </c>
      <c r="H95" s="102">
        <f t="shared" si="12"/>
        <v>62.561576354679794</v>
      </c>
      <c r="I95" s="178">
        <f t="shared" si="15"/>
        <v>135.2697256736329</v>
      </c>
      <c r="J95" s="104">
        <f t="shared" si="16"/>
        <v>49.46335624334526</v>
      </c>
      <c r="K95" s="105">
        <f t="shared" si="17"/>
        <v>59.46335624334526</v>
      </c>
    </row>
    <row r="96" spans="1:11" ht="15" customHeight="1">
      <c r="A96" s="76" t="s">
        <v>146</v>
      </c>
      <c r="B96" s="158" t="s">
        <v>736</v>
      </c>
      <c r="C96" s="246">
        <v>16.11</v>
      </c>
      <c r="D96" s="172">
        <v>182</v>
      </c>
      <c r="E96" s="247">
        <v>32.6</v>
      </c>
      <c r="F96" s="208">
        <f t="shared" si="13"/>
        <v>45.87129840546697</v>
      </c>
      <c r="G96" s="102">
        <f t="shared" si="14"/>
        <v>37.142857142857146</v>
      </c>
      <c r="H96" s="102">
        <f t="shared" si="12"/>
        <v>38.95705521472392</v>
      </c>
      <c r="I96" s="178">
        <f t="shared" si="15"/>
        <v>121.97121076304803</v>
      </c>
      <c r="J96" s="104">
        <f t="shared" si="16"/>
        <v>44.600559507017465</v>
      </c>
      <c r="K96" s="105">
        <f t="shared" si="17"/>
        <v>54.600559507017465</v>
      </c>
    </row>
    <row r="97" spans="1:11" ht="15" customHeight="1">
      <c r="A97" s="76" t="s">
        <v>147</v>
      </c>
      <c r="B97" s="158" t="s">
        <v>1004</v>
      </c>
      <c r="C97" s="246">
        <v>3.25</v>
      </c>
      <c r="D97" s="172">
        <v>226</v>
      </c>
      <c r="E97" s="247">
        <v>21.44</v>
      </c>
      <c r="F97" s="208">
        <f t="shared" si="13"/>
        <v>9.253986332574032</v>
      </c>
      <c r="G97" s="102">
        <f t="shared" si="14"/>
        <v>46.12244897959184</v>
      </c>
      <c r="H97" s="102">
        <f t="shared" si="12"/>
        <v>59.23507462686567</v>
      </c>
      <c r="I97" s="178">
        <f t="shared" si="15"/>
        <v>114.61150993903154</v>
      </c>
      <c r="J97" s="104">
        <f t="shared" si="16"/>
        <v>41.909377116501766</v>
      </c>
      <c r="K97" s="105">
        <f t="shared" si="17"/>
        <v>51.909377116501766</v>
      </c>
    </row>
    <row r="98" spans="1:11" ht="15" customHeight="1">
      <c r="A98" s="76" t="s">
        <v>148</v>
      </c>
      <c r="B98" s="158" t="s">
        <v>841</v>
      </c>
      <c r="C98" s="246">
        <v>5.76</v>
      </c>
      <c r="D98" s="172">
        <v>225</v>
      </c>
      <c r="E98" s="247">
        <v>25.6</v>
      </c>
      <c r="F98" s="208">
        <f t="shared" si="13"/>
        <v>16.40091116173121</v>
      </c>
      <c r="G98" s="102">
        <f t="shared" si="14"/>
        <v>45.91836734693878</v>
      </c>
      <c r="H98" s="102">
        <f t="shared" si="12"/>
        <v>49.60937499999999</v>
      </c>
      <c r="I98" s="178">
        <f t="shared" si="15"/>
        <v>111.92865350866998</v>
      </c>
      <c r="J98" s="104">
        <f t="shared" si="16"/>
        <v>40.92835137179894</v>
      </c>
      <c r="K98" s="105">
        <f t="shared" si="17"/>
        <v>50.92835137179894</v>
      </c>
    </row>
    <row r="99" spans="1:11" ht="15" customHeight="1">
      <c r="A99" s="76" t="s">
        <v>149</v>
      </c>
      <c r="B99" s="158" t="s">
        <v>1003</v>
      </c>
      <c r="C99" s="246">
        <v>4.39</v>
      </c>
      <c r="D99" s="172">
        <v>190</v>
      </c>
      <c r="E99" s="247">
        <v>24.77</v>
      </c>
      <c r="F99" s="208">
        <f t="shared" si="13"/>
        <v>12.5</v>
      </c>
      <c r="G99" s="102">
        <f t="shared" si="14"/>
        <v>38.775510204081634</v>
      </c>
      <c r="H99" s="102">
        <f t="shared" si="12"/>
        <v>51.27169963665724</v>
      </c>
      <c r="I99" s="178">
        <f t="shared" si="15"/>
        <v>102.54720984073887</v>
      </c>
      <c r="J99" s="104">
        <f t="shared" si="16"/>
        <v>37.49788910159857</v>
      </c>
      <c r="K99" s="105">
        <f t="shared" si="17"/>
        <v>47.49788910159857</v>
      </c>
    </row>
    <row r="100" spans="1:11" ht="15" customHeight="1">
      <c r="A100" s="76" t="s">
        <v>150</v>
      </c>
      <c r="B100" s="158" t="s">
        <v>905</v>
      </c>
      <c r="C100" s="246">
        <v>3.28</v>
      </c>
      <c r="D100" s="172">
        <v>192</v>
      </c>
      <c r="E100" s="247">
        <v>23.74</v>
      </c>
      <c r="F100" s="208">
        <f t="shared" si="13"/>
        <v>9.339407744874716</v>
      </c>
      <c r="G100" s="102">
        <f t="shared" si="14"/>
        <v>39.183673469387756</v>
      </c>
      <c r="H100" s="102">
        <f t="shared" si="12"/>
        <v>53.49620893007582</v>
      </c>
      <c r="I100" s="178">
        <f t="shared" si="15"/>
        <v>102.0192901443383</v>
      </c>
      <c r="J100" s="104">
        <f t="shared" si="16"/>
        <v>37.304847533125645</v>
      </c>
      <c r="K100" s="105">
        <f t="shared" si="17"/>
        <v>47.304847533125645</v>
      </c>
    </row>
    <row r="101" spans="1:11" ht="15" customHeight="1">
      <c r="A101" s="76" t="s">
        <v>151</v>
      </c>
      <c r="B101" s="158" t="s">
        <v>1005</v>
      </c>
      <c r="C101" s="246">
        <v>1.49</v>
      </c>
      <c r="D101" s="172">
        <v>100</v>
      </c>
      <c r="E101" s="247">
        <v>32.9</v>
      </c>
      <c r="F101" s="208">
        <f t="shared" si="13"/>
        <v>4.242596810933941</v>
      </c>
      <c r="G101" s="102">
        <f t="shared" si="14"/>
        <v>20.408163265306122</v>
      </c>
      <c r="H101" s="102">
        <f t="shared" si="12"/>
        <v>38.60182370820668</v>
      </c>
      <c r="I101" s="178">
        <f t="shared" si="15"/>
        <v>63.25258378444674</v>
      </c>
      <c r="J101" s="104">
        <f t="shared" si="16"/>
        <v>23.129233606865988</v>
      </c>
      <c r="K101" s="105">
        <f t="shared" si="17"/>
        <v>33.12923360686599</v>
      </c>
    </row>
    <row r="102" spans="1:11" ht="15" customHeight="1">
      <c r="A102" s="76" t="s">
        <v>152</v>
      </c>
      <c r="B102" s="158" t="s">
        <v>871</v>
      </c>
      <c r="C102" s="246">
        <v>12.22</v>
      </c>
      <c r="D102" s="172">
        <v>0</v>
      </c>
      <c r="E102" s="247">
        <v>0</v>
      </c>
      <c r="F102" s="208">
        <f t="shared" si="13"/>
        <v>34.79498861047837</v>
      </c>
      <c r="G102" s="102">
        <f t="shared" si="14"/>
        <v>0</v>
      </c>
      <c r="H102" s="102">
        <v>0</v>
      </c>
      <c r="I102" s="178">
        <f t="shared" si="15"/>
        <v>34.79498861047837</v>
      </c>
      <c r="J102" s="104">
        <f t="shared" si="16"/>
        <v>12.723297164627198</v>
      </c>
      <c r="K102" s="105">
        <f t="shared" si="17"/>
        <v>22.723297164627198</v>
      </c>
    </row>
    <row r="103" spans="1:11" ht="15" customHeight="1">
      <c r="A103" s="76" t="s">
        <v>153</v>
      </c>
      <c r="B103" s="158" t="s">
        <v>1006</v>
      </c>
      <c r="C103" s="246">
        <v>0.62</v>
      </c>
      <c r="D103" s="172">
        <v>0.25</v>
      </c>
      <c r="E103" s="247">
        <v>61.8</v>
      </c>
      <c r="F103" s="208">
        <f t="shared" si="13"/>
        <v>1.765375854214123</v>
      </c>
      <c r="G103" s="102">
        <f t="shared" si="14"/>
        <v>0.05102040816326531</v>
      </c>
      <c r="H103" s="102">
        <f>($E$8/E103)*100</f>
        <v>20.550161812297734</v>
      </c>
      <c r="I103" s="178">
        <f t="shared" si="15"/>
        <v>22.366558074675122</v>
      </c>
      <c r="J103" s="104">
        <f t="shared" si="16"/>
        <v>8.178659522488953</v>
      </c>
      <c r="K103" s="105">
        <f t="shared" si="17"/>
        <v>18.178659522488953</v>
      </c>
    </row>
  </sheetData>
  <sheetProtection selectLockedCells="1" selectUnlockedCells="1"/>
  <mergeCells count="6">
    <mergeCell ref="A6:B6"/>
    <mergeCell ref="A7:B7"/>
    <mergeCell ref="A1:K1"/>
    <mergeCell ref="A4:B4"/>
    <mergeCell ref="A5:B5"/>
    <mergeCell ref="C6:K6"/>
  </mergeCells>
  <printOptions horizontalCentered="1"/>
  <pageMargins left="0.5902777777777778" right="0.5902777777777778" top="0.9840277777777777" bottom="0.7881944444444444" header="0.5118055555555555" footer="0.5118055555555555"/>
  <pageSetup fitToHeight="1" fitToWidth="1" horizontalDpi="300" verticalDpi="300" orientation="portrait" paperSize="9" scale="52" r:id="rId1"/>
  <headerFooter alignWithMargins="0">
    <oddFooter>&amp;L&amp;"Arial CE,Tučné"&amp;8http://zrliga.zrnet.cz&amp;C&amp;"Arial CE,Tučné"&amp;8 10. ročník ŽĎÁRSKÉ LIGY MISTRŮ&amp;R&amp;"Arial CE,Tučné"&amp;8&amp;D</oddFooter>
  </headerFooter>
  <rowBreaks count="2" manualBreakCount="2">
    <brk id="54" max="255" man="1"/>
    <brk id="5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4.875" style="0" bestFit="1" customWidth="1"/>
    <col min="4" max="4" width="7.375" style="0" customWidth="1"/>
    <col min="5" max="5" width="14.25390625" style="0" bestFit="1" customWidth="1"/>
    <col min="6" max="6" width="7.00390625" style="0" bestFit="1" customWidth="1"/>
  </cols>
  <sheetData>
    <row r="1" spans="1:6" ht="27">
      <c r="A1" s="275" t="s">
        <v>1007</v>
      </c>
      <c r="B1" s="275"/>
      <c r="C1" s="275"/>
      <c r="D1" s="275"/>
      <c r="E1" s="275"/>
      <c r="F1" s="275"/>
    </row>
    <row r="2" spans="1:6" s="1" customFormat="1" ht="12.75" customHeight="1">
      <c r="A2" s="137"/>
      <c r="B2" s="137"/>
      <c r="C2" s="137"/>
      <c r="D2" s="137"/>
      <c r="E2" s="137"/>
      <c r="F2" s="137"/>
    </row>
    <row r="3" spans="1:6" ht="12.75" customHeight="1">
      <c r="A3" s="274" t="s">
        <v>14</v>
      </c>
      <c r="B3" s="274"/>
      <c r="C3" s="188" t="s">
        <v>15</v>
      </c>
      <c r="D3" s="121"/>
      <c r="E3" s="119" t="s">
        <v>13</v>
      </c>
      <c r="F3" s="121"/>
    </row>
    <row r="4" spans="1:6" ht="12.75" customHeight="1">
      <c r="A4" s="274" t="s">
        <v>16</v>
      </c>
      <c r="B4" s="274"/>
      <c r="C4" s="193" t="s">
        <v>1009</v>
      </c>
      <c r="D4" s="121"/>
      <c r="E4" s="119">
        <v>5</v>
      </c>
      <c r="F4" s="121"/>
    </row>
    <row r="5" spans="1:6" ht="12.75" customHeight="1">
      <c r="A5" s="274" t="s">
        <v>17</v>
      </c>
      <c r="B5" s="274"/>
      <c r="C5" s="276" t="s">
        <v>37</v>
      </c>
      <c r="D5" s="276"/>
      <c r="E5" s="276"/>
      <c r="F5" s="276"/>
    </row>
    <row r="6" spans="1:6" ht="12.75" customHeight="1" thickBot="1">
      <c r="A6" s="274" t="s">
        <v>19</v>
      </c>
      <c r="B6" s="274"/>
      <c r="C6" s="122">
        <f>COUNTA(B8:B79)</f>
        <v>62</v>
      </c>
      <c r="D6" s="121"/>
      <c r="E6" s="121"/>
      <c r="F6" s="121"/>
    </row>
    <row r="7" spans="1:6" ht="15" customHeight="1" thickBot="1">
      <c r="A7" s="59" t="s">
        <v>20</v>
      </c>
      <c r="B7" s="60"/>
      <c r="C7" s="50" t="s">
        <v>21</v>
      </c>
      <c r="D7" s="61" t="s">
        <v>22</v>
      </c>
      <c r="E7" s="50" t="s">
        <v>23</v>
      </c>
      <c r="F7" s="72" t="s">
        <v>3</v>
      </c>
    </row>
    <row r="8" spans="1:6" ht="14.25" customHeight="1">
      <c r="A8" s="36" t="s">
        <v>60</v>
      </c>
      <c r="B8" s="150" t="s">
        <v>738</v>
      </c>
      <c r="C8" s="217">
        <v>0.0011006944444444443</v>
      </c>
      <c r="D8" s="37">
        <f aca="true" t="shared" si="0" ref="D8:D39">(C$8/C8)*100</f>
        <v>100</v>
      </c>
      <c r="E8" s="38">
        <f aca="true" t="shared" si="1" ref="E8:E39">D8+E$4</f>
        <v>105</v>
      </c>
      <c r="F8" s="87">
        <f aca="true" t="shared" si="2" ref="F8:F39">C8-C$8</f>
        <v>0</v>
      </c>
    </row>
    <row r="9" spans="1:6" ht="14.25" customHeight="1">
      <c r="A9" s="36" t="s">
        <v>61</v>
      </c>
      <c r="B9" s="151" t="s">
        <v>787</v>
      </c>
      <c r="C9" s="216">
        <v>0.0011435185185185183</v>
      </c>
      <c r="D9" s="34">
        <f t="shared" si="0"/>
        <v>96.25506072874495</v>
      </c>
      <c r="E9" s="38">
        <f t="shared" si="1"/>
        <v>101.25506072874495</v>
      </c>
      <c r="F9" s="83">
        <f t="shared" si="2"/>
        <v>4.282407407407403E-05</v>
      </c>
    </row>
    <row r="10" spans="1:6" ht="14.25" customHeight="1">
      <c r="A10" s="36" t="s">
        <v>62</v>
      </c>
      <c r="B10" s="151" t="s">
        <v>1010</v>
      </c>
      <c r="C10" s="216">
        <v>0.0012002314814814816</v>
      </c>
      <c r="D10" s="34">
        <f t="shared" si="0"/>
        <v>91.70684667309544</v>
      </c>
      <c r="E10" s="38">
        <f t="shared" si="1"/>
        <v>96.70684667309544</v>
      </c>
      <c r="F10" s="83">
        <f t="shared" si="2"/>
        <v>9.95370370370373E-05</v>
      </c>
    </row>
    <row r="11" spans="1:6" ht="14.25" customHeight="1">
      <c r="A11" s="36" t="s">
        <v>63</v>
      </c>
      <c r="B11" s="154" t="s">
        <v>707</v>
      </c>
      <c r="C11" s="216">
        <v>0.0012268518518518518</v>
      </c>
      <c r="D11" s="34">
        <f t="shared" si="0"/>
        <v>89.71698113207546</v>
      </c>
      <c r="E11" s="38">
        <f t="shared" si="1"/>
        <v>94.71698113207546</v>
      </c>
      <c r="F11" s="83">
        <f t="shared" si="2"/>
        <v>0.0001261574074074075</v>
      </c>
    </row>
    <row r="12" spans="1:6" ht="14.25" customHeight="1">
      <c r="A12" s="36" t="s">
        <v>64</v>
      </c>
      <c r="B12" s="151" t="s">
        <v>731</v>
      </c>
      <c r="C12" s="216">
        <v>0.0012777777777777776</v>
      </c>
      <c r="D12" s="34">
        <f t="shared" si="0"/>
        <v>86.1413043478261</v>
      </c>
      <c r="E12" s="38">
        <f t="shared" si="1"/>
        <v>91.1413043478261</v>
      </c>
      <c r="F12" s="83">
        <f t="shared" si="2"/>
        <v>0.00017708333333333335</v>
      </c>
    </row>
    <row r="13" spans="1:6" ht="14.25" customHeight="1">
      <c r="A13" s="36" t="s">
        <v>65</v>
      </c>
      <c r="B13" s="151" t="s">
        <v>698</v>
      </c>
      <c r="C13" s="216">
        <v>0.0013032407407407409</v>
      </c>
      <c r="D13" s="84">
        <f t="shared" si="0"/>
        <v>84.45825932504438</v>
      </c>
      <c r="E13" s="38">
        <f t="shared" si="1"/>
        <v>89.45825932504438</v>
      </c>
      <c r="F13" s="86">
        <f t="shared" si="2"/>
        <v>0.0002025462962962966</v>
      </c>
    </row>
    <row r="14" spans="1:6" ht="14.25" customHeight="1">
      <c r="A14" s="36" t="s">
        <v>66</v>
      </c>
      <c r="B14" s="151" t="s">
        <v>897</v>
      </c>
      <c r="C14" s="216">
        <v>0.0013067129629629629</v>
      </c>
      <c r="D14" s="84">
        <f t="shared" si="0"/>
        <v>84.23383525243577</v>
      </c>
      <c r="E14" s="38">
        <f t="shared" si="1"/>
        <v>89.23383525243577</v>
      </c>
      <c r="F14" s="86">
        <f t="shared" si="2"/>
        <v>0.00020601851851851857</v>
      </c>
    </row>
    <row r="15" spans="1:6" ht="14.25" customHeight="1">
      <c r="A15" s="36" t="s">
        <v>67</v>
      </c>
      <c r="B15" s="151" t="s">
        <v>692</v>
      </c>
      <c r="C15" s="216">
        <v>0.0013078703703703705</v>
      </c>
      <c r="D15" s="34">
        <f t="shared" si="0"/>
        <v>84.15929203539821</v>
      </c>
      <c r="E15" s="38">
        <f t="shared" si="1"/>
        <v>89.15929203539821</v>
      </c>
      <c r="F15" s="83">
        <f t="shared" si="2"/>
        <v>0.0002071759259259262</v>
      </c>
    </row>
    <row r="16" spans="1:6" ht="14.25" customHeight="1">
      <c r="A16" s="36" t="s">
        <v>68</v>
      </c>
      <c r="B16" s="151" t="s">
        <v>701</v>
      </c>
      <c r="C16" s="216">
        <v>0.0013148148148148147</v>
      </c>
      <c r="D16" s="34">
        <f t="shared" si="0"/>
        <v>83.71478873239437</v>
      </c>
      <c r="E16" s="38">
        <f t="shared" si="1"/>
        <v>88.71478873239437</v>
      </c>
      <c r="F16" s="83">
        <f t="shared" si="2"/>
        <v>0.00021412037037037038</v>
      </c>
    </row>
    <row r="17" spans="1:6" ht="14.25" customHeight="1">
      <c r="A17" s="36" t="s">
        <v>69</v>
      </c>
      <c r="B17" s="151" t="s">
        <v>778</v>
      </c>
      <c r="C17" s="216">
        <v>0.001347222222222222</v>
      </c>
      <c r="D17" s="84">
        <f t="shared" si="0"/>
        <v>81.70103092783505</v>
      </c>
      <c r="E17" s="38">
        <f t="shared" si="1"/>
        <v>86.70103092783505</v>
      </c>
      <c r="F17" s="86">
        <f t="shared" si="2"/>
        <v>0.0002465277777777778</v>
      </c>
    </row>
    <row r="18" spans="1:6" ht="14.25" customHeight="1">
      <c r="A18" s="36" t="s">
        <v>70</v>
      </c>
      <c r="B18" s="151" t="s">
        <v>766</v>
      </c>
      <c r="C18" s="216">
        <v>0.0013668981481481481</v>
      </c>
      <c r="D18" s="34">
        <f t="shared" si="0"/>
        <v>80.52497883149871</v>
      </c>
      <c r="E18" s="38">
        <f t="shared" si="1"/>
        <v>85.52497883149871</v>
      </c>
      <c r="F18" s="83">
        <f t="shared" si="2"/>
        <v>0.00026620370370370383</v>
      </c>
    </row>
    <row r="19" spans="1:6" ht="14.25" customHeight="1">
      <c r="A19" s="36" t="s">
        <v>71</v>
      </c>
      <c r="B19" s="154" t="s">
        <v>727</v>
      </c>
      <c r="C19" s="216">
        <v>0.0013680555555555557</v>
      </c>
      <c r="D19" s="84">
        <f t="shared" si="0"/>
        <v>80.45685279187815</v>
      </c>
      <c r="E19" s="38">
        <f t="shared" si="1"/>
        <v>85.45685279187815</v>
      </c>
      <c r="F19" s="86">
        <f t="shared" si="2"/>
        <v>0.00026736111111111144</v>
      </c>
    </row>
    <row r="20" spans="1:6" ht="14.25" customHeight="1">
      <c r="A20" s="36" t="s">
        <v>72</v>
      </c>
      <c r="B20" s="151" t="s">
        <v>697</v>
      </c>
      <c r="C20" s="216">
        <v>0.0013738425925925925</v>
      </c>
      <c r="D20" s="34">
        <f t="shared" si="0"/>
        <v>80.11794439764111</v>
      </c>
      <c r="E20" s="38">
        <f t="shared" si="1"/>
        <v>85.11794439764111</v>
      </c>
      <c r="F20" s="83">
        <f t="shared" si="2"/>
        <v>0.00027314814814814823</v>
      </c>
    </row>
    <row r="21" spans="1:6" ht="14.25" customHeight="1">
      <c r="A21" s="36" t="s">
        <v>73</v>
      </c>
      <c r="B21" s="151" t="s">
        <v>696</v>
      </c>
      <c r="C21" s="216">
        <v>0.0013807870370370371</v>
      </c>
      <c r="D21" s="84">
        <f t="shared" si="0"/>
        <v>79.71500419111483</v>
      </c>
      <c r="E21" s="38">
        <f t="shared" si="1"/>
        <v>84.71500419111483</v>
      </c>
      <c r="F21" s="86">
        <f t="shared" si="2"/>
        <v>0.00028009259259259285</v>
      </c>
    </row>
    <row r="22" spans="1:6" ht="14.25" customHeight="1">
      <c r="A22" s="36" t="s">
        <v>74</v>
      </c>
      <c r="B22" s="151" t="s">
        <v>740</v>
      </c>
      <c r="C22" s="216">
        <v>0.001388888888888889</v>
      </c>
      <c r="D22" s="34">
        <f t="shared" si="0"/>
        <v>79.24999999999999</v>
      </c>
      <c r="E22" s="38">
        <f t="shared" si="1"/>
        <v>84.24999999999999</v>
      </c>
      <c r="F22" s="83">
        <f t="shared" si="2"/>
        <v>0.00028819444444444465</v>
      </c>
    </row>
    <row r="23" spans="1:6" ht="14.25" customHeight="1">
      <c r="A23" s="36" t="s">
        <v>75</v>
      </c>
      <c r="B23" s="151" t="s">
        <v>775</v>
      </c>
      <c r="C23" s="216">
        <v>0.001388888888888889</v>
      </c>
      <c r="D23" s="84">
        <f t="shared" si="0"/>
        <v>79.24999999999999</v>
      </c>
      <c r="E23" s="38">
        <f t="shared" si="1"/>
        <v>84.24999999999999</v>
      </c>
      <c r="F23" s="86">
        <f t="shared" si="2"/>
        <v>0.00028819444444444465</v>
      </c>
    </row>
    <row r="24" spans="1:6" ht="14.25" customHeight="1">
      <c r="A24" s="36" t="s">
        <v>76</v>
      </c>
      <c r="B24" s="151" t="s">
        <v>783</v>
      </c>
      <c r="C24" s="216">
        <v>0.001392361111111111</v>
      </c>
      <c r="D24" s="34">
        <f t="shared" si="0"/>
        <v>79.05236907730672</v>
      </c>
      <c r="E24" s="38">
        <f t="shared" si="1"/>
        <v>84.05236907730672</v>
      </c>
      <c r="F24" s="83">
        <f t="shared" si="2"/>
        <v>0.00029166666666666664</v>
      </c>
    </row>
    <row r="25" spans="1:6" ht="14.25" customHeight="1">
      <c r="A25" s="36" t="s">
        <v>77</v>
      </c>
      <c r="B25" s="151" t="s">
        <v>695</v>
      </c>
      <c r="C25" s="216">
        <v>0.001400462962962963</v>
      </c>
      <c r="D25" s="34">
        <f t="shared" si="0"/>
        <v>78.59504132231405</v>
      </c>
      <c r="E25" s="38">
        <f t="shared" si="1"/>
        <v>83.59504132231405</v>
      </c>
      <c r="F25" s="83">
        <f t="shared" si="2"/>
        <v>0.00029976851851851866</v>
      </c>
    </row>
    <row r="26" spans="1:6" ht="14.25" customHeight="1">
      <c r="A26" s="36" t="s">
        <v>78</v>
      </c>
      <c r="B26" s="151" t="s">
        <v>716</v>
      </c>
      <c r="C26" s="216">
        <v>0.001400462962962963</v>
      </c>
      <c r="D26" s="34">
        <f t="shared" si="0"/>
        <v>78.59504132231405</v>
      </c>
      <c r="E26" s="38">
        <f t="shared" si="1"/>
        <v>83.59504132231405</v>
      </c>
      <c r="F26" s="83">
        <f t="shared" si="2"/>
        <v>0.00029976851851851866</v>
      </c>
    </row>
    <row r="27" spans="1:6" ht="14.25" customHeight="1">
      <c r="A27" s="36" t="s">
        <v>79</v>
      </c>
      <c r="B27" s="151" t="s">
        <v>772</v>
      </c>
      <c r="C27" s="216">
        <v>0.0014074074074074076</v>
      </c>
      <c r="D27" s="34">
        <f t="shared" si="0"/>
        <v>78.20723684210525</v>
      </c>
      <c r="E27" s="38">
        <f t="shared" si="1"/>
        <v>83.20723684210525</v>
      </c>
      <c r="F27" s="83">
        <f t="shared" si="2"/>
        <v>0.0003067129629629633</v>
      </c>
    </row>
    <row r="28" spans="1:6" ht="14.25" customHeight="1">
      <c r="A28" s="36" t="s">
        <v>80</v>
      </c>
      <c r="B28" s="151" t="s">
        <v>780</v>
      </c>
      <c r="C28" s="216">
        <v>0.0014108796296296298</v>
      </c>
      <c r="D28" s="34">
        <f t="shared" si="0"/>
        <v>78.01476620180475</v>
      </c>
      <c r="E28" s="38">
        <f t="shared" si="1"/>
        <v>83.01476620180475</v>
      </c>
      <c r="F28" s="83">
        <f t="shared" si="2"/>
        <v>0.0003101851851851855</v>
      </c>
    </row>
    <row r="29" spans="1:6" ht="14.25" customHeight="1">
      <c r="A29" s="36" t="s">
        <v>81</v>
      </c>
      <c r="B29" s="151" t="s">
        <v>693</v>
      </c>
      <c r="C29" s="216">
        <v>0.001420138888888889</v>
      </c>
      <c r="D29" s="34">
        <f t="shared" si="0"/>
        <v>77.50611246943764</v>
      </c>
      <c r="E29" s="38">
        <f t="shared" si="1"/>
        <v>82.50611246943764</v>
      </c>
      <c r="F29" s="83">
        <f t="shared" si="2"/>
        <v>0.0003194444444444447</v>
      </c>
    </row>
    <row r="30" spans="1:6" ht="14.25" customHeight="1">
      <c r="A30" s="36" t="s">
        <v>82</v>
      </c>
      <c r="B30" s="154" t="s">
        <v>723</v>
      </c>
      <c r="C30" s="216">
        <v>0.001423611111111111</v>
      </c>
      <c r="D30" s="34">
        <f t="shared" si="0"/>
        <v>77.3170731707317</v>
      </c>
      <c r="E30" s="38">
        <f t="shared" si="1"/>
        <v>82.3170731707317</v>
      </c>
      <c r="F30" s="83">
        <f t="shared" si="2"/>
        <v>0.00032291666666666666</v>
      </c>
    </row>
    <row r="31" spans="1:6" ht="14.25" customHeight="1">
      <c r="A31" s="36" t="s">
        <v>83</v>
      </c>
      <c r="B31" s="151" t="s">
        <v>742</v>
      </c>
      <c r="C31" s="216">
        <v>0.0014374999999999998</v>
      </c>
      <c r="D31" s="34">
        <f t="shared" si="0"/>
        <v>76.57004830917874</v>
      </c>
      <c r="E31" s="38">
        <f t="shared" si="1"/>
        <v>81.57004830917874</v>
      </c>
      <c r="F31" s="83">
        <f t="shared" si="2"/>
        <v>0.00033680555555555547</v>
      </c>
    </row>
    <row r="32" spans="1:6" ht="14.25" customHeight="1">
      <c r="A32" s="36" t="s">
        <v>84</v>
      </c>
      <c r="B32" s="151" t="s">
        <v>757</v>
      </c>
      <c r="C32" s="216">
        <v>0.0014398148148148148</v>
      </c>
      <c r="D32" s="34">
        <f t="shared" si="0"/>
        <v>76.44694533762058</v>
      </c>
      <c r="E32" s="38">
        <f t="shared" si="1"/>
        <v>81.44694533762058</v>
      </c>
      <c r="F32" s="83">
        <f t="shared" si="2"/>
        <v>0.0003391203703703705</v>
      </c>
    </row>
    <row r="33" spans="1:6" ht="14.25" customHeight="1">
      <c r="A33" s="36" t="s">
        <v>85</v>
      </c>
      <c r="B33" s="151" t="s">
        <v>809</v>
      </c>
      <c r="C33" s="216">
        <v>0.0014756944444444444</v>
      </c>
      <c r="D33" s="84">
        <f t="shared" si="0"/>
        <v>74.58823529411764</v>
      </c>
      <c r="E33" s="38">
        <f t="shared" si="1"/>
        <v>79.58823529411764</v>
      </c>
      <c r="F33" s="86">
        <f t="shared" si="2"/>
        <v>0.0003750000000000001</v>
      </c>
    </row>
    <row r="34" spans="1:6" ht="14.25" customHeight="1">
      <c r="A34" s="36" t="s">
        <v>86</v>
      </c>
      <c r="B34" s="151" t="s">
        <v>798</v>
      </c>
      <c r="C34" s="216">
        <v>0.0014791666666666666</v>
      </c>
      <c r="D34" s="34">
        <f t="shared" si="0"/>
        <v>74.4131455399061</v>
      </c>
      <c r="E34" s="38">
        <f t="shared" si="1"/>
        <v>79.4131455399061</v>
      </c>
      <c r="F34" s="83">
        <f t="shared" si="2"/>
        <v>0.0003784722222222223</v>
      </c>
    </row>
    <row r="35" spans="1:6" ht="14.25" customHeight="1">
      <c r="A35" s="36" t="s">
        <v>87</v>
      </c>
      <c r="B35" s="154" t="s">
        <v>782</v>
      </c>
      <c r="C35" s="216">
        <v>0.0014814814814814814</v>
      </c>
      <c r="D35" s="84">
        <f t="shared" si="0"/>
        <v>74.296875</v>
      </c>
      <c r="E35" s="38">
        <f t="shared" si="1"/>
        <v>79.296875</v>
      </c>
      <c r="F35" s="86">
        <f t="shared" si="2"/>
        <v>0.0003807870370370371</v>
      </c>
    </row>
    <row r="36" spans="1:6" ht="14.25" customHeight="1">
      <c r="A36" s="36" t="s">
        <v>88</v>
      </c>
      <c r="B36" s="154" t="s">
        <v>699</v>
      </c>
      <c r="C36" s="216">
        <v>0.0015439814814814812</v>
      </c>
      <c r="D36" s="34">
        <f t="shared" si="0"/>
        <v>71.28935532233884</v>
      </c>
      <c r="E36" s="38">
        <f t="shared" si="1"/>
        <v>76.28935532233884</v>
      </c>
      <c r="F36" s="83">
        <f t="shared" si="2"/>
        <v>0.00044328703703703696</v>
      </c>
    </row>
    <row r="37" spans="1:6" ht="14.25" customHeight="1">
      <c r="A37" s="36" t="s">
        <v>89</v>
      </c>
      <c r="B37" s="151" t="s">
        <v>706</v>
      </c>
      <c r="C37" s="216">
        <v>0.0015578703703703703</v>
      </c>
      <c r="D37" s="34">
        <f t="shared" si="0"/>
        <v>70.65378900445765</v>
      </c>
      <c r="E37" s="38">
        <f t="shared" si="1"/>
        <v>75.65378900445765</v>
      </c>
      <c r="F37" s="83">
        <f t="shared" si="2"/>
        <v>0.000457175925925926</v>
      </c>
    </row>
    <row r="38" spans="1:6" ht="14.25" customHeight="1">
      <c r="A38" s="36" t="s">
        <v>90</v>
      </c>
      <c r="B38" s="151" t="s">
        <v>702</v>
      </c>
      <c r="C38" s="216">
        <v>0.0015625</v>
      </c>
      <c r="D38" s="34">
        <f t="shared" si="0"/>
        <v>70.44444444444443</v>
      </c>
      <c r="E38" s="38">
        <f t="shared" si="1"/>
        <v>75.44444444444443</v>
      </c>
      <c r="F38" s="83">
        <f t="shared" si="2"/>
        <v>0.0004618055555555558</v>
      </c>
    </row>
    <row r="39" spans="1:6" ht="14.25" customHeight="1">
      <c r="A39" s="36" t="s">
        <v>91</v>
      </c>
      <c r="B39" s="154" t="s">
        <v>874</v>
      </c>
      <c r="C39" s="216">
        <v>0.001568287037037037</v>
      </c>
      <c r="D39" s="34">
        <f t="shared" si="0"/>
        <v>70.18450184501845</v>
      </c>
      <c r="E39" s="38">
        <f t="shared" si="1"/>
        <v>75.18450184501845</v>
      </c>
      <c r="F39" s="83">
        <f t="shared" si="2"/>
        <v>0.0004675925925925928</v>
      </c>
    </row>
    <row r="40" spans="1:6" ht="14.25" customHeight="1">
      <c r="A40" s="36" t="s">
        <v>92</v>
      </c>
      <c r="B40" s="151" t="s">
        <v>689</v>
      </c>
      <c r="C40" s="216">
        <v>0.001574074074074074</v>
      </c>
      <c r="D40" s="84">
        <f aca="true" t="shared" si="3" ref="D40:D69">(C$8/C40)*100</f>
        <v>69.92647058823528</v>
      </c>
      <c r="E40" s="38">
        <f aca="true" t="shared" si="4" ref="E40:E69">D40+E$4</f>
        <v>74.92647058823528</v>
      </c>
      <c r="F40" s="86">
        <f aca="true" t="shared" si="5" ref="F40:F61">C40-C$8</f>
        <v>0.0004733796296296298</v>
      </c>
    </row>
    <row r="41" spans="1:6" ht="14.25" customHeight="1">
      <c r="A41" s="36" t="s">
        <v>93</v>
      </c>
      <c r="B41" s="154" t="s">
        <v>900</v>
      </c>
      <c r="C41" s="216">
        <v>0.0015752314814814815</v>
      </c>
      <c r="D41" s="84">
        <f t="shared" si="3"/>
        <v>69.87509184423217</v>
      </c>
      <c r="E41" s="38">
        <f t="shared" si="4"/>
        <v>74.87509184423217</v>
      </c>
      <c r="F41" s="86">
        <f t="shared" si="5"/>
        <v>0.0004745370370370372</v>
      </c>
    </row>
    <row r="42" spans="1:6" ht="14.25" customHeight="1">
      <c r="A42" s="36" t="s">
        <v>94</v>
      </c>
      <c r="B42" s="151" t="s">
        <v>729</v>
      </c>
      <c r="C42" s="216">
        <v>0.0016064814814814815</v>
      </c>
      <c r="D42" s="34">
        <f t="shared" si="3"/>
        <v>68.51585014409221</v>
      </c>
      <c r="E42" s="38">
        <f t="shared" si="4"/>
        <v>73.51585014409221</v>
      </c>
      <c r="F42" s="83">
        <f t="shared" si="5"/>
        <v>0.0005057870370370372</v>
      </c>
    </row>
    <row r="43" spans="1:6" ht="14.25" customHeight="1">
      <c r="A43" s="36" t="s">
        <v>95</v>
      </c>
      <c r="B43" s="151" t="s">
        <v>789</v>
      </c>
      <c r="C43" s="216">
        <v>0.0016145833333333333</v>
      </c>
      <c r="D43" s="34">
        <f t="shared" si="3"/>
        <v>68.17204301075267</v>
      </c>
      <c r="E43" s="38">
        <f t="shared" si="4"/>
        <v>73.17204301075267</v>
      </c>
      <c r="F43" s="83">
        <f t="shared" si="5"/>
        <v>0.000513888888888889</v>
      </c>
    </row>
    <row r="44" spans="1:6" ht="14.25" customHeight="1">
      <c r="A44" s="36" t="s">
        <v>96</v>
      </c>
      <c r="B44" s="151" t="s">
        <v>743</v>
      </c>
      <c r="C44" s="216">
        <v>0.0016157407407407407</v>
      </c>
      <c r="D44" s="34">
        <f t="shared" si="3"/>
        <v>68.12320916905443</v>
      </c>
      <c r="E44" s="38">
        <f t="shared" si="4"/>
        <v>73.12320916905443</v>
      </c>
      <c r="F44" s="83">
        <f t="shared" si="5"/>
        <v>0.0005150462962962964</v>
      </c>
    </row>
    <row r="45" spans="1:6" ht="14.25" customHeight="1">
      <c r="A45" s="36" t="s">
        <v>97</v>
      </c>
      <c r="B45" s="151" t="s">
        <v>750</v>
      </c>
      <c r="C45" s="216">
        <v>0.0016423611111111111</v>
      </c>
      <c r="D45" s="34">
        <f t="shared" si="3"/>
        <v>67.01902748414376</v>
      </c>
      <c r="E45" s="38">
        <f t="shared" si="4"/>
        <v>72.01902748414376</v>
      </c>
      <c r="F45" s="83">
        <f t="shared" si="5"/>
        <v>0.0005416666666666669</v>
      </c>
    </row>
    <row r="46" spans="1:6" ht="14.25" customHeight="1">
      <c r="A46" s="36" t="s">
        <v>98</v>
      </c>
      <c r="B46" s="154" t="s">
        <v>717</v>
      </c>
      <c r="C46" s="216">
        <v>0.0016493055555555556</v>
      </c>
      <c r="D46" s="34">
        <f t="shared" si="3"/>
        <v>66.73684210526315</v>
      </c>
      <c r="E46" s="38">
        <f t="shared" si="4"/>
        <v>71.73684210526315</v>
      </c>
      <c r="F46" s="83">
        <f t="shared" si="5"/>
        <v>0.0005486111111111113</v>
      </c>
    </row>
    <row r="47" spans="1:6" ht="14.25" customHeight="1">
      <c r="A47" s="36" t="s">
        <v>99</v>
      </c>
      <c r="B47" s="151" t="s">
        <v>734</v>
      </c>
      <c r="C47" s="216">
        <v>0.0016909722222222222</v>
      </c>
      <c r="D47" s="34">
        <f t="shared" si="3"/>
        <v>65.0924024640657</v>
      </c>
      <c r="E47" s="38">
        <f t="shared" si="4"/>
        <v>70.0924024640657</v>
      </c>
      <c r="F47" s="83">
        <f t="shared" si="5"/>
        <v>0.0005902777777777779</v>
      </c>
    </row>
    <row r="48" spans="1:6" ht="14.25" customHeight="1">
      <c r="A48" s="36" t="s">
        <v>100</v>
      </c>
      <c r="B48" s="154" t="s">
        <v>721</v>
      </c>
      <c r="C48" s="216">
        <v>0.0017048611111111112</v>
      </c>
      <c r="D48" s="34">
        <f t="shared" si="3"/>
        <v>64.5621181262729</v>
      </c>
      <c r="E48" s="38">
        <f t="shared" si="4"/>
        <v>69.5621181262729</v>
      </c>
      <c r="F48" s="83">
        <f t="shared" si="5"/>
        <v>0.0006041666666666669</v>
      </c>
    </row>
    <row r="49" spans="1:6" ht="14.25" customHeight="1">
      <c r="A49" s="36" t="s">
        <v>101</v>
      </c>
      <c r="B49" s="151" t="s">
        <v>889</v>
      </c>
      <c r="C49" s="216">
        <v>0.0017511574074074072</v>
      </c>
      <c r="D49" s="34">
        <f t="shared" si="3"/>
        <v>62.8552544613351</v>
      </c>
      <c r="E49" s="38">
        <f t="shared" si="4"/>
        <v>67.85525446133511</v>
      </c>
      <c r="F49" s="83">
        <f t="shared" si="5"/>
        <v>0.0006504629629629629</v>
      </c>
    </row>
    <row r="50" spans="1:6" ht="14.25" customHeight="1">
      <c r="A50" s="36" t="s">
        <v>102</v>
      </c>
      <c r="B50" s="151" t="s">
        <v>812</v>
      </c>
      <c r="C50" s="216">
        <v>0.0017523148148148148</v>
      </c>
      <c r="D50" s="84">
        <f t="shared" si="3"/>
        <v>62.813738441215314</v>
      </c>
      <c r="E50" s="38">
        <f t="shared" si="4"/>
        <v>67.81373844121532</v>
      </c>
      <c r="F50" s="86">
        <f t="shared" si="5"/>
        <v>0.0006516203703703705</v>
      </c>
    </row>
    <row r="51" spans="1:6" ht="14.25" customHeight="1">
      <c r="A51" s="36" t="s">
        <v>103</v>
      </c>
      <c r="B51" s="154" t="s">
        <v>1011</v>
      </c>
      <c r="C51" s="216">
        <v>0.0017534722222222222</v>
      </c>
      <c r="D51" s="34">
        <f t="shared" si="3"/>
        <v>62.77227722772276</v>
      </c>
      <c r="E51" s="38">
        <f t="shared" si="4"/>
        <v>67.77227722772275</v>
      </c>
      <c r="F51" s="83">
        <f t="shared" si="5"/>
        <v>0.000652777777777778</v>
      </c>
    </row>
    <row r="52" spans="1:6" ht="14.25" customHeight="1">
      <c r="A52" s="36" t="s">
        <v>104</v>
      </c>
      <c r="B52" s="151" t="s">
        <v>694</v>
      </c>
      <c r="C52" s="216">
        <v>0.001773148148148148</v>
      </c>
      <c r="D52" s="34">
        <f t="shared" si="3"/>
        <v>62.07571801566579</v>
      </c>
      <c r="E52" s="38">
        <f t="shared" si="4"/>
        <v>67.07571801566579</v>
      </c>
      <c r="F52" s="83">
        <f t="shared" si="5"/>
        <v>0.0006724537037037038</v>
      </c>
    </row>
    <row r="53" spans="1:6" ht="14.25" customHeight="1">
      <c r="A53" s="36" t="s">
        <v>105</v>
      </c>
      <c r="B53" s="151" t="s">
        <v>805</v>
      </c>
      <c r="C53" s="216">
        <v>0.0017974537037037037</v>
      </c>
      <c r="D53" s="34">
        <f t="shared" si="3"/>
        <v>61.23631680618158</v>
      </c>
      <c r="E53" s="38">
        <f t="shared" si="4"/>
        <v>66.23631680618158</v>
      </c>
      <c r="F53" s="83">
        <f t="shared" si="5"/>
        <v>0.0006967592592592594</v>
      </c>
    </row>
    <row r="54" spans="1:6" ht="14.25" customHeight="1">
      <c r="A54" s="36" t="s">
        <v>106</v>
      </c>
      <c r="B54" s="151" t="s">
        <v>871</v>
      </c>
      <c r="C54" s="216">
        <v>0.0018333333333333335</v>
      </c>
      <c r="D54" s="34">
        <f t="shared" si="3"/>
        <v>60.037878787878775</v>
      </c>
      <c r="E54" s="38">
        <f t="shared" si="4"/>
        <v>65.03787878787878</v>
      </c>
      <c r="F54" s="83">
        <f t="shared" si="5"/>
        <v>0.0007326388888888892</v>
      </c>
    </row>
    <row r="55" spans="1:6" ht="14.25" customHeight="1">
      <c r="A55" s="36" t="s">
        <v>107</v>
      </c>
      <c r="B55" s="151" t="s">
        <v>802</v>
      </c>
      <c r="C55" s="216">
        <v>0.001835648148148148</v>
      </c>
      <c r="D55" s="34">
        <f t="shared" si="3"/>
        <v>59.96216897856242</v>
      </c>
      <c r="E55" s="38">
        <f t="shared" si="4"/>
        <v>64.96216897856242</v>
      </c>
      <c r="F55" s="83">
        <f t="shared" si="5"/>
        <v>0.0007349537037037038</v>
      </c>
    </row>
    <row r="56" spans="1:6" ht="14.25" customHeight="1">
      <c r="A56" s="36" t="s">
        <v>108</v>
      </c>
      <c r="B56" s="151" t="s">
        <v>837</v>
      </c>
      <c r="C56" s="216">
        <v>0.001869212962962963</v>
      </c>
      <c r="D56" s="84">
        <f t="shared" si="3"/>
        <v>58.88544891640867</v>
      </c>
      <c r="E56" s="38">
        <f t="shared" si="4"/>
        <v>63.88544891640867</v>
      </c>
      <c r="F56" s="86">
        <f t="shared" si="5"/>
        <v>0.0007685185185185186</v>
      </c>
    </row>
    <row r="57" spans="1:6" ht="14.25" customHeight="1">
      <c r="A57" s="36" t="s">
        <v>109</v>
      </c>
      <c r="B57" s="151" t="s">
        <v>842</v>
      </c>
      <c r="C57" s="216">
        <v>0.0018912037037037038</v>
      </c>
      <c r="D57" s="34">
        <f t="shared" si="3"/>
        <v>58.200734394124844</v>
      </c>
      <c r="E57" s="38">
        <f t="shared" si="4"/>
        <v>63.200734394124844</v>
      </c>
      <c r="F57" s="83">
        <f t="shared" si="5"/>
        <v>0.0007905092592592595</v>
      </c>
    </row>
    <row r="58" spans="1:6" ht="14.25" customHeight="1">
      <c r="A58" s="36" t="s">
        <v>110</v>
      </c>
      <c r="B58" s="151" t="s">
        <v>819</v>
      </c>
      <c r="C58" s="216">
        <v>0.0019479166666666664</v>
      </c>
      <c r="D58" s="34">
        <f t="shared" si="3"/>
        <v>56.50623885918004</v>
      </c>
      <c r="E58" s="38">
        <f t="shared" si="4"/>
        <v>61.50623885918004</v>
      </c>
      <c r="F58" s="83">
        <f t="shared" si="5"/>
        <v>0.0008472222222222221</v>
      </c>
    </row>
    <row r="59" spans="1:6" ht="14.25" customHeight="1">
      <c r="A59" s="36" t="s">
        <v>111</v>
      </c>
      <c r="B59" s="151" t="s">
        <v>730</v>
      </c>
      <c r="C59" s="216">
        <v>0.001957175925925926</v>
      </c>
      <c r="D59" s="34">
        <f t="shared" si="3"/>
        <v>56.23891188645771</v>
      </c>
      <c r="E59" s="38">
        <f t="shared" si="4"/>
        <v>61.23891188645771</v>
      </c>
      <c r="F59" s="83">
        <f t="shared" si="5"/>
        <v>0.0008564814814814817</v>
      </c>
    </row>
    <row r="60" spans="1:6" ht="14.25" customHeight="1">
      <c r="A60" s="36" t="s">
        <v>112</v>
      </c>
      <c r="B60" s="154" t="s">
        <v>744</v>
      </c>
      <c r="C60" s="216">
        <v>0.0019618055555555556</v>
      </c>
      <c r="D60" s="34">
        <f t="shared" si="3"/>
        <v>56.106194690265475</v>
      </c>
      <c r="E60" s="38">
        <f t="shared" si="4"/>
        <v>61.106194690265475</v>
      </c>
      <c r="F60" s="83">
        <f t="shared" si="5"/>
        <v>0.0008611111111111113</v>
      </c>
    </row>
    <row r="61" spans="1:6" ht="14.25" customHeight="1">
      <c r="A61" s="36" t="s">
        <v>113</v>
      </c>
      <c r="B61" s="151" t="s">
        <v>709</v>
      </c>
      <c r="C61" s="216">
        <v>0.001979166666666667</v>
      </c>
      <c r="D61" s="34">
        <f t="shared" si="3"/>
        <v>55.61403508771928</v>
      </c>
      <c r="E61" s="38">
        <f t="shared" si="4"/>
        <v>60.61403508771928</v>
      </c>
      <c r="F61" s="83">
        <f t="shared" si="5"/>
        <v>0.0008784722222222225</v>
      </c>
    </row>
    <row r="62" spans="1:6" ht="14.25" customHeight="1">
      <c r="A62" s="36" t="s">
        <v>114</v>
      </c>
      <c r="B62" s="151" t="s">
        <v>760</v>
      </c>
      <c r="C62" s="216">
        <v>0.0019930555555555556</v>
      </c>
      <c r="D62" s="34">
        <f t="shared" si="3"/>
        <v>55.226480836236924</v>
      </c>
      <c r="E62" s="38">
        <f t="shared" si="4"/>
        <v>60.226480836236924</v>
      </c>
      <c r="F62" s="83">
        <f aca="true" t="shared" si="6" ref="F62:F69">C62-C$8</f>
        <v>0.0008923611111111113</v>
      </c>
    </row>
    <row r="63" spans="1:6" ht="14.25" customHeight="1">
      <c r="A63" s="36" t="s">
        <v>115</v>
      </c>
      <c r="B63" s="151" t="s">
        <v>845</v>
      </c>
      <c r="C63" s="216">
        <v>0.0020092592592592597</v>
      </c>
      <c r="D63" s="34">
        <f t="shared" si="3"/>
        <v>54.781105990783395</v>
      </c>
      <c r="E63" s="38">
        <f t="shared" si="4"/>
        <v>59.781105990783395</v>
      </c>
      <c r="F63" s="83">
        <f t="shared" si="6"/>
        <v>0.0009085648148148154</v>
      </c>
    </row>
    <row r="64" spans="1:6" ht="14.25" customHeight="1">
      <c r="A64" s="36" t="s">
        <v>116</v>
      </c>
      <c r="B64" s="151" t="s">
        <v>840</v>
      </c>
      <c r="C64" s="216">
        <v>0.0020127314814814817</v>
      </c>
      <c r="D64" s="34">
        <f t="shared" si="3"/>
        <v>54.68660149511212</v>
      </c>
      <c r="E64" s="38">
        <f t="shared" si="4"/>
        <v>59.68660149511212</v>
      </c>
      <c r="F64" s="83">
        <f t="shared" si="6"/>
        <v>0.0009120370370370374</v>
      </c>
    </row>
    <row r="65" spans="1:6" ht="14.25" customHeight="1">
      <c r="A65" s="36" t="s">
        <v>117</v>
      </c>
      <c r="B65" s="151" t="s">
        <v>816</v>
      </c>
      <c r="C65" s="216">
        <v>0.0020219907407407404</v>
      </c>
      <c r="D65" s="34">
        <f t="shared" si="3"/>
        <v>54.4361763022324</v>
      </c>
      <c r="E65" s="38">
        <f t="shared" si="4"/>
        <v>59.4361763022324</v>
      </c>
      <c r="F65" s="83">
        <f t="shared" si="6"/>
        <v>0.0009212962962962961</v>
      </c>
    </row>
    <row r="66" spans="1:6" ht="14.25" customHeight="1">
      <c r="A66" s="36" t="s">
        <v>118</v>
      </c>
      <c r="B66" s="154" t="s">
        <v>714</v>
      </c>
      <c r="C66" s="216">
        <v>0.0020486111111111113</v>
      </c>
      <c r="D66" s="34">
        <f t="shared" si="3"/>
        <v>53.72881355932202</v>
      </c>
      <c r="E66" s="38">
        <f t="shared" si="4"/>
        <v>58.72881355932202</v>
      </c>
      <c r="F66" s="83">
        <f t="shared" si="6"/>
        <v>0.000947916666666667</v>
      </c>
    </row>
    <row r="67" spans="1:6" ht="14.25" customHeight="1">
      <c r="A67" s="36" t="s">
        <v>119</v>
      </c>
      <c r="B67" s="151" t="s">
        <v>776</v>
      </c>
      <c r="C67" s="216">
        <v>0.0021493055555555558</v>
      </c>
      <c r="D67" s="34">
        <f t="shared" si="3"/>
        <v>51.211631663974146</v>
      </c>
      <c r="E67" s="38">
        <f t="shared" si="4"/>
        <v>56.211631663974146</v>
      </c>
      <c r="F67" s="83">
        <f t="shared" si="6"/>
        <v>0.0010486111111111115</v>
      </c>
    </row>
    <row r="68" spans="1:6" ht="14.25" customHeight="1">
      <c r="A68" s="36" t="s">
        <v>120</v>
      </c>
      <c r="B68" s="151" t="s">
        <v>904</v>
      </c>
      <c r="C68" s="216">
        <v>0.0022476851851851855</v>
      </c>
      <c r="D68" s="34">
        <f t="shared" si="3"/>
        <v>48.97013388259525</v>
      </c>
      <c r="E68" s="38">
        <f t="shared" si="4"/>
        <v>53.97013388259525</v>
      </c>
      <c r="F68" s="83">
        <f t="shared" si="6"/>
        <v>0.0011469907407407412</v>
      </c>
    </row>
    <row r="69" spans="1:6" ht="14.25" customHeight="1">
      <c r="A69" s="36" t="s">
        <v>121</v>
      </c>
      <c r="B69" s="154" t="s">
        <v>815</v>
      </c>
      <c r="C69" s="216">
        <v>0.003054398148148148</v>
      </c>
      <c r="D69" s="34">
        <f t="shared" si="3"/>
        <v>36.03637741568775</v>
      </c>
      <c r="E69" s="38">
        <f t="shared" si="4"/>
        <v>41.03637741568775</v>
      </c>
      <c r="F69" s="83">
        <f t="shared" si="6"/>
        <v>0.001953703703703704</v>
      </c>
    </row>
    <row r="70" ht="12.75">
      <c r="C70" s="106"/>
    </row>
    <row r="71" ht="12.75">
      <c r="C71" s="106"/>
    </row>
    <row r="72" ht="12.75">
      <c r="C72" s="106"/>
    </row>
    <row r="73" ht="12.75">
      <c r="C73" s="106"/>
    </row>
    <row r="74" ht="12.75">
      <c r="C74" s="106"/>
    </row>
    <row r="75" ht="12.75">
      <c r="C75" s="106"/>
    </row>
    <row r="76" ht="12.75">
      <c r="C76" s="106"/>
    </row>
    <row r="77" ht="12.75">
      <c r="C77" s="9"/>
    </row>
    <row r="78" ht="12.75">
      <c r="C78" s="9"/>
    </row>
    <row r="79" ht="12.75">
      <c r="C79" s="9"/>
    </row>
    <row r="80" ht="12.75">
      <c r="C80" s="9"/>
    </row>
    <row r="81" ht="12.75">
      <c r="C81" s="9"/>
    </row>
    <row r="82" ht="12.75">
      <c r="C82" s="9"/>
    </row>
    <row r="83" ht="12.75">
      <c r="C83" s="9"/>
    </row>
    <row r="84" ht="12.75">
      <c r="C84" s="9"/>
    </row>
    <row r="85" ht="12.75">
      <c r="C85" s="9"/>
    </row>
    <row r="86" ht="12.75">
      <c r="C86" s="9"/>
    </row>
    <row r="87" ht="12.75">
      <c r="C87" s="9"/>
    </row>
    <row r="88" ht="12.75">
      <c r="C88" s="9"/>
    </row>
    <row r="89" ht="12.75">
      <c r="C89" s="9"/>
    </row>
    <row r="90" ht="12.75">
      <c r="C90" s="9"/>
    </row>
    <row r="91" ht="12.75">
      <c r="C91" s="9"/>
    </row>
    <row r="92" ht="12.75">
      <c r="C92" s="9"/>
    </row>
    <row r="93" ht="12.75">
      <c r="C93" s="9"/>
    </row>
    <row r="94" ht="12.75">
      <c r="C94" s="9"/>
    </row>
    <row r="95" ht="12.75">
      <c r="C95" s="9"/>
    </row>
    <row r="96" ht="12.75">
      <c r="C96" s="9"/>
    </row>
    <row r="97" ht="12.75">
      <c r="C97" s="9"/>
    </row>
    <row r="98" ht="12.75">
      <c r="C98" s="9"/>
    </row>
    <row r="99" ht="12.75">
      <c r="C99" s="9"/>
    </row>
    <row r="100" ht="12.75">
      <c r="C100" s="9"/>
    </row>
    <row r="101" ht="12.75">
      <c r="C101" s="9"/>
    </row>
    <row r="102" ht="12.75">
      <c r="C102" s="9"/>
    </row>
    <row r="103" ht="12.75">
      <c r="C103" s="9"/>
    </row>
    <row r="104" ht="12.75">
      <c r="C104" s="9"/>
    </row>
    <row r="105" ht="12.75">
      <c r="C105" s="9"/>
    </row>
    <row r="106" ht="12.75">
      <c r="C106" s="9"/>
    </row>
  </sheetData>
  <sheetProtection selectLockedCells="1" selectUnlockedCells="1"/>
  <mergeCells count="6">
    <mergeCell ref="A6:B6"/>
    <mergeCell ref="A1:F1"/>
    <mergeCell ref="A3:B3"/>
    <mergeCell ref="A4:B4"/>
    <mergeCell ref="A5:B5"/>
    <mergeCell ref="C5:F5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horizontalDpi="300" verticalDpi="3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1.375" style="0" bestFit="1" customWidth="1"/>
    <col min="4" max="4" width="7.375" style="0" customWidth="1"/>
    <col min="5" max="5" width="14.25390625" style="0" bestFit="1" customWidth="1"/>
    <col min="6" max="6" width="6.875" style="0" customWidth="1"/>
  </cols>
  <sheetData>
    <row r="1" spans="1:6" ht="27">
      <c r="A1" s="275" t="s">
        <v>1008</v>
      </c>
      <c r="B1" s="275"/>
      <c r="C1" s="275"/>
      <c r="D1" s="275"/>
      <c r="E1" s="275"/>
      <c r="F1" s="275"/>
    </row>
    <row r="2" spans="1:6" ht="12.75" customHeight="1">
      <c r="A2" s="118"/>
      <c r="B2" s="118"/>
      <c r="C2" s="118"/>
      <c r="F2" s="121"/>
    </row>
    <row r="3" spans="1:6" ht="12.75" customHeight="1">
      <c r="A3" s="274" t="s">
        <v>14</v>
      </c>
      <c r="B3" s="274"/>
      <c r="C3" s="188" t="s">
        <v>15</v>
      </c>
      <c r="E3" s="119" t="s">
        <v>13</v>
      </c>
      <c r="F3" s="121"/>
    </row>
    <row r="4" spans="1:6" ht="12.75" customHeight="1">
      <c r="A4" s="274" t="s">
        <v>16</v>
      </c>
      <c r="B4" s="274"/>
      <c r="C4" s="193" t="s">
        <v>1012</v>
      </c>
      <c r="D4" s="121"/>
      <c r="E4" s="119">
        <v>10</v>
      </c>
      <c r="F4" s="121"/>
    </row>
    <row r="5" spans="1:6" ht="12.75" customHeight="1">
      <c r="A5" s="274" t="s">
        <v>17</v>
      </c>
      <c r="B5" s="274"/>
      <c r="C5" s="276" t="s">
        <v>38</v>
      </c>
      <c r="D5" s="276"/>
      <c r="E5" s="276"/>
      <c r="F5" s="276"/>
    </row>
    <row r="6" spans="1:6" ht="12.75" customHeight="1" thickBot="1">
      <c r="A6" s="274" t="s">
        <v>19</v>
      </c>
      <c r="B6" s="274"/>
      <c r="C6" s="122">
        <f>COUNTA(B8:B86)</f>
        <v>70</v>
      </c>
      <c r="D6" s="121"/>
      <c r="E6" s="121"/>
      <c r="F6" s="121"/>
    </row>
    <row r="7" spans="1:6" ht="15" customHeight="1" thickBot="1">
      <c r="A7" s="59" t="s">
        <v>20</v>
      </c>
      <c r="B7" s="60"/>
      <c r="C7" s="50" t="s">
        <v>21</v>
      </c>
      <c r="D7" s="61" t="s">
        <v>22</v>
      </c>
      <c r="E7" s="50" t="s">
        <v>23</v>
      </c>
      <c r="F7" s="72" t="s">
        <v>3</v>
      </c>
    </row>
    <row r="8" spans="1:8" ht="14.25" customHeight="1">
      <c r="A8" s="36" t="s">
        <v>60</v>
      </c>
      <c r="B8" s="210" t="s">
        <v>938</v>
      </c>
      <c r="C8" s="217">
        <v>0.011817129629629629</v>
      </c>
      <c r="D8" s="108">
        <f aca="true" t="shared" si="0" ref="D8:D71">(C$8/C8)*100</f>
        <v>100</v>
      </c>
      <c r="E8" s="38">
        <f aca="true" t="shared" si="1" ref="E8:E39">D8+E$4</f>
        <v>110</v>
      </c>
      <c r="F8" s="78">
        <f aca="true" t="shared" si="2" ref="F8:F39">C8-C$8</f>
        <v>0</v>
      </c>
      <c r="H8" s="20"/>
    </row>
    <row r="9" spans="1:6" ht="14.25" customHeight="1">
      <c r="A9" s="36" t="s">
        <v>61</v>
      </c>
      <c r="B9" s="159" t="s">
        <v>1013</v>
      </c>
      <c r="C9" s="216">
        <v>0.011909722222222223</v>
      </c>
      <c r="D9" s="108">
        <f t="shared" si="0"/>
        <v>99.22254616132166</v>
      </c>
      <c r="E9" s="35">
        <f t="shared" si="1"/>
        <v>109.22254616132166</v>
      </c>
      <c r="F9" s="77">
        <f t="shared" si="2"/>
        <v>9.259259259259377E-05</v>
      </c>
    </row>
    <row r="10" spans="1:6" ht="14.25" customHeight="1">
      <c r="A10" s="36" t="s">
        <v>62</v>
      </c>
      <c r="B10" s="159" t="s">
        <v>1014</v>
      </c>
      <c r="C10" s="216">
        <v>0.012210648148148146</v>
      </c>
      <c r="D10" s="108">
        <f t="shared" si="0"/>
        <v>96.77725118483413</v>
      </c>
      <c r="E10" s="35">
        <f t="shared" si="1"/>
        <v>106.77725118483413</v>
      </c>
      <c r="F10" s="77">
        <f t="shared" si="2"/>
        <v>0.000393518518518517</v>
      </c>
    </row>
    <row r="11" spans="1:6" ht="14.25" customHeight="1">
      <c r="A11" s="36" t="s">
        <v>63</v>
      </c>
      <c r="B11" s="159" t="s">
        <v>787</v>
      </c>
      <c r="C11" s="216">
        <v>0.012372685185185186</v>
      </c>
      <c r="D11" s="108">
        <f t="shared" si="0"/>
        <v>95.50982226379793</v>
      </c>
      <c r="E11" s="35">
        <f t="shared" si="1"/>
        <v>105.50982226379793</v>
      </c>
      <c r="F11" s="77">
        <f t="shared" si="2"/>
        <v>0.0005555555555555574</v>
      </c>
    </row>
    <row r="12" spans="1:6" ht="14.25" customHeight="1">
      <c r="A12" s="36" t="s">
        <v>64</v>
      </c>
      <c r="B12" s="159" t="s">
        <v>889</v>
      </c>
      <c r="C12" s="216">
        <v>0.012685185185185183</v>
      </c>
      <c r="D12" s="108">
        <f t="shared" si="0"/>
        <v>93.15693430656935</v>
      </c>
      <c r="E12" s="35">
        <f t="shared" si="1"/>
        <v>103.15693430656935</v>
      </c>
      <c r="F12" s="77">
        <f t="shared" si="2"/>
        <v>0.0008680555555555542</v>
      </c>
    </row>
    <row r="13" spans="1:6" ht="14.25" customHeight="1">
      <c r="A13" s="36" t="s">
        <v>65</v>
      </c>
      <c r="B13" s="159" t="s">
        <v>1015</v>
      </c>
      <c r="C13" s="216">
        <v>0.013125</v>
      </c>
      <c r="D13" s="108">
        <f t="shared" si="0"/>
        <v>90.0352733686067</v>
      </c>
      <c r="E13" s="35">
        <f t="shared" si="1"/>
        <v>100.0352733686067</v>
      </c>
      <c r="F13" s="77">
        <f t="shared" si="2"/>
        <v>0.0013078703703703707</v>
      </c>
    </row>
    <row r="14" spans="1:6" ht="14.25" customHeight="1">
      <c r="A14" s="36" t="s">
        <v>66</v>
      </c>
      <c r="B14" s="159" t="s">
        <v>760</v>
      </c>
      <c r="C14" s="216">
        <v>0.013344907407407408</v>
      </c>
      <c r="D14" s="108">
        <f t="shared" si="0"/>
        <v>88.55160450997397</v>
      </c>
      <c r="E14" s="35">
        <f t="shared" si="1"/>
        <v>98.55160450997397</v>
      </c>
      <c r="F14" s="77">
        <f t="shared" si="2"/>
        <v>0.001527777777777779</v>
      </c>
    </row>
    <row r="15" spans="1:7" ht="14.25" customHeight="1">
      <c r="A15" s="36" t="s">
        <v>67</v>
      </c>
      <c r="B15" s="159" t="s">
        <v>775</v>
      </c>
      <c r="C15" s="216">
        <v>0.01357638888888889</v>
      </c>
      <c r="D15" s="108">
        <f t="shared" si="0"/>
        <v>87.04177323103153</v>
      </c>
      <c r="E15" s="35">
        <f t="shared" si="1"/>
        <v>97.04177323103153</v>
      </c>
      <c r="F15" s="77">
        <f t="shared" si="2"/>
        <v>0.0017592592592592608</v>
      </c>
      <c r="G15" s="21"/>
    </row>
    <row r="16" spans="1:6" ht="14.25" customHeight="1">
      <c r="A16" s="36" t="s">
        <v>68</v>
      </c>
      <c r="B16" s="159" t="s">
        <v>707</v>
      </c>
      <c r="C16" s="216">
        <v>0.013587962962962963</v>
      </c>
      <c r="D16" s="108">
        <f t="shared" si="0"/>
        <v>86.96763202725724</v>
      </c>
      <c r="E16" s="35">
        <f t="shared" si="1"/>
        <v>96.96763202725724</v>
      </c>
      <c r="F16" s="77">
        <f t="shared" si="2"/>
        <v>0.0017708333333333343</v>
      </c>
    </row>
    <row r="17" spans="1:6" ht="14.25" customHeight="1">
      <c r="A17" s="36" t="s">
        <v>69</v>
      </c>
      <c r="B17" s="159" t="s">
        <v>730</v>
      </c>
      <c r="C17" s="216">
        <v>0.013599537037037037</v>
      </c>
      <c r="D17" s="108">
        <f t="shared" si="0"/>
        <v>86.8936170212766</v>
      </c>
      <c r="E17" s="35">
        <f t="shared" si="1"/>
        <v>96.8936170212766</v>
      </c>
      <c r="F17" s="77">
        <f t="shared" si="2"/>
        <v>0.001782407407407408</v>
      </c>
    </row>
    <row r="18" spans="1:6" ht="14.25" customHeight="1">
      <c r="A18" s="36" t="s">
        <v>70</v>
      </c>
      <c r="B18" s="159" t="s">
        <v>783</v>
      </c>
      <c r="C18" s="216">
        <v>0.013622685185185184</v>
      </c>
      <c r="D18" s="108">
        <f t="shared" si="0"/>
        <v>86.74596431605778</v>
      </c>
      <c r="E18" s="35">
        <f t="shared" si="1"/>
        <v>96.74596431605778</v>
      </c>
      <c r="F18" s="77">
        <f t="shared" si="2"/>
        <v>0.001805555555555555</v>
      </c>
    </row>
    <row r="19" spans="1:6" ht="14.25" customHeight="1">
      <c r="A19" s="36" t="s">
        <v>71</v>
      </c>
      <c r="B19" s="159" t="s">
        <v>738</v>
      </c>
      <c r="C19" s="216">
        <v>0.013634259259259257</v>
      </c>
      <c r="D19" s="108">
        <f t="shared" si="0"/>
        <v>86.67232597623091</v>
      </c>
      <c r="E19" s="35">
        <f t="shared" si="1"/>
        <v>96.67232597623091</v>
      </c>
      <c r="F19" s="77">
        <f t="shared" si="2"/>
        <v>0.0018171296296296286</v>
      </c>
    </row>
    <row r="20" spans="1:6" ht="14.25" customHeight="1">
      <c r="A20" s="36" t="s">
        <v>72</v>
      </c>
      <c r="B20" s="159" t="s">
        <v>945</v>
      </c>
      <c r="C20" s="216">
        <v>0.013738425925925926</v>
      </c>
      <c r="D20" s="108">
        <f t="shared" si="0"/>
        <v>86.0151642796967</v>
      </c>
      <c r="E20" s="35">
        <f t="shared" si="1"/>
        <v>96.0151642796967</v>
      </c>
      <c r="F20" s="77">
        <f t="shared" si="2"/>
        <v>0.0019212962962962977</v>
      </c>
    </row>
    <row r="21" spans="1:6" ht="14.25" customHeight="1">
      <c r="A21" s="36" t="s">
        <v>73</v>
      </c>
      <c r="B21" s="159" t="s">
        <v>742</v>
      </c>
      <c r="C21" s="216">
        <v>0.014351851851851852</v>
      </c>
      <c r="D21" s="108">
        <f t="shared" si="0"/>
        <v>82.33870967741936</v>
      </c>
      <c r="E21" s="35">
        <f t="shared" si="1"/>
        <v>92.33870967741936</v>
      </c>
      <c r="F21" s="77">
        <f t="shared" si="2"/>
        <v>0.002534722222222223</v>
      </c>
    </row>
    <row r="22" spans="1:6" ht="14.25" customHeight="1">
      <c r="A22" s="36" t="s">
        <v>74</v>
      </c>
      <c r="B22" s="159" t="s">
        <v>716</v>
      </c>
      <c r="C22" s="216">
        <v>0.014375</v>
      </c>
      <c r="D22" s="108">
        <f t="shared" si="0"/>
        <v>82.20611916264089</v>
      </c>
      <c r="E22" s="35">
        <f t="shared" si="1"/>
        <v>92.20611916264089</v>
      </c>
      <c r="F22" s="77">
        <f t="shared" si="2"/>
        <v>0.002557870370370372</v>
      </c>
    </row>
    <row r="23" spans="1:6" ht="14.25" customHeight="1">
      <c r="A23" s="36" t="s">
        <v>75</v>
      </c>
      <c r="B23" s="159" t="s">
        <v>778</v>
      </c>
      <c r="C23" s="216">
        <v>0.014444444444444446</v>
      </c>
      <c r="D23" s="108">
        <f t="shared" si="0"/>
        <v>81.81089743589742</v>
      </c>
      <c r="E23" s="35">
        <f t="shared" si="1"/>
        <v>91.81089743589742</v>
      </c>
      <c r="F23" s="77">
        <f t="shared" si="2"/>
        <v>0.0026273148148148167</v>
      </c>
    </row>
    <row r="24" spans="1:6" ht="14.25" customHeight="1">
      <c r="A24" s="36" t="s">
        <v>76</v>
      </c>
      <c r="B24" s="159" t="s">
        <v>695</v>
      </c>
      <c r="C24" s="216">
        <v>0.014490740740740742</v>
      </c>
      <c r="D24" s="108">
        <f t="shared" si="0"/>
        <v>81.54952076677316</v>
      </c>
      <c r="E24" s="35">
        <f t="shared" si="1"/>
        <v>91.54952076677316</v>
      </c>
      <c r="F24" s="77">
        <f t="shared" si="2"/>
        <v>0.0026736111111111127</v>
      </c>
    </row>
    <row r="25" spans="1:6" ht="14.25" customHeight="1">
      <c r="A25" s="36" t="s">
        <v>77</v>
      </c>
      <c r="B25" s="159" t="s">
        <v>693</v>
      </c>
      <c r="C25" s="216">
        <v>0.014537037037037038</v>
      </c>
      <c r="D25" s="108">
        <f t="shared" si="0"/>
        <v>81.28980891719745</v>
      </c>
      <c r="E25" s="35">
        <f t="shared" si="1"/>
        <v>91.28980891719745</v>
      </c>
      <c r="F25" s="77">
        <f t="shared" si="2"/>
        <v>0.0027199074074074087</v>
      </c>
    </row>
    <row r="26" spans="1:6" ht="14.25" customHeight="1">
      <c r="A26" s="36" t="s">
        <v>78</v>
      </c>
      <c r="B26" s="159" t="s">
        <v>727</v>
      </c>
      <c r="C26" s="216">
        <v>0.014594907407407405</v>
      </c>
      <c r="D26" s="108">
        <f t="shared" si="0"/>
        <v>80.9674861221253</v>
      </c>
      <c r="E26" s="35">
        <f t="shared" si="1"/>
        <v>90.9674861221253</v>
      </c>
      <c r="F26" s="77">
        <f t="shared" si="2"/>
        <v>0.0027777777777777766</v>
      </c>
    </row>
    <row r="27" spans="1:6" ht="14.25" customHeight="1">
      <c r="A27" s="36" t="s">
        <v>79</v>
      </c>
      <c r="B27" s="159" t="s">
        <v>696</v>
      </c>
      <c r="C27" s="216">
        <v>0.014641203703703703</v>
      </c>
      <c r="D27" s="108">
        <f t="shared" si="0"/>
        <v>80.71146245059289</v>
      </c>
      <c r="E27" s="35">
        <f t="shared" si="1"/>
        <v>90.71146245059289</v>
      </c>
      <c r="F27" s="77">
        <f t="shared" si="2"/>
        <v>0.0028240740740740743</v>
      </c>
    </row>
    <row r="28" spans="1:6" ht="14.25" customHeight="1">
      <c r="A28" s="36" t="s">
        <v>80</v>
      </c>
      <c r="B28" s="159" t="s">
        <v>771</v>
      </c>
      <c r="C28" s="216">
        <v>0.014722222222222222</v>
      </c>
      <c r="D28" s="108">
        <f t="shared" si="0"/>
        <v>80.26729559748428</v>
      </c>
      <c r="E28" s="35">
        <f t="shared" si="1"/>
        <v>90.26729559748428</v>
      </c>
      <c r="F28" s="77">
        <f t="shared" si="2"/>
        <v>0.002905092592592593</v>
      </c>
    </row>
    <row r="29" spans="1:6" ht="14.25" customHeight="1">
      <c r="A29" s="36" t="s">
        <v>81</v>
      </c>
      <c r="B29" s="159" t="s">
        <v>757</v>
      </c>
      <c r="C29" s="216">
        <v>0.01503472222222222</v>
      </c>
      <c r="D29" s="108">
        <f t="shared" si="0"/>
        <v>78.598922247883</v>
      </c>
      <c r="E29" s="85">
        <f t="shared" si="1"/>
        <v>88.598922247883</v>
      </c>
      <c r="F29" s="88">
        <f t="shared" si="2"/>
        <v>0.0032175925925925913</v>
      </c>
    </row>
    <row r="30" spans="1:6" ht="14.25" customHeight="1">
      <c r="A30" s="36" t="s">
        <v>82</v>
      </c>
      <c r="B30" s="159" t="s">
        <v>699</v>
      </c>
      <c r="C30" s="216">
        <v>0.015104166666666667</v>
      </c>
      <c r="D30" s="108">
        <f t="shared" si="0"/>
        <v>78.2375478927203</v>
      </c>
      <c r="E30" s="35">
        <f t="shared" si="1"/>
        <v>88.2375478927203</v>
      </c>
      <c r="F30" s="77">
        <f t="shared" si="2"/>
        <v>0.003287037037037038</v>
      </c>
    </row>
    <row r="31" spans="1:6" ht="14.25" customHeight="1">
      <c r="A31" s="36" t="s">
        <v>83</v>
      </c>
      <c r="B31" s="159" t="s">
        <v>692</v>
      </c>
      <c r="C31" s="216">
        <v>0.015162037037037036</v>
      </c>
      <c r="D31" s="108">
        <f t="shared" si="0"/>
        <v>77.93893129770993</v>
      </c>
      <c r="E31" s="35">
        <f t="shared" si="1"/>
        <v>87.93893129770993</v>
      </c>
      <c r="F31" s="77">
        <f t="shared" si="2"/>
        <v>0.0033449074074074076</v>
      </c>
    </row>
    <row r="32" spans="1:6" ht="14.25" customHeight="1">
      <c r="A32" s="36" t="s">
        <v>84</v>
      </c>
      <c r="B32" s="159" t="s">
        <v>697</v>
      </c>
      <c r="C32" s="216">
        <v>0.015173611111111112</v>
      </c>
      <c r="D32" s="108">
        <f t="shared" si="0"/>
        <v>77.87948131197558</v>
      </c>
      <c r="E32" s="35">
        <f t="shared" si="1"/>
        <v>87.87948131197558</v>
      </c>
      <c r="F32" s="77">
        <f t="shared" si="2"/>
        <v>0.003356481481481483</v>
      </c>
    </row>
    <row r="33" spans="1:6" ht="14.25" customHeight="1">
      <c r="A33" s="36" t="s">
        <v>85</v>
      </c>
      <c r="B33" s="159" t="s">
        <v>766</v>
      </c>
      <c r="C33" s="216">
        <v>0.015381944444444443</v>
      </c>
      <c r="D33" s="108">
        <f t="shared" si="0"/>
        <v>76.82468021068473</v>
      </c>
      <c r="E33" s="85">
        <f t="shared" si="1"/>
        <v>86.82468021068473</v>
      </c>
      <c r="F33" s="88">
        <f t="shared" si="2"/>
        <v>0.003564814814814814</v>
      </c>
    </row>
    <row r="34" spans="1:6" ht="14.25" customHeight="1">
      <c r="A34" s="36" t="s">
        <v>86</v>
      </c>
      <c r="B34" s="159" t="s">
        <v>977</v>
      </c>
      <c r="C34" s="216">
        <v>0.015439814814814816</v>
      </c>
      <c r="D34" s="108">
        <f t="shared" si="0"/>
        <v>76.5367316341829</v>
      </c>
      <c r="E34" s="35">
        <f t="shared" si="1"/>
        <v>86.5367316341829</v>
      </c>
      <c r="F34" s="77">
        <f t="shared" si="2"/>
        <v>0.003622685185185187</v>
      </c>
    </row>
    <row r="35" spans="1:6" ht="14.25" customHeight="1">
      <c r="A35" s="36" t="s">
        <v>87</v>
      </c>
      <c r="B35" s="159" t="s">
        <v>701</v>
      </c>
      <c r="C35" s="216">
        <v>0.015486111111111112</v>
      </c>
      <c r="D35" s="108">
        <f t="shared" si="0"/>
        <v>76.30792227204782</v>
      </c>
      <c r="E35" s="85">
        <f t="shared" si="1"/>
        <v>86.30792227204782</v>
      </c>
      <c r="F35" s="88">
        <f t="shared" si="2"/>
        <v>0.003668981481481483</v>
      </c>
    </row>
    <row r="36" spans="1:6" ht="14.25" customHeight="1">
      <c r="A36" s="36" t="s">
        <v>88</v>
      </c>
      <c r="B36" s="159" t="s">
        <v>718</v>
      </c>
      <c r="C36" s="216">
        <v>0.01564814814814815</v>
      </c>
      <c r="D36" s="108">
        <f t="shared" si="0"/>
        <v>75.51775147928991</v>
      </c>
      <c r="E36" s="35">
        <f t="shared" si="1"/>
        <v>85.51775147928991</v>
      </c>
      <c r="F36" s="77">
        <f t="shared" si="2"/>
        <v>0.003831018518518522</v>
      </c>
    </row>
    <row r="37" spans="1:6" ht="14.25" customHeight="1">
      <c r="A37" s="36" t="s">
        <v>89</v>
      </c>
      <c r="B37" s="159" t="s">
        <v>772</v>
      </c>
      <c r="C37" s="216">
        <v>0.015902777777777776</v>
      </c>
      <c r="D37" s="108">
        <f t="shared" si="0"/>
        <v>74.30858806404657</v>
      </c>
      <c r="E37" s="35">
        <f t="shared" si="1"/>
        <v>84.30858806404657</v>
      </c>
      <c r="F37" s="77">
        <f t="shared" si="2"/>
        <v>0.004085648148148147</v>
      </c>
    </row>
    <row r="38" spans="1:6" ht="14.25" customHeight="1">
      <c r="A38" s="36" t="s">
        <v>90</v>
      </c>
      <c r="B38" s="159" t="s">
        <v>818</v>
      </c>
      <c r="C38" s="216">
        <v>0.016099537037037037</v>
      </c>
      <c r="D38" s="108">
        <f t="shared" si="0"/>
        <v>73.40043134435658</v>
      </c>
      <c r="E38" s="35">
        <f t="shared" si="1"/>
        <v>83.40043134435658</v>
      </c>
      <c r="F38" s="77">
        <f t="shared" si="2"/>
        <v>0.004282407407407408</v>
      </c>
    </row>
    <row r="39" spans="1:6" ht="14.25" customHeight="1">
      <c r="A39" s="36" t="s">
        <v>91</v>
      </c>
      <c r="B39" s="159" t="s">
        <v>721</v>
      </c>
      <c r="C39" s="216">
        <v>0.016377314814814813</v>
      </c>
      <c r="D39" s="108">
        <f t="shared" si="0"/>
        <v>72.15547703180212</v>
      </c>
      <c r="E39" s="35">
        <f t="shared" si="1"/>
        <v>82.15547703180212</v>
      </c>
      <c r="F39" s="77">
        <f t="shared" si="2"/>
        <v>0.0045601851851851845</v>
      </c>
    </row>
    <row r="40" spans="1:6" ht="14.25" customHeight="1">
      <c r="A40" s="36" t="s">
        <v>92</v>
      </c>
      <c r="B40" s="159" t="s">
        <v>815</v>
      </c>
      <c r="C40" s="216">
        <v>0.01644675925925926</v>
      </c>
      <c r="D40" s="108">
        <f t="shared" si="0"/>
        <v>71.85080928923291</v>
      </c>
      <c r="E40" s="35">
        <f aca="true" t="shared" si="3" ref="E40:E71">D40+E$4</f>
        <v>81.85080928923291</v>
      </c>
      <c r="F40" s="77">
        <f aca="true" t="shared" si="4" ref="F40:F67">C40-C$8</f>
        <v>0.004629629629629633</v>
      </c>
    </row>
    <row r="41" spans="1:6" ht="14.25" customHeight="1">
      <c r="A41" s="36" t="s">
        <v>93</v>
      </c>
      <c r="B41" s="159" t="s">
        <v>873</v>
      </c>
      <c r="C41" s="216">
        <v>0.01671296296296296</v>
      </c>
      <c r="D41" s="108">
        <f t="shared" si="0"/>
        <v>70.70637119113574</v>
      </c>
      <c r="E41" s="35">
        <f t="shared" si="3"/>
        <v>80.70637119113574</v>
      </c>
      <c r="F41" s="77">
        <f t="shared" si="4"/>
        <v>0.004895833333333332</v>
      </c>
    </row>
    <row r="42" spans="1:6" ht="14.25" customHeight="1">
      <c r="A42" s="36" t="s">
        <v>94</v>
      </c>
      <c r="B42" s="159" t="s">
        <v>802</v>
      </c>
      <c r="C42" s="216">
        <v>0.01671296296296296</v>
      </c>
      <c r="D42" s="108">
        <f t="shared" si="0"/>
        <v>70.70637119113574</v>
      </c>
      <c r="E42" s="35">
        <f t="shared" si="3"/>
        <v>80.70637119113574</v>
      </c>
      <c r="F42" s="77">
        <f t="shared" si="4"/>
        <v>0.004895833333333332</v>
      </c>
    </row>
    <row r="43" spans="1:6" ht="14.25" customHeight="1">
      <c r="A43" s="36" t="s">
        <v>95</v>
      </c>
      <c r="B43" s="159" t="s">
        <v>809</v>
      </c>
      <c r="C43" s="216">
        <v>0.01695601851851852</v>
      </c>
      <c r="D43" s="108">
        <f t="shared" si="0"/>
        <v>69.69283276450511</v>
      </c>
      <c r="E43" s="35">
        <f t="shared" si="3"/>
        <v>79.69283276450511</v>
      </c>
      <c r="F43" s="77">
        <f t="shared" si="4"/>
        <v>0.005138888888888891</v>
      </c>
    </row>
    <row r="44" spans="1:6" ht="14.25" customHeight="1">
      <c r="A44" s="36" t="s">
        <v>96</v>
      </c>
      <c r="B44" s="159" t="s">
        <v>741</v>
      </c>
      <c r="C44" s="216">
        <v>0.01702546296296296</v>
      </c>
      <c r="D44" s="108">
        <f t="shared" si="0"/>
        <v>69.40856560163155</v>
      </c>
      <c r="E44" s="35">
        <f t="shared" si="3"/>
        <v>79.40856560163155</v>
      </c>
      <c r="F44" s="77">
        <f t="shared" si="4"/>
        <v>0.005208333333333332</v>
      </c>
    </row>
    <row r="45" spans="1:6" ht="14.25" customHeight="1">
      <c r="A45" s="36" t="s">
        <v>97</v>
      </c>
      <c r="B45" s="159" t="s">
        <v>842</v>
      </c>
      <c r="C45" s="216">
        <v>0.017037037037037038</v>
      </c>
      <c r="D45" s="108">
        <f t="shared" si="0"/>
        <v>69.36141304347825</v>
      </c>
      <c r="E45" s="35">
        <f t="shared" si="3"/>
        <v>79.36141304347825</v>
      </c>
      <c r="F45" s="77">
        <f t="shared" si="4"/>
        <v>0.005219907407407409</v>
      </c>
    </row>
    <row r="46" spans="1:6" ht="14.25" customHeight="1">
      <c r="A46" s="36" t="s">
        <v>98</v>
      </c>
      <c r="B46" s="159" t="s">
        <v>819</v>
      </c>
      <c r="C46" s="216">
        <v>0.01712962962962963</v>
      </c>
      <c r="D46" s="108">
        <f t="shared" si="0"/>
        <v>68.98648648648647</v>
      </c>
      <c r="E46" s="35">
        <f t="shared" si="3"/>
        <v>78.98648648648647</v>
      </c>
      <c r="F46" s="77">
        <f t="shared" si="4"/>
        <v>0.005312500000000001</v>
      </c>
    </row>
    <row r="47" spans="1:6" ht="14.25" customHeight="1">
      <c r="A47" s="36" t="s">
        <v>99</v>
      </c>
      <c r="B47" s="159" t="s">
        <v>816</v>
      </c>
      <c r="C47" s="216">
        <v>0.01716435185185185</v>
      </c>
      <c r="D47" s="108">
        <f t="shared" si="0"/>
        <v>68.84693189480782</v>
      </c>
      <c r="E47" s="85">
        <f t="shared" si="3"/>
        <v>78.84693189480782</v>
      </c>
      <c r="F47" s="88">
        <f t="shared" si="4"/>
        <v>0.005347222222222222</v>
      </c>
    </row>
    <row r="48" spans="1:6" ht="14.25" customHeight="1">
      <c r="A48" s="36" t="s">
        <v>100</v>
      </c>
      <c r="B48" s="159" t="s">
        <v>723</v>
      </c>
      <c r="C48" s="216">
        <v>0.017372685185185185</v>
      </c>
      <c r="D48" s="108">
        <f t="shared" si="0"/>
        <v>68.02131912058627</v>
      </c>
      <c r="E48" s="35">
        <f t="shared" si="3"/>
        <v>78.02131912058627</v>
      </c>
      <c r="F48" s="77">
        <f t="shared" si="4"/>
        <v>0.005555555555555557</v>
      </c>
    </row>
    <row r="49" spans="1:6" ht="14.25" customHeight="1">
      <c r="A49" s="36" t="s">
        <v>101</v>
      </c>
      <c r="B49" s="159" t="s">
        <v>779</v>
      </c>
      <c r="C49" s="216">
        <v>0.017430555555555557</v>
      </c>
      <c r="D49" s="108">
        <f t="shared" si="0"/>
        <v>67.79548472775564</v>
      </c>
      <c r="E49" s="85">
        <f t="shared" si="3"/>
        <v>77.79548472775564</v>
      </c>
      <c r="F49" s="88">
        <f t="shared" si="4"/>
        <v>0.005613425925925928</v>
      </c>
    </row>
    <row r="50" spans="1:6" ht="14.25" customHeight="1">
      <c r="A50" s="36" t="s">
        <v>102</v>
      </c>
      <c r="B50" s="159" t="s">
        <v>714</v>
      </c>
      <c r="C50" s="216">
        <v>0.017662037037037035</v>
      </c>
      <c r="D50" s="108">
        <f t="shared" si="0"/>
        <v>66.90694626474443</v>
      </c>
      <c r="E50" s="35">
        <f t="shared" si="3"/>
        <v>76.90694626474443</v>
      </c>
      <c r="F50" s="77">
        <f t="shared" si="4"/>
        <v>0.005844907407407406</v>
      </c>
    </row>
    <row r="51" spans="1:6" ht="14.25" customHeight="1">
      <c r="A51" s="36" t="s">
        <v>103</v>
      </c>
      <c r="B51" s="252" t="s">
        <v>1011</v>
      </c>
      <c r="C51" s="216">
        <v>0.017719907407407406</v>
      </c>
      <c r="D51" s="108">
        <f t="shared" si="0"/>
        <v>66.6884389288047</v>
      </c>
      <c r="E51" s="35">
        <f t="shared" si="3"/>
        <v>76.6884389288047</v>
      </c>
      <c r="F51" s="77">
        <f t="shared" si="4"/>
        <v>0.005902777777777778</v>
      </c>
    </row>
    <row r="52" spans="1:6" ht="14.25" customHeight="1">
      <c r="A52" s="36" t="s">
        <v>104</v>
      </c>
      <c r="B52" s="159" t="s">
        <v>869</v>
      </c>
      <c r="C52" s="216">
        <v>0.017905092592592594</v>
      </c>
      <c r="D52" s="108">
        <f t="shared" si="0"/>
        <v>65.99870717517776</v>
      </c>
      <c r="E52" s="35">
        <f t="shared" si="3"/>
        <v>75.99870717517776</v>
      </c>
      <c r="F52" s="77">
        <f t="shared" si="4"/>
        <v>0.006087962962962965</v>
      </c>
    </row>
    <row r="53" spans="1:6" ht="14.25" customHeight="1">
      <c r="A53" s="36" t="s">
        <v>105</v>
      </c>
      <c r="B53" s="159" t="s">
        <v>1016</v>
      </c>
      <c r="C53" s="216">
        <v>0.01798611111111111</v>
      </c>
      <c r="D53" s="108">
        <f t="shared" si="0"/>
        <v>65.7014157014157</v>
      </c>
      <c r="E53" s="35">
        <f t="shared" si="3"/>
        <v>75.7014157014157</v>
      </c>
      <c r="F53" s="77">
        <f t="shared" si="4"/>
        <v>0.00616898148148148</v>
      </c>
    </row>
    <row r="54" spans="1:6" ht="14.25" customHeight="1">
      <c r="A54" s="36" t="s">
        <v>106</v>
      </c>
      <c r="B54" s="159" t="s">
        <v>698</v>
      </c>
      <c r="C54" s="216">
        <v>0.018020833333333333</v>
      </c>
      <c r="D54" s="108">
        <f t="shared" si="0"/>
        <v>65.57482337829158</v>
      </c>
      <c r="E54" s="35">
        <f t="shared" si="3"/>
        <v>75.57482337829158</v>
      </c>
      <c r="F54" s="77">
        <f t="shared" si="4"/>
        <v>0.006203703703703704</v>
      </c>
    </row>
    <row r="55" spans="1:6" ht="14.25" customHeight="1">
      <c r="A55" s="36" t="s">
        <v>107</v>
      </c>
      <c r="B55" s="159" t="s">
        <v>729</v>
      </c>
      <c r="C55" s="216">
        <v>0.018148148148148146</v>
      </c>
      <c r="D55" s="108">
        <f t="shared" si="0"/>
        <v>65.11479591836735</v>
      </c>
      <c r="E55" s="35">
        <f t="shared" si="3"/>
        <v>75.11479591836735</v>
      </c>
      <c r="F55" s="77">
        <f t="shared" si="4"/>
        <v>0.006331018518518517</v>
      </c>
    </row>
    <row r="56" spans="1:6" ht="14.25" customHeight="1">
      <c r="A56" s="36" t="s">
        <v>108</v>
      </c>
      <c r="B56" s="159" t="s">
        <v>744</v>
      </c>
      <c r="C56" s="216">
        <v>0.018148148148148146</v>
      </c>
      <c r="D56" s="108">
        <f t="shared" si="0"/>
        <v>65.11479591836735</v>
      </c>
      <c r="E56" s="35">
        <f t="shared" si="3"/>
        <v>75.11479591836735</v>
      </c>
      <c r="F56" s="77">
        <f t="shared" si="4"/>
        <v>0.006331018518518517</v>
      </c>
    </row>
    <row r="57" spans="1:6" ht="14.25" customHeight="1">
      <c r="A57" s="36" t="s">
        <v>109</v>
      </c>
      <c r="B57" s="159" t="s">
        <v>754</v>
      </c>
      <c r="C57" s="216">
        <v>0.018194444444444444</v>
      </c>
      <c r="D57" s="108">
        <f t="shared" si="0"/>
        <v>64.94910941475827</v>
      </c>
      <c r="E57" s="35">
        <f t="shared" si="3"/>
        <v>74.94910941475827</v>
      </c>
      <c r="F57" s="77">
        <f t="shared" si="4"/>
        <v>0.006377314814814815</v>
      </c>
    </row>
    <row r="58" spans="1:6" ht="14.25" customHeight="1">
      <c r="A58" s="36" t="s">
        <v>110</v>
      </c>
      <c r="B58" s="159" t="s">
        <v>704</v>
      </c>
      <c r="C58" s="216">
        <v>0.01824074074074074</v>
      </c>
      <c r="D58" s="108">
        <f t="shared" si="0"/>
        <v>64.78426395939086</v>
      </c>
      <c r="E58" s="35">
        <f t="shared" si="3"/>
        <v>74.78426395939086</v>
      </c>
      <c r="F58" s="77">
        <f t="shared" si="4"/>
        <v>0.006423611111111113</v>
      </c>
    </row>
    <row r="59" spans="1:6" ht="14.25" customHeight="1">
      <c r="A59" s="36" t="s">
        <v>111</v>
      </c>
      <c r="B59" s="159" t="s">
        <v>702</v>
      </c>
      <c r="C59" s="216">
        <v>0.018622685185185183</v>
      </c>
      <c r="D59" s="108">
        <f t="shared" si="0"/>
        <v>63.455562461156</v>
      </c>
      <c r="E59" s="35">
        <f t="shared" si="3"/>
        <v>73.455562461156</v>
      </c>
      <c r="F59" s="77">
        <f t="shared" si="4"/>
        <v>0.006805555555555554</v>
      </c>
    </row>
    <row r="60" spans="1:6" ht="14.25" customHeight="1">
      <c r="A60" s="36" t="s">
        <v>112</v>
      </c>
      <c r="B60" s="159" t="s">
        <v>871</v>
      </c>
      <c r="C60" s="216">
        <v>0.01871527777777778</v>
      </c>
      <c r="D60" s="108">
        <f t="shared" si="0"/>
        <v>63.14162028447742</v>
      </c>
      <c r="E60" s="35">
        <f t="shared" si="3"/>
        <v>73.14162028447743</v>
      </c>
      <c r="F60" s="77">
        <f t="shared" si="4"/>
        <v>0.00689814814814815</v>
      </c>
    </row>
    <row r="61" spans="1:6" ht="14.25" customHeight="1">
      <c r="A61" s="36" t="s">
        <v>113</v>
      </c>
      <c r="B61" s="159" t="s">
        <v>745</v>
      </c>
      <c r="C61" s="216">
        <v>0.019074074074074073</v>
      </c>
      <c r="D61" s="108">
        <f t="shared" si="0"/>
        <v>61.95388349514563</v>
      </c>
      <c r="E61" s="85">
        <f t="shared" si="3"/>
        <v>71.95388349514563</v>
      </c>
      <c r="F61" s="88">
        <f t="shared" si="4"/>
        <v>0.007256944444444444</v>
      </c>
    </row>
    <row r="62" spans="1:6" ht="14.25" customHeight="1">
      <c r="A62" s="36" t="s">
        <v>114</v>
      </c>
      <c r="B62" s="159" t="s">
        <v>689</v>
      </c>
      <c r="C62" s="216">
        <v>0.019351851851851853</v>
      </c>
      <c r="D62" s="108">
        <f t="shared" si="0"/>
        <v>61.0645933014354</v>
      </c>
      <c r="E62" s="35">
        <f t="shared" si="3"/>
        <v>71.0645933014354</v>
      </c>
      <c r="F62" s="77">
        <f t="shared" si="4"/>
        <v>0.007534722222222224</v>
      </c>
    </row>
    <row r="63" spans="1:6" ht="14.25" customHeight="1">
      <c r="A63" s="36" t="s">
        <v>115</v>
      </c>
      <c r="B63" s="159" t="s">
        <v>694</v>
      </c>
      <c r="C63" s="216">
        <v>0.01958333333333333</v>
      </c>
      <c r="D63" s="108">
        <f t="shared" si="0"/>
        <v>60.34278959810875</v>
      </c>
      <c r="E63" s="35">
        <f t="shared" si="3"/>
        <v>70.34278959810875</v>
      </c>
      <c r="F63" s="77">
        <f t="shared" si="4"/>
        <v>0.007766203703703702</v>
      </c>
    </row>
    <row r="64" spans="1:6" ht="14.25" customHeight="1">
      <c r="A64" s="36" t="s">
        <v>116</v>
      </c>
      <c r="B64" s="159" t="s">
        <v>789</v>
      </c>
      <c r="C64" s="216">
        <v>0.019675925925925927</v>
      </c>
      <c r="D64" s="108">
        <f t="shared" si="0"/>
        <v>60.058823529411754</v>
      </c>
      <c r="E64" s="35">
        <f t="shared" si="3"/>
        <v>70.05882352941175</v>
      </c>
      <c r="F64" s="77">
        <f t="shared" si="4"/>
        <v>0.007858796296296298</v>
      </c>
    </row>
    <row r="65" spans="1:6" ht="14.25" customHeight="1">
      <c r="A65" s="36" t="s">
        <v>117</v>
      </c>
      <c r="B65" s="159" t="s">
        <v>777</v>
      </c>
      <c r="C65" s="216">
        <v>0.019814814814814816</v>
      </c>
      <c r="D65" s="108">
        <f t="shared" si="0"/>
        <v>59.63785046728971</v>
      </c>
      <c r="E65" s="35">
        <f t="shared" si="3"/>
        <v>69.63785046728971</v>
      </c>
      <c r="F65" s="77">
        <f t="shared" si="4"/>
        <v>0.007997685185185188</v>
      </c>
    </row>
    <row r="66" spans="1:6" ht="14.25" customHeight="1">
      <c r="A66" s="36" t="s">
        <v>118</v>
      </c>
      <c r="B66" s="159" t="s">
        <v>750</v>
      </c>
      <c r="C66" s="216">
        <v>0.020127314814814817</v>
      </c>
      <c r="D66" s="108">
        <f t="shared" si="0"/>
        <v>58.71190339275445</v>
      </c>
      <c r="E66" s="35">
        <f t="shared" si="3"/>
        <v>68.71190339275445</v>
      </c>
      <c r="F66" s="77">
        <f t="shared" si="4"/>
        <v>0.008310185185185188</v>
      </c>
    </row>
    <row r="67" spans="1:6" ht="14.25" customHeight="1">
      <c r="A67" s="36" t="s">
        <v>119</v>
      </c>
      <c r="B67" s="159" t="s">
        <v>785</v>
      </c>
      <c r="C67" s="216">
        <v>0.02039351851851852</v>
      </c>
      <c r="D67" s="108">
        <f t="shared" si="0"/>
        <v>57.9455164585698</v>
      </c>
      <c r="E67" s="35">
        <f t="shared" si="3"/>
        <v>67.9455164585698</v>
      </c>
      <c r="F67" s="77">
        <f t="shared" si="4"/>
        <v>0.00857638888888889</v>
      </c>
    </row>
    <row r="68" spans="1:6" ht="14.25" customHeight="1">
      <c r="A68" s="36" t="s">
        <v>120</v>
      </c>
      <c r="B68" s="159" t="s">
        <v>767</v>
      </c>
      <c r="C68" s="216">
        <v>0.020648148148148148</v>
      </c>
      <c r="D68" s="108">
        <f t="shared" si="0"/>
        <v>57.23094170403588</v>
      </c>
      <c r="E68" s="35">
        <f t="shared" si="3"/>
        <v>67.23094170403587</v>
      </c>
      <c r="F68" s="77">
        <f>C68-C$8</f>
        <v>0.00883101851851852</v>
      </c>
    </row>
    <row r="69" spans="1:6" ht="14.25" customHeight="1">
      <c r="A69" s="36" t="s">
        <v>121</v>
      </c>
      <c r="B69" s="159" t="s">
        <v>845</v>
      </c>
      <c r="C69" s="216">
        <v>0.02090277777777778</v>
      </c>
      <c r="D69" s="108">
        <f t="shared" si="0"/>
        <v>56.533776301218154</v>
      </c>
      <c r="E69" s="35">
        <f t="shared" si="3"/>
        <v>66.53377630121815</v>
      </c>
      <c r="F69" s="77">
        <f>C69-C$8</f>
        <v>0.009085648148148152</v>
      </c>
    </row>
    <row r="70" spans="1:6" ht="14.25" customHeight="1">
      <c r="A70" s="36" t="s">
        <v>122</v>
      </c>
      <c r="B70" s="159" t="s">
        <v>768</v>
      </c>
      <c r="C70" s="216">
        <v>0.02119212962962963</v>
      </c>
      <c r="D70" s="108">
        <f t="shared" si="0"/>
        <v>55.761878754778806</v>
      </c>
      <c r="E70" s="35">
        <f t="shared" si="3"/>
        <v>65.7618787547788</v>
      </c>
      <c r="F70" s="77">
        <f>C70-C$8</f>
        <v>0.009375000000000001</v>
      </c>
    </row>
    <row r="71" spans="1:6" ht="14.25" customHeight="1">
      <c r="A71" s="36" t="s">
        <v>123</v>
      </c>
      <c r="B71" s="159" t="s">
        <v>831</v>
      </c>
      <c r="C71" s="216">
        <v>0.021736111111111112</v>
      </c>
      <c r="D71" s="108">
        <f t="shared" si="0"/>
        <v>54.36634717784877</v>
      </c>
      <c r="E71" s="35">
        <f t="shared" si="3"/>
        <v>64.36634717784878</v>
      </c>
      <c r="F71" s="77">
        <f aca="true" t="shared" si="5" ref="F71:F77">C71-C$8</f>
        <v>0.009918981481481483</v>
      </c>
    </row>
    <row r="72" spans="1:6" ht="14.25" customHeight="1">
      <c r="A72" s="36" t="s">
        <v>124</v>
      </c>
      <c r="B72" s="159" t="s">
        <v>1017</v>
      </c>
      <c r="C72" s="216">
        <v>0.022847222222222224</v>
      </c>
      <c r="D72" s="108">
        <f aca="true" t="shared" si="6" ref="D72:D77">(C$8/C72)*100</f>
        <v>51.7223910840932</v>
      </c>
      <c r="E72" s="35">
        <f aca="true" t="shared" si="7" ref="E72:E77">D72+E$4</f>
        <v>61.7223910840932</v>
      </c>
      <c r="F72" s="77">
        <f t="shared" si="5"/>
        <v>0.011030092592592595</v>
      </c>
    </row>
    <row r="73" spans="1:6" ht="14.25" customHeight="1">
      <c r="A73" s="36" t="s">
        <v>125</v>
      </c>
      <c r="B73" s="159" t="s">
        <v>761</v>
      </c>
      <c r="C73" s="216">
        <v>0.02318287037037037</v>
      </c>
      <c r="D73" s="108">
        <f t="shared" si="6"/>
        <v>50.9735396904643</v>
      </c>
      <c r="E73" s="35">
        <f t="shared" si="7"/>
        <v>60.9735396904643</v>
      </c>
      <c r="F73" s="77">
        <f t="shared" si="5"/>
        <v>0.011365740740740742</v>
      </c>
    </row>
    <row r="74" spans="1:6" ht="14.25" customHeight="1">
      <c r="A74" s="36" t="s">
        <v>126</v>
      </c>
      <c r="B74" s="159" t="s">
        <v>1018</v>
      </c>
      <c r="C74" s="216">
        <v>0.023657407407407408</v>
      </c>
      <c r="D74" s="108">
        <f t="shared" si="6"/>
        <v>49.95107632093933</v>
      </c>
      <c r="E74" s="35">
        <f t="shared" si="7"/>
        <v>59.95107632093933</v>
      </c>
      <c r="F74" s="77">
        <f t="shared" si="5"/>
        <v>0.01184027777777778</v>
      </c>
    </row>
    <row r="75" spans="1:6" ht="14.25" customHeight="1">
      <c r="A75" s="36" t="s">
        <v>127</v>
      </c>
      <c r="B75" s="159" t="s">
        <v>784</v>
      </c>
      <c r="C75" s="216">
        <v>0.02487268518518519</v>
      </c>
      <c r="D75" s="108">
        <f t="shared" si="6"/>
        <v>47.51046998604001</v>
      </c>
      <c r="E75" s="35">
        <f t="shared" si="7"/>
        <v>57.51046998604001</v>
      </c>
      <c r="F75" s="77">
        <f t="shared" si="5"/>
        <v>0.01305555555555556</v>
      </c>
    </row>
    <row r="76" spans="1:6" ht="14.25" customHeight="1">
      <c r="A76" s="36" t="s">
        <v>128</v>
      </c>
      <c r="B76" s="159" t="s">
        <v>762</v>
      </c>
      <c r="C76" s="216">
        <v>0.02511574074074074</v>
      </c>
      <c r="D76" s="108">
        <f t="shared" si="6"/>
        <v>47.05069124423963</v>
      </c>
      <c r="E76" s="35">
        <f t="shared" si="7"/>
        <v>57.05069124423963</v>
      </c>
      <c r="F76" s="77">
        <f t="shared" si="5"/>
        <v>0.013298611111111112</v>
      </c>
    </row>
    <row r="77" spans="1:6" ht="14.25" customHeight="1">
      <c r="A77" s="36" t="s">
        <v>129</v>
      </c>
      <c r="B77" s="159" t="s">
        <v>824</v>
      </c>
      <c r="C77" s="216">
        <v>0.03211805555555556</v>
      </c>
      <c r="D77" s="108">
        <f t="shared" si="6"/>
        <v>36.79279279279278</v>
      </c>
      <c r="E77" s="35">
        <f t="shared" si="7"/>
        <v>46.79279279279278</v>
      </c>
      <c r="F77" s="77">
        <f t="shared" si="5"/>
        <v>0.02030092592592593</v>
      </c>
    </row>
  </sheetData>
  <sheetProtection selectLockedCells="1" selectUnlockedCells="1"/>
  <mergeCells count="6">
    <mergeCell ref="A5:B5"/>
    <mergeCell ref="A6:B6"/>
    <mergeCell ref="A1:F1"/>
    <mergeCell ref="A3:B3"/>
    <mergeCell ref="A4:B4"/>
    <mergeCell ref="C5:F5"/>
  </mergeCells>
  <printOptions horizontalCentered="1"/>
  <pageMargins left="0.5902777777777778" right="0.5902777777777778" top="0.5902777777777778" bottom="0.7083333333333333" header="0.5118055555555555" footer="0.5118055555555555"/>
  <pageSetup fitToHeight="1" fitToWidth="1" horizontalDpi="300" verticalDpi="300" orientation="portrait" paperSize="9" scale="88" r:id="rId1"/>
  <headerFooter alignWithMargins="0">
    <oddFooter>&amp;L&amp;"Arial CE,Tučné"&amp;8http://zrliga.zrnet.cz&amp;C&amp;"Arial CE,Tučné"&amp;8 9. ročník ŽĎÁRSKÉ LIGY MISTRŮ&amp;R&amp;"Arial CE,Tučné"&amp;8&amp;D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4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00390625" style="0" customWidth="1"/>
    <col min="2" max="2" width="18.25390625" style="0" bestFit="1" customWidth="1"/>
    <col min="3" max="3" width="10.25390625" style="0" bestFit="1" customWidth="1"/>
    <col min="4" max="4" width="9.75390625" style="0" bestFit="1" customWidth="1"/>
    <col min="5" max="5" width="14.25390625" style="0" bestFit="1" customWidth="1"/>
    <col min="6" max="6" width="7.375" style="0" customWidth="1"/>
    <col min="7" max="7" width="9.625" style="0" customWidth="1"/>
    <col min="8" max="8" width="6.75390625" style="0" customWidth="1"/>
  </cols>
  <sheetData>
    <row r="1" spans="1:8" ht="31.5">
      <c r="A1" s="275" t="s">
        <v>40</v>
      </c>
      <c r="B1" s="275"/>
      <c r="C1" s="275"/>
      <c r="D1" s="275"/>
      <c r="E1" s="275"/>
      <c r="F1" s="275"/>
      <c r="G1" s="22"/>
      <c r="H1" s="22"/>
    </row>
    <row r="2" spans="1:8" s="1" customFormat="1" ht="12.75" customHeight="1">
      <c r="A2" s="67"/>
      <c r="B2" s="67"/>
      <c r="C2" s="67"/>
      <c r="D2" s="67"/>
      <c r="E2" s="67"/>
      <c r="F2" s="73"/>
      <c r="G2" s="73"/>
      <c r="H2" s="73"/>
    </row>
    <row r="3" spans="1:8" ht="12.75" customHeight="1">
      <c r="A3" s="121"/>
      <c r="B3" s="121"/>
      <c r="C3" s="121"/>
      <c r="E3" s="119" t="s">
        <v>13</v>
      </c>
      <c r="F3" s="120"/>
      <c r="G3" s="10"/>
      <c r="H3" s="10"/>
    </row>
    <row r="4" spans="1:8" ht="12.75" customHeight="1">
      <c r="A4" s="274" t="s">
        <v>14</v>
      </c>
      <c r="B4" s="274"/>
      <c r="C4" s="188" t="s">
        <v>15</v>
      </c>
      <c r="D4" s="218"/>
      <c r="E4" s="119">
        <v>20</v>
      </c>
      <c r="F4" s="120"/>
      <c r="G4" s="10"/>
      <c r="H4" s="10"/>
    </row>
    <row r="5" spans="1:8" ht="12.75" customHeight="1">
      <c r="A5" s="274" t="s">
        <v>16</v>
      </c>
      <c r="B5" s="274"/>
      <c r="C5" s="219">
        <v>43660</v>
      </c>
      <c r="D5" s="121"/>
      <c r="E5" s="121"/>
      <c r="F5" s="121"/>
      <c r="G5" s="10"/>
      <c r="H5" s="10"/>
    </row>
    <row r="6" spans="1:8" ht="12.75" customHeight="1">
      <c r="A6" s="274" t="s">
        <v>17</v>
      </c>
      <c r="B6" s="274"/>
      <c r="C6" s="278" t="s">
        <v>400</v>
      </c>
      <c r="D6" s="278"/>
      <c r="E6" s="278"/>
      <c r="F6" s="278"/>
      <c r="G6" s="10"/>
      <c r="H6" s="10"/>
    </row>
    <row r="7" spans="1:8" ht="12.75" customHeight="1" thickBot="1">
      <c r="A7" s="274" t="s">
        <v>19</v>
      </c>
      <c r="B7" s="274"/>
      <c r="C7" s="122">
        <f>COUNTA(B9:B65)</f>
        <v>46</v>
      </c>
      <c r="D7" s="138"/>
      <c r="E7" s="121"/>
      <c r="F7" s="121"/>
      <c r="G7" s="10"/>
      <c r="H7" s="10"/>
    </row>
    <row r="8" spans="1:9" ht="15" customHeight="1" thickBot="1">
      <c r="A8" s="59" t="s">
        <v>20</v>
      </c>
      <c r="B8" s="60"/>
      <c r="C8" s="50" t="s">
        <v>21</v>
      </c>
      <c r="D8" s="61" t="s">
        <v>36</v>
      </c>
      <c r="E8" s="50" t="s">
        <v>23</v>
      </c>
      <c r="F8" s="72" t="s">
        <v>3</v>
      </c>
      <c r="G8" s="23"/>
      <c r="H8" s="24"/>
      <c r="I8" s="25"/>
    </row>
    <row r="9" spans="1:9" ht="15" customHeight="1">
      <c r="A9" s="76" t="s">
        <v>60</v>
      </c>
      <c r="B9" s="150" t="s">
        <v>1019</v>
      </c>
      <c r="C9" s="191">
        <v>0.014259259259259261</v>
      </c>
      <c r="D9" s="37">
        <f>(C$9/C9)*100</f>
        <v>100</v>
      </c>
      <c r="E9" s="255">
        <f aca="true" t="shared" si="0" ref="E9:E40">E$4+D9</f>
        <v>120</v>
      </c>
      <c r="F9" s="78">
        <f aca="true" t="shared" si="1" ref="F9:F48">C9-C$9</f>
        <v>0</v>
      </c>
      <c r="G9" s="26"/>
      <c r="H9" s="27"/>
      <c r="I9" s="25"/>
    </row>
    <row r="10" spans="1:9" ht="15" customHeight="1">
      <c r="A10" s="76" t="s">
        <v>61</v>
      </c>
      <c r="B10" s="151" t="s">
        <v>870</v>
      </c>
      <c r="C10" s="190">
        <v>0.01480324074074074</v>
      </c>
      <c r="D10" s="37">
        <f aca="true" t="shared" si="2" ref="D10:D54">(C$9/C10)*100</f>
        <v>96.32525410476937</v>
      </c>
      <c r="E10" s="256">
        <f t="shared" si="0"/>
        <v>116.32525410476937</v>
      </c>
      <c r="F10" s="78">
        <f t="shared" si="1"/>
        <v>0.0005439814814814786</v>
      </c>
      <c r="G10" s="26"/>
      <c r="H10" s="28"/>
      <c r="I10" s="29"/>
    </row>
    <row r="11" spans="1:9" ht="15" customHeight="1">
      <c r="A11" s="76" t="s">
        <v>62</v>
      </c>
      <c r="B11" s="151" t="s">
        <v>809</v>
      </c>
      <c r="C11" s="190">
        <v>0.01542824074074074</v>
      </c>
      <c r="D11" s="37">
        <f t="shared" si="2"/>
        <v>92.42310577644413</v>
      </c>
      <c r="E11" s="256">
        <f t="shared" si="0"/>
        <v>112.42310577644413</v>
      </c>
      <c r="F11" s="78">
        <f t="shared" si="1"/>
        <v>0.0011689814814814792</v>
      </c>
      <c r="G11" s="26"/>
      <c r="H11" s="28"/>
      <c r="I11" s="29"/>
    </row>
    <row r="12" spans="1:9" ht="15" customHeight="1">
      <c r="A12" s="76" t="s">
        <v>63</v>
      </c>
      <c r="B12" s="151" t="s">
        <v>889</v>
      </c>
      <c r="C12" s="190">
        <v>0.015532407407407406</v>
      </c>
      <c r="D12" s="37">
        <f t="shared" si="2"/>
        <v>91.80327868852461</v>
      </c>
      <c r="E12" s="256">
        <f t="shared" si="0"/>
        <v>111.80327868852461</v>
      </c>
      <c r="F12" s="78">
        <f t="shared" si="1"/>
        <v>0.0012731481481481448</v>
      </c>
      <c r="G12" s="26"/>
      <c r="H12" s="28"/>
      <c r="I12" s="29"/>
    </row>
    <row r="13" spans="1:9" ht="15" customHeight="1">
      <c r="A13" s="76" t="s">
        <v>64</v>
      </c>
      <c r="B13" s="151" t="s">
        <v>730</v>
      </c>
      <c r="C13" s="190">
        <v>0.015601851851851851</v>
      </c>
      <c r="D13" s="37">
        <f t="shared" si="2"/>
        <v>91.39465875370921</v>
      </c>
      <c r="E13" s="256">
        <f t="shared" si="0"/>
        <v>111.39465875370921</v>
      </c>
      <c r="F13" s="78">
        <f t="shared" si="1"/>
        <v>0.0013425925925925897</v>
      </c>
      <c r="G13" s="26"/>
      <c r="H13" s="28"/>
      <c r="I13" s="29"/>
    </row>
    <row r="14" spans="1:9" ht="15" customHeight="1">
      <c r="A14" s="76" t="s">
        <v>65</v>
      </c>
      <c r="B14" s="151" t="s">
        <v>771</v>
      </c>
      <c r="C14" s="190">
        <v>0.016296296296296295</v>
      </c>
      <c r="D14" s="37">
        <f t="shared" si="2"/>
        <v>87.50000000000003</v>
      </c>
      <c r="E14" s="256">
        <f t="shared" si="0"/>
        <v>107.50000000000003</v>
      </c>
      <c r="F14" s="78">
        <f t="shared" si="1"/>
        <v>0.0020370370370370334</v>
      </c>
      <c r="G14" s="26"/>
      <c r="H14" s="28"/>
      <c r="I14" s="29"/>
    </row>
    <row r="15" spans="1:9" ht="15" customHeight="1">
      <c r="A15" s="76" t="s">
        <v>66</v>
      </c>
      <c r="B15" s="151" t="s">
        <v>739</v>
      </c>
      <c r="C15" s="190">
        <v>0.01726851851851852</v>
      </c>
      <c r="D15" s="37">
        <f t="shared" si="2"/>
        <v>82.57372654155498</v>
      </c>
      <c r="E15" s="256">
        <f t="shared" si="0"/>
        <v>102.57372654155498</v>
      </c>
      <c r="F15" s="78">
        <f t="shared" si="1"/>
        <v>0.0030092592592592584</v>
      </c>
      <c r="G15" s="26"/>
      <c r="H15" s="28"/>
      <c r="I15" s="29"/>
    </row>
    <row r="16" spans="1:9" ht="15" customHeight="1">
      <c r="A16" s="76" t="s">
        <v>67</v>
      </c>
      <c r="B16" s="151" t="s">
        <v>938</v>
      </c>
      <c r="C16" s="190">
        <v>0.01783564814814815</v>
      </c>
      <c r="D16" s="37">
        <f t="shared" si="2"/>
        <v>79.94808565866322</v>
      </c>
      <c r="E16" s="256">
        <f t="shared" si="0"/>
        <v>99.94808565866322</v>
      </c>
      <c r="F16" s="78">
        <f t="shared" si="1"/>
        <v>0.0035763888888888876</v>
      </c>
      <c r="G16" s="26"/>
      <c r="H16" s="28"/>
      <c r="I16" s="29"/>
    </row>
    <row r="17" spans="1:9" ht="15" customHeight="1">
      <c r="A17" s="76" t="s">
        <v>68</v>
      </c>
      <c r="B17" s="151" t="s">
        <v>778</v>
      </c>
      <c r="C17" s="190">
        <v>0.017997685185185186</v>
      </c>
      <c r="D17" s="37">
        <f t="shared" si="2"/>
        <v>79.2282958199357</v>
      </c>
      <c r="E17" s="256">
        <f t="shared" si="0"/>
        <v>99.2282958199357</v>
      </c>
      <c r="F17" s="78">
        <f t="shared" si="1"/>
        <v>0.0037384259259259246</v>
      </c>
      <c r="G17" s="26"/>
      <c r="H17" s="28"/>
      <c r="I17" s="29"/>
    </row>
    <row r="18" spans="1:9" ht="15" customHeight="1">
      <c r="A18" s="76" t="s">
        <v>69</v>
      </c>
      <c r="B18" s="151" t="s">
        <v>731</v>
      </c>
      <c r="C18" s="190">
        <v>0.018831018518518518</v>
      </c>
      <c r="D18" s="37">
        <f t="shared" si="2"/>
        <v>75.7221880762139</v>
      </c>
      <c r="E18" s="256">
        <f t="shared" si="0"/>
        <v>95.7221880762139</v>
      </c>
      <c r="F18" s="78">
        <f t="shared" si="1"/>
        <v>0.004571759259259256</v>
      </c>
      <c r="G18" s="26"/>
      <c r="H18" s="28"/>
      <c r="I18" s="29"/>
    </row>
    <row r="19" spans="1:9" ht="15" customHeight="1">
      <c r="A19" s="76" t="s">
        <v>70</v>
      </c>
      <c r="B19" s="151" t="s">
        <v>1020</v>
      </c>
      <c r="C19" s="190">
        <v>0.018912037037037036</v>
      </c>
      <c r="D19" s="37">
        <f t="shared" si="2"/>
        <v>75.39779681762548</v>
      </c>
      <c r="E19" s="256">
        <f t="shared" si="0"/>
        <v>95.39779681762548</v>
      </c>
      <c r="F19" s="78">
        <f t="shared" si="1"/>
        <v>0.004652777777777775</v>
      </c>
      <c r="G19" s="26"/>
      <c r="H19" s="28"/>
      <c r="I19" s="29"/>
    </row>
    <row r="20" spans="1:9" ht="15" customHeight="1">
      <c r="A20" s="76" t="s">
        <v>71</v>
      </c>
      <c r="B20" s="151" t="s">
        <v>741</v>
      </c>
      <c r="C20" s="190">
        <v>0.01892361111111111</v>
      </c>
      <c r="D20" s="37">
        <f t="shared" si="2"/>
        <v>75.35168195718656</v>
      </c>
      <c r="E20" s="256">
        <f t="shared" si="0"/>
        <v>95.35168195718656</v>
      </c>
      <c r="F20" s="78">
        <f t="shared" si="1"/>
        <v>0.004664351851851848</v>
      </c>
      <c r="G20" s="26"/>
      <c r="H20" s="28"/>
      <c r="I20" s="29"/>
    </row>
    <row r="21" spans="1:9" ht="15" customHeight="1">
      <c r="A21" s="76" t="s">
        <v>72</v>
      </c>
      <c r="B21" s="151" t="s">
        <v>935</v>
      </c>
      <c r="C21" s="190">
        <v>0.01900462962962963</v>
      </c>
      <c r="D21" s="37">
        <f t="shared" si="2"/>
        <v>75.03045066991474</v>
      </c>
      <c r="E21" s="256">
        <f t="shared" si="0"/>
        <v>95.03045066991474</v>
      </c>
      <c r="F21" s="78">
        <f t="shared" si="1"/>
        <v>0.00474537037037037</v>
      </c>
      <c r="G21" s="26"/>
      <c r="H21" s="28"/>
      <c r="I21" s="29"/>
    </row>
    <row r="22" spans="1:9" ht="15" customHeight="1">
      <c r="A22" s="76" t="s">
        <v>73</v>
      </c>
      <c r="B22" s="151" t="s">
        <v>842</v>
      </c>
      <c r="C22" s="190">
        <v>0.019131944444444444</v>
      </c>
      <c r="D22" s="37">
        <f t="shared" si="2"/>
        <v>74.53115547489413</v>
      </c>
      <c r="E22" s="256">
        <f t="shared" si="0"/>
        <v>94.53115547489413</v>
      </c>
      <c r="F22" s="78">
        <f t="shared" si="1"/>
        <v>0.004872685185185183</v>
      </c>
      <c r="G22" s="26"/>
      <c r="H22" s="28"/>
      <c r="I22" s="29"/>
    </row>
    <row r="23" spans="1:9" ht="15" customHeight="1">
      <c r="A23" s="76" t="s">
        <v>74</v>
      </c>
      <c r="B23" s="151" t="s">
        <v>1021</v>
      </c>
      <c r="C23" s="190">
        <v>0.01915509259259259</v>
      </c>
      <c r="D23" s="37">
        <f t="shared" si="2"/>
        <v>74.44108761329306</v>
      </c>
      <c r="E23" s="256">
        <f t="shared" si="0"/>
        <v>94.44108761329306</v>
      </c>
      <c r="F23" s="78">
        <f t="shared" si="1"/>
        <v>0.00489583333333333</v>
      </c>
      <c r="G23" s="26"/>
      <c r="H23" s="28"/>
      <c r="I23" s="29"/>
    </row>
    <row r="24" spans="1:9" ht="15" customHeight="1">
      <c r="A24" s="76" t="s">
        <v>75</v>
      </c>
      <c r="B24" s="151" t="s">
        <v>738</v>
      </c>
      <c r="C24" s="190">
        <v>0.019375</v>
      </c>
      <c r="D24" s="37">
        <f t="shared" si="2"/>
        <v>73.59617682198328</v>
      </c>
      <c r="E24" s="256">
        <f t="shared" si="0"/>
        <v>93.59617682198328</v>
      </c>
      <c r="F24" s="78">
        <f t="shared" si="1"/>
        <v>0.005115740740740738</v>
      </c>
      <c r="G24" s="26"/>
      <c r="H24" s="28"/>
      <c r="I24" s="29"/>
    </row>
    <row r="25" spans="1:9" ht="15" customHeight="1">
      <c r="A25" s="76" t="s">
        <v>76</v>
      </c>
      <c r="B25" s="151" t="s">
        <v>1022</v>
      </c>
      <c r="C25" s="190">
        <v>0.01960648148148148</v>
      </c>
      <c r="D25" s="37">
        <f t="shared" si="2"/>
        <v>72.72727272727273</v>
      </c>
      <c r="E25" s="256">
        <f t="shared" si="0"/>
        <v>92.72727272727273</v>
      </c>
      <c r="F25" s="78">
        <f t="shared" si="1"/>
        <v>0.00534722222222222</v>
      </c>
      <c r="G25" s="26"/>
      <c r="H25" s="28"/>
      <c r="I25" s="29"/>
    </row>
    <row r="26" spans="1:9" ht="15" customHeight="1">
      <c r="A26" s="76" t="s">
        <v>77</v>
      </c>
      <c r="B26" s="151" t="s">
        <v>707</v>
      </c>
      <c r="C26" s="190">
        <v>0.01980324074074074</v>
      </c>
      <c r="D26" s="37">
        <f t="shared" si="2"/>
        <v>72.00467562828756</v>
      </c>
      <c r="E26" s="256">
        <f t="shared" si="0"/>
        <v>92.00467562828756</v>
      </c>
      <c r="F26" s="78">
        <f t="shared" si="1"/>
        <v>0.005543981481481478</v>
      </c>
      <c r="G26" s="26"/>
      <c r="H26" s="28"/>
      <c r="I26" s="29"/>
    </row>
    <row r="27" spans="1:9" ht="15" customHeight="1">
      <c r="A27" s="76" t="s">
        <v>78</v>
      </c>
      <c r="B27" s="151" t="s">
        <v>775</v>
      </c>
      <c r="C27" s="190">
        <v>0.019930555555555556</v>
      </c>
      <c r="D27" s="37">
        <f t="shared" si="2"/>
        <v>71.54471544715449</v>
      </c>
      <c r="E27" s="256">
        <f t="shared" si="0"/>
        <v>91.54471544715449</v>
      </c>
      <c r="F27" s="78">
        <f t="shared" si="1"/>
        <v>0.005671296296296294</v>
      </c>
      <c r="G27" s="26"/>
      <c r="H27" s="28"/>
      <c r="I27" s="29"/>
    </row>
    <row r="28" spans="1:9" ht="15" customHeight="1">
      <c r="A28" s="76" t="s">
        <v>79</v>
      </c>
      <c r="B28" s="151" t="s">
        <v>952</v>
      </c>
      <c r="C28" s="190">
        <v>0.02011574074074074</v>
      </c>
      <c r="D28" s="37">
        <f t="shared" si="2"/>
        <v>70.8860759493671</v>
      </c>
      <c r="E28" s="256">
        <f t="shared" si="0"/>
        <v>90.8860759493671</v>
      </c>
      <c r="F28" s="78">
        <f t="shared" si="1"/>
        <v>0.005856481481481478</v>
      </c>
      <c r="G28" s="26"/>
      <c r="H28" s="28"/>
      <c r="I28" s="29"/>
    </row>
    <row r="29" spans="1:9" ht="15" customHeight="1">
      <c r="A29" s="76" t="s">
        <v>80</v>
      </c>
      <c r="B29" s="151" t="s">
        <v>757</v>
      </c>
      <c r="C29" s="190">
        <v>0.02034722222222222</v>
      </c>
      <c r="D29" s="37">
        <f t="shared" si="2"/>
        <v>70.07963594994312</v>
      </c>
      <c r="E29" s="256">
        <f t="shared" si="0"/>
        <v>90.07963594994312</v>
      </c>
      <c r="F29" s="78">
        <f t="shared" si="1"/>
        <v>0.00608796296296296</v>
      </c>
      <c r="G29" s="26"/>
      <c r="H29" s="28"/>
      <c r="I29" s="29"/>
    </row>
    <row r="30" spans="1:9" ht="15" customHeight="1">
      <c r="A30" s="76" t="s">
        <v>81</v>
      </c>
      <c r="B30" s="151" t="s">
        <v>993</v>
      </c>
      <c r="C30" s="190">
        <v>0.020833333333333332</v>
      </c>
      <c r="D30" s="37">
        <f t="shared" si="2"/>
        <v>68.44444444444446</v>
      </c>
      <c r="E30" s="256">
        <f t="shared" si="0"/>
        <v>88.44444444444446</v>
      </c>
      <c r="F30" s="78">
        <f t="shared" si="1"/>
        <v>0.006574074074074071</v>
      </c>
      <c r="G30" s="26"/>
      <c r="H30" s="28"/>
      <c r="I30" s="29"/>
    </row>
    <row r="31" spans="1:9" ht="15" customHeight="1">
      <c r="A31" s="76" t="s">
        <v>82</v>
      </c>
      <c r="B31" s="151" t="s">
        <v>697</v>
      </c>
      <c r="C31" s="190">
        <v>0.020972222222222222</v>
      </c>
      <c r="D31" s="37">
        <f t="shared" si="2"/>
        <v>67.99116997792495</v>
      </c>
      <c r="E31" s="256">
        <f t="shared" si="0"/>
        <v>87.99116997792495</v>
      </c>
      <c r="F31" s="78">
        <f t="shared" si="1"/>
        <v>0.0067129629629629605</v>
      </c>
      <c r="G31" s="26"/>
      <c r="H31" s="28"/>
      <c r="I31" s="29"/>
    </row>
    <row r="32" spans="1:9" ht="15" customHeight="1">
      <c r="A32" s="76" t="s">
        <v>83</v>
      </c>
      <c r="B32" s="151" t="s">
        <v>819</v>
      </c>
      <c r="C32" s="190">
        <v>0.021145833333333332</v>
      </c>
      <c r="D32" s="37">
        <f t="shared" si="2"/>
        <v>67.4329501915709</v>
      </c>
      <c r="E32" s="256">
        <f t="shared" si="0"/>
        <v>87.4329501915709</v>
      </c>
      <c r="F32" s="78">
        <f t="shared" si="1"/>
        <v>0.006886574074074071</v>
      </c>
      <c r="G32" s="26"/>
      <c r="H32" s="28"/>
      <c r="I32" s="29"/>
    </row>
    <row r="33" spans="1:9" ht="15" customHeight="1">
      <c r="A33" s="76" t="s">
        <v>84</v>
      </c>
      <c r="B33" s="151" t="s">
        <v>695</v>
      </c>
      <c r="C33" s="190">
        <v>0.021261574074074075</v>
      </c>
      <c r="D33" s="37">
        <f t="shared" si="2"/>
        <v>67.06586826347306</v>
      </c>
      <c r="E33" s="256">
        <f t="shared" si="0"/>
        <v>87.06586826347306</v>
      </c>
      <c r="F33" s="78">
        <f t="shared" si="1"/>
        <v>0.007002314814814814</v>
      </c>
      <c r="G33" s="26"/>
      <c r="H33" s="28"/>
      <c r="I33" s="29"/>
    </row>
    <row r="34" spans="1:9" ht="15" customHeight="1">
      <c r="A34" s="76" t="s">
        <v>85</v>
      </c>
      <c r="B34" s="151" t="s">
        <v>863</v>
      </c>
      <c r="C34" s="190">
        <v>0.021597222222222223</v>
      </c>
      <c r="D34" s="37">
        <f t="shared" si="2"/>
        <v>66.02357984994643</v>
      </c>
      <c r="E34" s="256">
        <f t="shared" si="0"/>
        <v>86.02357984994643</v>
      </c>
      <c r="F34" s="78">
        <f t="shared" si="1"/>
        <v>0.007337962962962961</v>
      </c>
      <c r="G34" s="26"/>
      <c r="H34" s="28"/>
      <c r="I34" s="29"/>
    </row>
    <row r="35" spans="1:9" ht="15" customHeight="1">
      <c r="A35" s="76" t="s">
        <v>86</v>
      </c>
      <c r="B35" s="151" t="s">
        <v>858</v>
      </c>
      <c r="C35" s="190">
        <v>0.02171296296296296</v>
      </c>
      <c r="D35" s="37">
        <f t="shared" si="2"/>
        <v>65.67164179104479</v>
      </c>
      <c r="E35" s="256">
        <f t="shared" si="0"/>
        <v>85.67164179104479</v>
      </c>
      <c r="F35" s="78">
        <f t="shared" si="1"/>
        <v>0.0074537037037037</v>
      </c>
      <c r="G35" s="26"/>
      <c r="H35" s="28"/>
      <c r="I35" s="29"/>
    </row>
    <row r="36" spans="1:9" ht="15" customHeight="1">
      <c r="A36" s="76" t="s">
        <v>87</v>
      </c>
      <c r="B36" s="151" t="s">
        <v>760</v>
      </c>
      <c r="C36" s="190">
        <v>0.021840277777777778</v>
      </c>
      <c r="D36" s="37">
        <f t="shared" si="2"/>
        <v>65.2888182299947</v>
      </c>
      <c r="E36" s="256">
        <f t="shared" si="0"/>
        <v>85.2888182299947</v>
      </c>
      <c r="F36" s="78">
        <f t="shared" si="1"/>
        <v>0.0075810185185185164</v>
      </c>
      <c r="G36" s="26"/>
      <c r="H36" s="28"/>
      <c r="I36" s="29"/>
    </row>
    <row r="37" spans="1:9" ht="15" customHeight="1">
      <c r="A37" s="76" t="s">
        <v>88</v>
      </c>
      <c r="B37" s="151" t="s">
        <v>692</v>
      </c>
      <c r="C37" s="190">
        <v>0.022650462962962966</v>
      </c>
      <c r="D37" s="37">
        <f t="shared" si="2"/>
        <v>62.9535002554931</v>
      </c>
      <c r="E37" s="256">
        <f t="shared" si="0"/>
        <v>82.9535002554931</v>
      </c>
      <c r="F37" s="78">
        <f t="shared" si="1"/>
        <v>0.008391203703703705</v>
      </c>
      <c r="G37" s="26"/>
      <c r="H37" s="28"/>
      <c r="I37" s="29"/>
    </row>
    <row r="38" spans="1:9" ht="15" customHeight="1">
      <c r="A38" s="76" t="s">
        <v>89</v>
      </c>
      <c r="B38" s="151" t="s">
        <v>716</v>
      </c>
      <c r="C38" s="190">
        <v>0.022789351851851852</v>
      </c>
      <c r="D38" s="37">
        <f t="shared" si="2"/>
        <v>62.569832402234645</v>
      </c>
      <c r="E38" s="256">
        <f t="shared" si="0"/>
        <v>82.56983240223465</v>
      </c>
      <c r="F38" s="78">
        <f t="shared" si="1"/>
        <v>0.00853009259259259</v>
      </c>
      <c r="G38" s="26"/>
      <c r="H38" s="28"/>
      <c r="I38" s="29"/>
    </row>
    <row r="39" spans="1:9" ht="15" customHeight="1">
      <c r="A39" s="76" t="s">
        <v>90</v>
      </c>
      <c r="B39" s="151" t="s">
        <v>768</v>
      </c>
      <c r="C39" s="190">
        <v>0.023854166666666666</v>
      </c>
      <c r="D39" s="37">
        <f t="shared" si="2"/>
        <v>59.776807375060656</v>
      </c>
      <c r="E39" s="256">
        <f t="shared" si="0"/>
        <v>79.77680737506066</v>
      </c>
      <c r="F39" s="78">
        <f t="shared" si="1"/>
        <v>0.009594907407407404</v>
      </c>
      <c r="G39" s="26"/>
      <c r="H39" s="28"/>
      <c r="I39" s="29"/>
    </row>
    <row r="40" spans="1:9" ht="15" customHeight="1">
      <c r="A40" s="76" t="s">
        <v>91</v>
      </c>
      <c r="B40" s="151" t="s">
        <v>812</v>
      </c>
      <c r="C40" s="190">
        <v>0.02394675925925926</v>
      </c>
      <c r="D40" s="37">
        <f t="shared" si="2"/>
        <v>59.54567423876269</v>
      </c>
      <c r="E40" s="256">
        <f t="shared" si="0"/>
        <v>79.5456742387627</v>
      </c>
      <c r="F40" s="78">
        <f t="shared" si="1"/>
        <v>0.0096875</v>
      </c>
      <c r="G40" s="26"/>
      <c r="H40" s="28"/>
      <c r="I40" s="29"/>
    </row>
    <row r="41" spans="1:9" ht="15" customHeight="1">
      <c r="A41" s="76" t="s">
        <v>92</v>
      </c>
      <c r="B41" s="151" t="s">
        <v>727</v>
      </c>
      <c r="C41" s="190">
        <v>0.024560185185185185</v>
      </c>
      <c r="D41" s="37">
        <f t="shared" si="2"/>
        <v>58.058435438265796</v>
      </c>
      <c r="E41" s="256">
        <f aca="true" t="shared" si="3" ref="E41:E54">E$4+D41</f>
        <v>78.0584354382658</v>
      </c>
      <c r="F41" s="78">
        <f t="shared" si="1"/>
        <v>0.010300925925925923</v>
      </c>
      <c r="G41" s="26"/>
      <c r="H41" s="28"/>
      <c r="I41" s="29"/>
    </row>
    <row r="42" spans="1:9" ht="15" customHeight="1">
      <c r="A42" s="76" t="s">
        <v>93</v>
      </c>
      <c r="B42" s="151" t="s">
        <v>714</v>
      </c>
      <c r="C42" s="190">
        <v>0.0246875</v>
      </c>
      <c r="D42" s="37">
        <f t="shared" si="2"/>
        <v>57.759024847632446</v>
      </c>
      <c r="E42" s="256">
        <f t="shared" si="3"/>
        <v>77.75902484763245</v>
      </c>
      <c r="F42" s="78">
        <f t="shared" si="1"/>
        <v>0.01042824074074074</v>
      </c>
      <c r="G42" s="26"/>
      <c r="H42" s="28"/>
      <c r="I42" s="29"/>
    </row>
    <row r="43" spans="1:9" ht="15" customHeight="1">
      <c r="A43" s="76" t="s">
        <v>94</v>
      </c>
      <c r="B43" s="151" t="s">
        <v>815</v>
      </c>
      <c r="C43" s="190">
        <v>0.024710648148148148</v>
      </c>
      <c r="D43" s="37">
        <f t="shared" si="2"/>
        <v>57.70491803278689</v>
      </c>
      <c r="E43" s="256">
        <f t="shared" si="3"/>
        <v>77.70491803278689</v>
      </c>
      <c r="F43" s="78">
        <f t="shared" si="1"/>
        <v>0.010451388888888887</v>
      </c>
      <c r="G43" s="26"/>
      <c r="H43" s="28"/>
      <c r="I43" s="29"/>
    </row>
    <row r="44" spans="1:9" ht="15" customHeight="1">
      <c r="A44" s="76" t="s">
        <v>95</v>
      </c>
      <c r="B44" s="151" t="s">
        <v>767</v>
      </c>
      <c r="C44" s="190">
        <v>0.02494212962962963</v>
      </c>
      <c r="D44" s="37">
        <f t="shared" si="2"/>
        <v>57.16937354988399</v>
      </c>
      <c r="E44" s="256">
        <f t="shared" si="3"/>
        <v>77.169373549884</v>
      </c>
      <c r="F44" s="78">
        <f t="shared" si="1"/>
        <v>0.010682870370370369</v>
      </c>
      <c r="G44" s="26"/>
      <c r="H44" s="28"/>
      <c r="I44" s="29"/>
    </row>
    <row r="45" spans="1:9" ht="15" customHeight="1">
      <c r="A45" s="76" t="s">
        <v>96</v>
      </c>
      <c r="B45" s="151" t="s">
        <v>816</v>
      </c>
      <c r="C45" s="190">
        <v>0.025925925925925925</v>
      </c>
      <c r="D45" s="37">
        <f t="shared" si="2"/>
        <v>55.000000000000014</v>
      </c>
      <c r="E45" s="256">
        <f t="shared" si="3"/>
        <v>75.00000000000001</v>
      </c>
      <c r="F45" s="78">
        <f t="shared" si="1"/>
        <v>0.011666666666666664</v>
      </c>
      <c r="G45" s="26"/>
      <c r="H45" s="28"/>
      <c r="I45" s="29"/>
    </row>
    <row r="46" spans="1:9" ht="15" customHeight="1">
      <c r="A46" s="76" t="s">
        <v>97</v>
      </c>
      <c r="B46" s="151" t="s">
        <v>745</v>
      </c>
      <c r="C46" s="190">
        <v>0.028506944444444442</v>
      </c>
      <c r="D46" s="37">
        <f t="shared" si="2"/>
        <v>50.02030044660983</v>
      </c>
      <c r="E46" s="256">
        <f t="shared" si="3"/>
        <v>70.02030044660984</v>
      </c>
      <c r="F46" s="78">
        <f t="shared" si="1"/>
        <v>0.014247685185185181</v>
      </c>
      <c r="G46" s="26"/>
      <c r="H46" s="28"/>
      <c r="I46" s="29"/>
    </row>
    <row r="47" spans="1:9" ht="15" customHeight="1">
      <c r="A47" s="76" t="s">
        <v>98</v>
      </c>
      <c r="B47" s="151" t="s">
        <v>742</v>
      </c>
      <c r="C47" s="190">
        <v>0.028657407407407406</v>
      </c>
      <c r="D47" s="37">
        <f t="shared" si="2"/>
        <v>49.75767366720518</v>
      </c>
      <c r="E47" s="256">
        <f t="shared" si="3"/>
        <v>69.75767366720518</v>
      </c>
      <c r="F47" s="78">
        <f t="shared" si="1"/>
        <v>0.014398148148148144</v>
      </c>
      <c r="G47" s="26"/>
      <c r="H47" s="28"/>
      <c r="I47" s="29"/>
    </row>
    <row r="48" spans="1:9" ht="15" customHeight="1">
      <c r="A48" s="76" t="s">
        <v>99</v>
      </c>
      <c r="B48" s="151" t="s">
        <v>828</v>
      </c>
      <c r="C48" s="190">
        <v>0.028784722222222225</v>
      </c>
      <c r="D48" s="37">
        <f t="shared" si="2"/>
        <v>49.537595496582234</v>
      </c>
      <c r="E48" s="256">
        <f t="shared" si="3"/>
        <v>69.53759549658224</v>
      </c>
      <c r="F48" s="78">
        <f t="shared" si="1"/>
        <v>0.014525462962962964</v>
      </c>
      <c r="G48" s="26"/>
      <c r="H48" s="28"/>
      <c r="I48" s="29"/>
    </row>
    <row r="49" spans="1:9" ht="15" customHeight="1">
      <c r="A49" s="76" t="s">
        <v>100</v>
      </c>
      <c r="B49" s="151" t="s">
        <v>795</v>
      </c>
      <c r="C49" s="190">
        <v>0.028807870370370373</v>
      </c>
      <c r="D49" s="37">
        <f t="shared" si="2"/>
        <v>49.49779027721977</v>
      </c>
      <c r="E49" s="256">
        <f t="shared" si="3"/>
        <v>69.49779027721976</v>
      </c>
      <c r="F49" s="78">
        <f aca="true" t="shared" si="4" ref="F49:F54">C49-C$9</f>
        <v>0.014548611111111111</v>
      </c>
      <c r="G49" s="26"/>
      <c r="H49" s="28"/>
      <c r="I49" s="29"/>
    </row>
    <row r="50" spans="1:6" ht="15" customHeight="1">
      <c r="A50" s="76" t="s">
        <v>101</v>
      </c>
      <c r="B50" s="151" t="s">
        <v>783</v>
      </c>
      <c r="C50" s="190">
        <v>0.028958333333333336</v>
      </c>
      <c r="D50" s="37">
        <f t="shared" si="2"/>
        <v>49.24060751398881</v>
      </c>
      <c r="E50" s="256">
        <f t="shared" si="3"/>
        <v>69.2406075139888</v>
      </c>
      <c r="F50" s="78">
        <f t="shared" si="4"/>
        <v>0.014699074074074074</v>
      </c>
    </row>
    <row r="51" spans="1:6" ht="15" customHeight="1">
      <c r="A51" s="76" t="s">
        <v>102</v>
      </c>
      <c r="B51" s="151" t="s">
        <v>750</v>
      </c>
      <c r="C51" s="190">
        <v>0.029386574074074075</v>
      </c>
      <c r="D51" s="37">
        <f t="shared" si="2"/>
        <v>48.52304056715243</v>
      </c>
      <c r="E51" s="256">
        <f t="shared" si="3"/>
        <v>68.52304056715244</v>
      </c>
      <c r="F51" s="78">
        <f t="shared" si="4"/>
        <v>0.015127314814814814</v>
      </c>
    </row>
    <row r="52" spans="1:6" ht="15" customHeight="1">
      <c r="A52" s="76" t="s">
        <v>103</v>
      </c>
      <c r="B52" s="151" t="s">
        <v>785</v>
      </c>
      <c r="C52" s="190">
        <v>0.030115740740740738</v>
      </c>
      <c r="D52" s="37">
        <f t="shared" si="2"/>
        <v>47.34819369715604</v>
      </c>
      <c r="E52" s="256">
        <f t="shared" si="3"/>
        <v>67.34819369715603</v>
      </c>
      <c r="F52" s="78">
        <f t="shared" si="4"/>
        <v>0.01585648148148148</v>
      </c>
    </row>
    <row r="53" spans="1:6" ht="15" customHeight="1">
      <c r="A53" s="76" t="s">
        <v>104</v>
      </c>
      <c r="B53" s="151" t="s">
        <v>871</v>
      </c>
      <c r="C53" s="190">
        <v>0.033483796296296296</v>
      </c>
      <c r="D53" s="37">
        <f t="shared" si="2"/>
        <v>42.58555133079849</v>
      </c>
      <c r="E53" s="256">
        <f t="shared" si="3"/>
        <v>62.58555133079849</v>
      </c>
      <c r="F53" s="78">
        <f t="shared" si="4"/>
        <v>0.019224537037037033</v>
      </c>
    </row>
    <row r="54" spans="1:6" ht="15" customHeight="1">
      <c r="A54" s="76" t="s">
        <v>105</v>
      </c>
      <c r="B54" s="151" t="s">
        <v>766</v>
      </c>
      <c r="C54" s="190">
        <v>0.039641203703703706</v>
      </c>
      <c r="D54" s="37">
        <f t="shared" si="2"/>
        <v>35.970802919708035</v>
      </c>
      <c r="E54" s="256">
        <f t="shared" si="3"/>
        <v>55.970802919708035</v>
      </c>
      <c r="F54" s="78">
        <f t="shared" si="4"/>
        <v>0.025381944444444443</v>
      </c>
    </row>
  </sheetData>
  <sheetProtection selectLockedCells="1" selectUnlockedCells="1"/>
  <mergeCells count="6">
    <mergeCell ref="A1:F1"/>
    <mergeCell ref="A7:B7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3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3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customWidth="1"/>
    <col min="2" max="2" width="21.375" style="0" bestFit="1" customWidth="1"/>
    <col min="3" max="3" width="10.375" style="10" bestFit="1" customWidth="1"/>
    <col min="4" max="4" width="7.75390625" style="0" bestFit="1" customWidth="1"/>
    <col min="5" max="5" width="14.25390625" style="0" customWidth="1"/>
    <col min="6" max="6" width="7.125" style="0" bestFit="1" customWidth="1"/>
  </cols>
  <sheetData>
    <row r="1" spans="1:6" ht="27">
      <c r="A1" s="275" t="s">
        <v>41</v>
      </c>
      <c r="B1" s="275"/>
      <c r="C1" s="275"/>
      <c r="D1" s="275"/>
      <c r="E1" s="275"/>
      <c r="F1" s="275"/>
    </row>
    <row r="2" spans="1:6" s="1" customFormat="1" ht="12.75" customHeight="1">
      <c r="A2" s="67"/>
      <c r="B2" s="67"/>
      <c r="C2" s="67"/>
      <c r="D2" s="67"/>
      <c r="E2" s="67"/>
      <c r="F2" s="67"/>
    </row>
    <row r="3" spans="1:6" ht="12.75" customHeight="1">
      <c r="A3" s="118"/>
      <c r="B3" s="118"/>
      <c r="C3" s="130"/>
      <c r="E3" s="119" t="s">
        <v>13</v>
      </c>
      <c r="F3" s="121"/>
    </row>
    <row r="4" spans="1:6" ht="12.75" customHeight="1">
      <c r="A4" s="274" t="s">
        <v>14</v>
      </c>
      <c r="B4" s="274"/>
      <c r="C4" s="188" t="s">
        <v>15</v>
      </c>
      <c r="E4" s="119">
        <v>33</v>
      </c>
      <c r="F4" s="121"/>
    </row>
    <row r="5" spans="1:6" ht="12.75" customHeight="1">
      <c r="A5" s="274" t="s">
        <v>16</v>
      </c>
      <c r="B5" s="274"/>
      <c r="C5" s="193" t="s">
        <v>1023</v>
      </c>
      <c r="D5" s="121"/>
      <c r="E5" s="121"/>
      <c r="F5" s="121"/>
    </row>
    <row r="6" spans="1:6" ht="12.75" customHeight="1">
      <c r="A6" s="274" t="s">
        <v>17</v>
      </c>
      <c r="B6" s="274"/>
      <c r="C6" s="278" t="s">
        <v>42</v>
      </c>
      <c r="D6" s="278"/>
      <c r="E6" s="278"/>
      <c r="F6" s="278"/>
    </row>
    <row r="7" spans="1:6" ht="12.75" customHeight="1" thickBot="1">
      <c r="A7" s="274" t="s">
        <v>19</v>
      </c>
      <c r="B7" s="274"/>
      <c r="C7" s="122">
        <v>90</v>
      </c>
      <c r="D7" s="121"/>
      <c r="E7" s="121" t="s">
        <v>1086</v>
      </c>
      <c r="F7" s="121"/>
    </row>
    <row r="8" spans="1:6" ht="15" customHeight="1" thickBot="1">
      <c r="A8" s="59" t="s">
        <v>20</v>
      </c>
      <c r="B8" s="60"/>
      <c r="C8" s="50" t="s">
        <v>21</v>
      </c>
      <c r="D8" s="61" t="s">
        <v>22</v>
      </c>
      <c r="E8" s="109" t="s">
        <v>23</v>
      </c>
      <c r="F8" s="72" t="s">
        <v>3</v>
      </c>
    </row>
    <row r="9" spans="1:6" ht="12.75">
      <c r="A9" s="36" t="s">
        <v>60</v>
      </c>
      <c r="B9" s="221" t="s">
        <v>1024</v>
      </c>
      <c r="C9" s="223">
        <v>0.08626157407407407</v>
      </c>
      <c r="D9" s="108">
        <f aca="true" t="shared" si="0" ref="D9:D46">(C$9/C9)*100</f>
        <v>100</v>
      </c>
      <c r="E9" s="38">
        <f aca="true" t="shared" si="1" ref="E9:E40">D9+E$4</f>
        <v>133</v>
      </c>
      <c r="F9" s="161">
        <f aca="true" t="shared" si="2" ref="F9:F46">C9-C$9</f>
        <v>0</v>
      </c>
    </row>
    <row r="10" spans="1:6" ht="12.75">
      <c r="A10" s="33" t="s">
        <v>61</v>
      </c>
      <c r="B10" s="220" t="s">
        <v>889</v>
      </c>
      <c r="C10" s="222">
        <v>0.08684027777777777</v>
      </c>
      <c r="D10" s="107">
        <f t="shared" si="0"/>
        <v>99.333599893376</v>
      </c>
      <c r="E10" s="35">
        <f t="shared" si="1"/>
        <v>132.333599893376</v>
      </c>
      <c r="F10" s="161">
        <f t="shared" si="2"/>
        <v>0.0005787037037036924</v>
      </c>
    </row>
    <row r="11" spans="1:6" ht="12.75">
      <c r="A11" s="33" t="s">
        <v>62</v>
      </c>
      <c r="B11" s="220" t="s">
        <v>1025</v>
      </c>
      <c r="C11" s="222">
        <v>0.08726851851851852</v>
      </c>
      <c r="D11" s="107">
        <f t="shared" si="0"/>
        <v>98.84615384615384</v>
      </c>
      <c r="E11" s="35">
        <f t="shared" si="1"/>
        <v>131.84615384615384</v>
      </c>
      <c r="F11" s="161">
        <f t="shared" si="2"/>
        <v>0.0010069444444444492</v>
      </c>
    </row>
    <row r="12" spans="1:6" ht="12.75">
      <c r="A12" s="33" t="s">
        <v>63</v>
      </c>
      <c r="B12" s="220" t="s">
        <v>1026</v>
      </c>
      <c r="C12" s="222">
        <v>0.08802083333333333</v>
      </c>
      <c r="D12" s="107">
        <f t="shared" si="0"/>
        <v>98.00131492439186</v>
      </c>
      <c r="E12" s="35">
        <f t="shared" si="1"/>
        <v>131.00131492439186</v>
      </c>
      <c r="F12" s="161">
        <f t="shared" si="2"/>
        <v>0.001759259259259252</v>
      </c>
    </row>
    <row r="13" spans="1:6" ht="12.75">
      <c r="A13" s="33" t="s">
        <v>64</v>
      </c>
      <c r="B13" s="220" t="s">
        <v>1019</v>
      </c>
      <c r="C13" s="222">
        <v>0.08891203703703704</v>
      </c>
      <c r="D13" s="107">
        <f t="shared" si="0"/>
        <v>97.01900546732621</v>
      </c>
      <c r="E13" s="35">
        <f t="shared" si="1"/>
        <v>130.01900546732622</v>
      </c>
      <c r="F13" s="161">
        <f t="shared" si="2"/>
        <v>0.0026504629629629656</v>
      </c>
    </row>
    <row r="14" spans="1:6" ht="12.75">
      <c r="A14" s="33" t="s">
        <v>65</v>
      </c>
      <c r="B14" s="220" t="s">
        <v>730</v>
      </c>
      <c r="C14" s="222">
        <v>0.08930555555555557</v>
      </c>
      <c r="D14" s="107">
        <f t="shared" si="0"/>
        <v>96.59149818558838</v>
      </c>
      <c r="E14" s="35">
        <f t="shared" si="1"/>
        <v>129.59149818558836</v>
      </c>
      <c r="F14" s="161">
        <f t="shared" si="2"/>
        <v>0.0030439814814814947</v>
      </c>
    </row>
    <row r="15" spans="1:6" ht="12.75">
      <c r="A15" s="33" t="s">
        <v>66</v>
      </c>
      <c r="B15" s="220" t="s">
        <v>1027</v>
      </c>
      <c r="C15" s="222">
        <v>0.09025462962962964</v>
      </c>
      <c r="D15" s="107">
        <f t="shared" si="0"/>
        <v>95.57578866375992</v>
      </c>
      <c r="E15" s="35">
        <f t="shared" si="1"/>
        <v>128.5757886637599</v>
      </c>
      <c r="F15" s="161">
        <f t="shared" si="2"/>
        <v>0.003993055555555569</v>
      </c>
    </row>
    <row r="16" spans="1:6" ht="12.75">
      <c r="A16" s="33" t="s">
        <v>67</v>
      </c>
      <c r="B16" s="220" t="s">
        <v>850</v>
      </c>
      <c r="C16" s="222">
        <v>0.09247685185185185</v>
      </c>
      <c r="D16" s="107">
        <f t="shared" si="0"/>
        <v>93.27909887359199</v>
      </c>
      <c r="E16" s="35">
        <f t="shared" si="1"/>
        <v>126.27909887359199</v>
      </c>
      <c r="F16" s="161">
        <f t="shared" si="2"/>
        <v>0.006215277777777778</v>
      </c>
    </row>
    <row r="17" spans="1:6" ht="12.75">
      <c r="A17" s="33" t="s">
        <v>68</v>
      </c>
      <c r="B17" s="220" t="s">
        <v>938</v>
      </c>
      <c r="C17" s="222">
        <v>0.09295138888888889</v>
      </c>
      <c r="D17" s="107">
        <f t="shared" si="0"/>
        <v>92.80288880587723</v>
      </c>
      <c r="E17" s="35">
        <f t="shared" si="1"/>
        <v>125.80288880587723</v>
      </c>
      <c r="F17" s="161">
        <f t="shared" si="2"/>
        <v>0.006689814814814815</v>
      </c>
    </row>
    <row r="18" spans="1:6" ht="12.75">
      <c r="A18" s="33" t="s">
        <v>69</v>
      </c>
      <c r="B18" s="220" t="s">
        <v>1028</v>
      </c>
      <c r="C18" s="222">
        <v>0.095</v>
      </c>
      <c r="D18" s="107">
        <f t="shared" si="0"/>
        <v>90.80165692007796</v>
      </c>
      <c r="E18" s="35">
        <f t="shared" si="1"/>
        <v>123.80165692007796</v>
      </c>
      <c r="F18" s="161">
        <f t="shared" si="2"/>
        <v>0.008738425925925927</v>
      </c>
    </row>
    <row r="19" spans="1:6" ht="12.75">
      <c r="A19" s="33" t="s">
        <v>70</v>
      </c>
      <c r="B19" s="220" t="s">
        <v>1029</v>
      </c>
      <c r="C19" s="222">
        <v>0.09535879629629629</v>
      </c>
      <c r="D19" s="107"/>
      <c r="E19" s="35" t="s">
        <v>1055</v>
      </c>
      <c r="F19" s="161"/>
    </row>
    <row r="20" spans="1:6" ht="12.75">
      <c r="A20" s="33" t="s">
        <v>71</v>
      </c>
      <c r="B20" s="220" t="s">
        <v>738</v>
      </c>
      <c r="C20" s="222">
        <v>0.0960300925925926</v>
      </c>
      <c r="D20" s="107">
        <f t="shared" si="0"/>
        <v>89.82764854766782</v>
      </c>
      <c r="E20" s="35">
        <f t="shared" si="1"/>
        <v>122.82764854766782</v>
      </c>
      <c r="F20" s="161">
        <f t="shared" si="2"/>
        <v>0.009768518518518524</v>
      </c>
    </row>
    <row r="21" spans="1:6" ht="12.75">
      <c r="A21" s="33" t="s">
        <v>72</v>
      </c>
      <c r="B21" s="220" t="s">
        <v>771</v>
      </c>
      <c r="C21" s="222">
        <v>0.09791666666666667</v>
      </c>
      <c r="D21" s="107">
        <f t="shared" si="0"/>
        <v>88.096926713948</v>
      </c>
      <c r="E21" s="35">
        <f t="shared" si="1"/>
        <v>121.096926713948</v>
      </c>
      <c r="F21" s="161">
        <f t="shared" si="2"/>
        <v>0.011655092592592592</v>
      </c>
    </row>
    <row r="22" spans="1:6" ht="12.75">
      <c r="A22" s="33" t="s">
        <v>73</v>
      </c>
      <c r="B22" s="220" t="s">
        <v>707</v>
      </c>
      <c r="C22" s="222">
        <v>0.0983101851851852</v>
      </c>
      <c r="D22" s="107">
        <f t="shared" si="0"/>
        <v>87.74429008712032</v>
      </c>
      <c r="E22" s="35">
        <f t="shared" si="1"/>
        <v>120.74429008712032</v>
      </c>
      <c r="F22" s="161">
        <f t="shared" si="2"/>
        <v>0.012048611111111121</v>
      </c>
    </row>
    <row r="23" spans="1:6" ht="12.75">
      <c r="A23" s="33" t="s">
        <v>74</v>
      </c>
      <c r="B23" s="220" t="s">
        <v>1030</v>
      </c>
      <c r="C23" s="222">
        <v>0.10155092592592592</v>
      </c>
      <c r="D23" s="107">
        <f t="shared" si="0"/>
        <v>84.94415317984956</v>
      </c>
      <c r="E23" s="35">
        <f t="shared" si="1"/>
        <v>117.94415317984956</v>
      </c>
      <c r="F23" s="161">
        <f t="shared" si="2"/>
        <v>0.015289351851851846</v>
      </c>
    </row>
    <row r="24" spans="1:6" ht="12.75">
      <c r="A24" s="33" t="s">
        <v>75</v>
      </c>
      <c r="B24" s="220" t="s">
        <v>778</v>
      </c>
      <c r="C24" s="222">
        <v>0.10168981481481482</v>
      </c>
      <c r="D24" s="107">
        <f t="shared" si="0"/>
        <v>84.8281356703847</v>
      </c>
      <c r="E24" s="35">
        <f t="shared" si="1"/>
        <v>117.8281356703847</v>
      </c>
      <c r="F24" s="161">
        <f t="shared" si="2"/>
        <v>0.015428240740740742</v>
      </c>
    </row>
    <row r="25" spans="1:6" ht="12.75">
      <c r="A25" s="33" t="s">
        <v>76</v>
      </c>
      <c r="B25" s="220" t="s">
        <v>1031</v>
      </c>
      <c r="C25" s="222">
        <v>0.10221064814814813</v>
      </c>
      <c r="D25" s="107">
        <f t="shared" si="0"/>
        <v>84.39587815649418</v>
      </c>
      <c r="E25" s="35">
        <f t="shared" si="1"/>
        <v>117.39587815649418</v>
      </c>
      <c r="F25" s="161">
        <f t="shared" si="2"/>
        <v>0.01594907407407406</v>
      </c>
    </row>
    <row r="26" spans="1:6" ht="12.75">
      <c r="A26" s="33" t="s">
        <v>77</v>
      </c>
      <c r="B26" s="220" t="s">
        <v>1032</v>
      </c>
      <c r="C26" s="222">
        <v>0.10410879629629628</v>
      </c>
      <c r="D26" s="107">
        <f t="shared" si="0"/>
        <v>82.85714285714286</v>
      </c>
      <c r="E26" s="35">
        <f t="shared" si="1"/>
        <v>115.85714285714286</v>
      </c>
      <c r="F26" s="161">
        <f t="shared" si="2"/>
        <v>0.01784722222222221</v>
      </c>
    </row>
    <row r="27" spans="1:6" ht="12.75">
      <c r="A27" s="33" t="s">
        <v>78</v>
      </c>
      <c r="B27" s="220" t="s">
        <v>760</v>
      </c>
      <c r="C27" s="222">
        <v>0.10430555555555555</v>
      </c>
      <c r="D27" s="107">
        <f t="shared" si="0"/>
        <v>82.70084332001775</v>
      </c>
      <c r="E27" s="35">
        <f t="shared" si="1"/>
        <v>115.70084332001775</v>
      </c>
      <c r="F27" s="161">
        <f t="shared" si="2"/>
        <v>0.01804398148148148</v>
      </c>
    </row>
    <row r="28" spans="1:6" ht="12.75">
      <c r="A28" s="33" t="s">
        <v>79</v>
      </c>
      <c r="B28" s="220" t="s">
        <v>757</v>
      </c>
      <c r="C28" s="222">
        <v>0.10436342592592592</v>
      </c>
      <c r="D28" s="107">
        <f t="shared" si="0"/>
        <v>82.65498502827992</v>
      </c>
      <c r="E28" s="35">
        <f t="shared" si="1"/>
        <v>115.65498502827992</v>
      </c>
      <c r="F28" s="161">
        <f t="shared" si="2"/>
        <v>0.01810185185185184</v>
      </c>
    </row>
    <row r="29" spans="1:6" ht="12.75">
      <c r="A29" s="33" t="s">
        <v>80</v>
      </c>
      <c r="B29" s="220" t="s">
        <v>1033</v>
      </c>
      <c r="C29" s="222">
        <v>0.10542824074074074</v>
      </c>
      <c r="D29" s="107">
        <f t="shared" si="0"/>
        <v>81.82017784608628</v>
      </c>
      <c r="E29" s="35">
        <f t="shared" si="1"/>
        <v>114.82017784608628</v>
      </c>
      <c r="F29" s="161">
        <f t="shared" si="2"/>
        <v>0.019166666666666665</v>
      </c>
    </row>
    <row r="30" spans="1:6" ht="12.75">
      <c r="A30" s="33" t="s">
        <v>81</v>
      </c>
      <c r="B30" s="220" t="s">
        <v>697</v>
      </c>
      <c r="C30" s="222">
        <v>0.10569444444444444</v>
      </c>
      <c r="D30" s="107">
        <f t="shared" si="0"/>
        <v>81.61410424879546</v>
      </c>
      <c r="E30" s="35">
        <f t="shared" si="1"/>
        <v>114.61410424879546</v>
      </c>
      <c r="F30" s="161">
        <f t="shared" si="2"/>
        <v>0.019432870370370364</v>
      </c>
    </row>
    <row r="31" spans="1:6" ht="12.75">
      <c r="A31" s="33" t="s">
        <v>82</v>
      </c>
      <c r="B31" s="220" t="s">
        <v>858</v>
      </c>
      <c r="C31" s="222">
        <v>0.10584490740740742</v>
      </c>
      <c r="D31" s="107">
        <f t="shared" si="0"/>
        <v>81.49808638600328</v>
      </c>
      <c r="E31" s="35">
        <f t="shared" si="1"/>
        <v>114.49808638600328</v>
      </c>
      <c r="F31" s="161">
        <f t="shared" si="2"/>
        <v>0.01958333333333334</v>
      </c>
    </row>
    <row r="32" spans="1:6" ht="12.75">
      <c r="A32" s="33" t="s">
        <v>83</v>
      </c>
      <c r="B32" s="220" t="s">
        <v>1034</v>
      </c>
      <c r="C32" s="222">
        <v>0.10680555555555556</v>
      </c>
      <c r="D32" s="107">
        <f t="shared" si="0"/>
        <v>80.76506285218899</v>
      </c>
      <c r="E32" s="35">
        <f t="shared" si="1"/>
        <v>113.76506285218899</v>
      </c>
      <c r="F32" s="161">
        <f t="shared" si="2"/>
        <v>0.020543981481481483</v>
      </c>
    </row>
    <row r="33" spans="1:6" ht="12.75">
      <c r="A33" s="33" t="s">
        <v>84</v>
      </c>
      <c r="B33" s="220" t="s">
        <v>1035</v>
      </c>
      <c r="C33" s="222">
        <v>0.10739583333333334</v>
      </c>
      <c r="D33" s="107">
        <f t="shared" si="0"/>
        <v>80.321155296907</v>
      </c>
      <c r="E33" s="35">
        <f t="shared" si="1"/>
        <v>113.321155296907</v>
      </c>
      <c r="F33" s="161">
        <f t="shared" si="2"/>
        <v>0.02113425925925927</v>
      </c>
    </row>
    <row r="34" spans="1:6" ht="12.75">
      <c r="A34" s="33" t="s">
        <v>85</v>
      </c>
      <c r="B34" s="220" t="s">
        <v>695</v>
      </c>
      <c r="C34" s="222">
        <v>0.10825231481481483</v>
      </c>
      <c r="D34" s="107">
        <f t="shared" si="0"/>
        <v>79.6856623543248</v>
      </c>
      <c r="E34" s="35">
        <f t="shared" si="1"/>
        <v>112.6856623543248</v>
      </c>
      <c r="F34" s="161">
        <f t="shared" si="2"/>
        <v>0.021990740740740755</v>
      </c>
    </row>
    <row r="35" spans="1:6" ht="12.75">
      <c r="A35" s="33" t="s">
        <v>86</v>
      </c>
      <c r="B35" s="220" t="s">
        <v>1036</v>
      </c>
      <c r="C35" s="222">
        <v>0.10862268518518518</v>
      </c>
      <c r="D35" s="107">
        <f t="shared" si="0"/>
        <v>79.41395844432606</v>
      </c>
      <c r="E35" s="35">
        <f t="shared" si="1"/>
        <v>112.41395844432606</v>
      </c>
      <c r="F35" s="161">
        <f t="shared" si="2"/>
        <v>0.02236111111111111</v>
      </c>
    </row>
    <row r="36" spans="1:6" ht="12.75">
      <c r="A36" s="33" t="s">
        <v>87</v>
      </c>
      <c r="B36" s="220" t="s">
        <v>775</v>
      </c>
      <c r="C36" s="222">
        <v>0.10866898148148148</v>
      </c>
      <c r="D36" s="107">
        <f t="shared" si="0"/>
        <v>79.38012567898605</v>
      </c>
      <c r="E36" s="35">
        <f t="shared" si="1"/>
        <v>112.38012567898605</v>
      </c>
      <c r="F36" s="161">
        <f t="shared" si="2"/>
        <v>0.022407407407407404</v>
      </c>
    </row>
    <row r="37" spans="1:6" ht="12.75">
      <c r="A37" s="33" t="s">
        <v>88</v>
      </c>
      <c r="B37" s="220" t="s">
        <v>727</v>
      </c>
      <c r="C37" s="222">
        <v>0.10869212962962964</v>
      </c>
      <c r="D37" s="107">
        <f t="shared" si="0"/>
        <v>79.36322010435522</v>
      </c>
      <c r="E37" s="35">
        <f t="shared" si="1"/>
        <v>112.36322010435522</v>
      </c>
      <c r="F37" s="161">
        <f t="shared" si="2"/>
        <v>0.022430555555555565</v>
      </c>
    </row>
    <row r="38" spans="1:6" ht="12.75">
      <c r="A38" s="33" t="s">
        <v>89</v>
      </c>
      <c r="B38" s="220" t="s">
        <v>809</v>
      </c>
      <c r="C38" s="222">
        <v>0.10934027777777777</v>
      </c>
      <c r="D38" s="107">
        <f t="shared" si="0"/>
        <v>78.89277019159522</v>
      </c>
      <c r="E38" s="35">
        <f t="shared" si="1"/>
        <v>111.89277019159522</v>
      </c>
      <c r="F38" s="161">
        <f t="shared" si="2"/>
        <v>0.0230787037037037</v>
      </c>
    </row>
    <row r="39" spans="1:6" ht="12.75">
      <c r="A39" s="33" t="s">
        <v>90</v>
      </c>
      <c r="B39" s="220" t="s">
        <v>1037</v>
      </c>
      <c r="C39" s="222">
        <v>0.11070601851851852</v>
      </c>
      <c r="D39" s="107">
        <f t="shared" si="0"/>
        <v>77.91949817041296</v>
      </c>
      <c r="E39" s="35">
        <f t="shared" si="1"/>
        <v>110.91949817041296</v>
      </c>
      <c r="F39" s="161">
        <f t="shared" si="2"/>
        <v>0.02444444444444445</v>
      </c>
    </row>
    <row r="40" spans="1:6" ht="12.75">
      <c r="A40" s="33" t="s">
        <v>91</v>
      </c>
      <c r="B40" s="220" t="s">
        <v>945</v>
      </c>
      <c r="C40" s="222">
        <v>0.11104166666666666</v>
      </c>
      <c r="D40" s="107">
        <f t="shared" si="0"/>
        <v>77.68396914738378</v>
      </c>
      <c r="E40" s="35">
        <f t="shared" si="1"/>
        <v>110.68396914738378</v>
      </c>
      <c r="F40" s="161">
        <f t="shared" si="2"/>
        <v>0.02478009259259259</v>
      </c>
    </row>
    <row r="41" spans="1:6" ht="12.75">
      <c r="A41" s="33" t="s">
        <v>92</v>
      </c>
      <c r="B41" s="220" t="s">
        <v>742</v>
      </c>
      <c r="C41" s="222">
        <v>0.11143518518518519</v>
      </c>
      <c r="D41" s="107">
        <f t="shared" si="0"/>
        <v>77.40963855421687</v>
      </c>
      <c r="E41" s="35">
        <f aca="true" t="shared" si="3" ref="E41:E73">D41+E$4</f>
        <v>110.40963855421687</v>
      </c>
      <c r="F41" s="161">
        <f t="shared" si="2"/>
        <v>0.02517361111111112</v>
      </c>
    </row>
    <row r="42" spans="1:6" ht="12.75">
      <c r="A42" s="33" t="s">
        <v>93</v>
      </c>
      <c r="B42" s="220" t="s">
        <v>1038</v>
      </c>
      <c r="C42" s="222">
        <v>0.11158564814814814</v>
      </c>
      <c r="D42" s="107">
        <f t="shared" si="0"/>
        <v>77.3052587905819</v>
      </c>
      <c r="E42" s="35">
        <f t="shared" si="3"/>
        <v>110.3052587905819</v>
      </c>
      <c r="F42" s="161">
        <f t="shared" si="2"/>
        <v>0.02532407407407407</v>
      </c>
    </row>
    <row r="43" spans="1:6" ht="12.75">
      <c r="A43" s="33" t="s">
        <v>94</v>
      </c>
      <c r="B43" s="220" t="s">
        <v>1039</v>
      </c>
      <c r="C43" s="222">
        <v>0.11207175925925926</v>
      </c>
      <c r="D43" s="107">
        <f t="shared" si="0"/>
        <v>76.96994733037282</v>
      </c>
      <c r="E43" s="35">
        <f t="shared" si="3"/>
        <v>109.96994733037282</v>
      </c>
      <c r="F43" s="161">
        <f t="shared" si="2"/>
        <v>0.025810185185185186</v>
      </c>
    </row>
    <row r="44" spans="1:6" ht="12.75">
      <c r="A44" s="33" t="s">
        <v>95</v>
      </c>
      <c r="B44" s="220" t="s">
        <v>717</v>
      </c>
      <c r="C44" s="222">
        <v>0.11293981481481481</v>
      </c>
      <c r="D44" s="107">
        <f t="shared" si="0"/>
        <v>76.37835622053699</v>
      </c>
      <c r="E44" s="35">
        <f t="shared" si="3"/>
        <v>109.37835622053699</v>
      </c>
      <c r="F44" s="161">
        <f t="shared" si="2"/>
        <v>0.02667824074074074</v>
      </c>
    </row>
    <row r="45" spans="1:6" ht="12.75">
      <c r="A45" s="33" t="s">
        <v>96</v>
      </c>
      <c r="B45" s="220" t="s">
        <v>1040</v>
      </c>
      <c r="C45" s="222">
        <v>0.11293981481481481</v>
      </c>
      <c r="D45" s="107">
        <f t="shared" si="0"/>
        <v>76.37835622053699</v>
      </c>
      <c r="E45" s="35">
        <f t="shared" si="3"/>
        <v>109.37835622053699</v>
      </c>
      <c r="F45" s="161">
        <f t="shared" si="2"/>
        <v>0.02667824074074074</v>
      </c>
    </row>
    <row r="46" spans="1:6" ht="12.75">
      <c r="A46" s="33" t="s">
        <v>97</v>
      </c>
      <c r="B46" s="220" t="s">
        <v>1041</v>
      </c>
      <c r="C46" s="222">
        <v>0.11319444444444444</v>
      </c>
      <c r="D46" s="107">
        <f t="shared" si="0"/>
        <v>76.20654396728015</v>
      </c>
      <c r="E46" s="35">
        <f t="shared" si="3"/>
        <v>109.20654396728015</v>
      </c>
      <c r="F46" s="161">
        <f t="shared" si="2"/>
        <v>0.02693287037037037</v>
      </c>
    </row>
    <row r="47" spans="1:6" ht="12.75">
      <c r="A47" s="33" t="s">
        <v>98</v>
      </c>
      <c r="B47" s="220" t="s">
        <v>1042</v>
      </c>
      <c r="C47" s="222">
        <v>0.11320601851851853</v>
      </c>
      <c r="D47" s="107">
        <f>(C$9/C47)*100</f>
        <v>76.19875268377466</v>
      </c>
      <c r="E47" s="35">
        <f t="shared" si="3"/>
        <v>109.19875268377466</v>
      </c>
      <c r="F47" s="161">
        <f>C47-C$9</f>
        <v>0.02694444444444445</v>
      </c>
    </row>
    <row r="48" spans="1:6" ht="12.75">
      <c r="A48" s="33" t="s">
        <v>99</v>
      </c>
      <c r="B48" s="220" t="s">
        <v>1043</v>
      </c>
      <c r="C48" s="222">
        <v>0.11346064814814816</v>
      </c>
      <c r="D48" s="107">
        <f>(C$9/C48)*100</f>
        <v>76.02774660818116</v>
      </c>
      <c r="E48" s="35">
        <f t="shared" si="3"/>
        <v>109.02774660818116</v>
      </c>
      <c r="F48" s="161">
        <f>C48-C$9</f>
        <v>0.027199074074074084</v>
      </c>
    </row>
    <row r="49" spans="1:6" ht="12.75">
      <c r="A49" s="33" t="s">
        <v>100</v>
      </c>
      <c r="B49" s="220" t="s">
        <v>1044</v>
      </c>
      <c r="C49" s="222">
        <v>0.11366898148148148</v>
      </c>
      <c r="D49" s="107">
        <f>(C$9/C49)*100</f>
        <v>75.88840240301394</v>
      </c>
      <c r="E49" s="35">
        <f t="shared" si="3"/>
        <v>108.88840240301394</v>
      </c>
      <c r="F49" s="161">
        <f>C49-C$9</f>
        <v>0.027407407407407408</v>
      </c>
    </row>
    <row r="50" spans="1:6" ht="12.75">
      <c r="A50" s="33" t="s">
        <v>101</v>
      </c>
      <c r="B50" s="220" t="s">
        <v>798</v>
      </c>
      <c r="C50" s="222">
        <v>0.11417824074074073</v>
      </c>
      <c r="D50" s="107">
        <f>(C$9/C50)*100</f>
        <v>75.54992397364421</v>
      </c>
      <c r="E50" s="35">
        <f t="shared" si="3"/>
        <v>108.54992397364421</v>
      </c>
      <c r="F50" s="161">
        <f>C50-C$9</f>
        <v>0.02791666666666666</v>
      </c>
    </row>
    <row r="51" spans="1:6" ht="12.75">
      <c r="A51" s="33" t="s">
        <v>102</v>
      </c>
      <c r="B51" s="220" t="s">
        <v>1045</v>
      </c>
      <c r="C51" s="222">
        <v>0.11417824074074073</v>
      </c>
      <c r="D51" s="107">
        <f>(C$9/C51)*100</f>
        <v>75.54992397364421</v>
      </c>
      <c r="E51" s="35">
        <f t="shared" si="3"/>
        <v>108.54992397364421</v>
      </c>
      <c r="F51" s="161">
        <f>C51-C$9</f>
        <v>0.02791666666666666</v>
      </c>
    </row>
    <row r="52" spans="1:6" ht="12.75">
      <c r="A52" s="33" t="s">
        <v>103</v>
      </c>
      <c r="B52" s="220" t="s">
        <v>819</v>
      </c>
      <c r="C52" s="222">
        <v>0.11418981481481481</v>
      </c>
      <c r="D52" s="107">
        <f aca="true" t="shared" si="4" ref="D52:D73">(C$9/C52)*100</f>
        <v>75.54226636934928</v>
      </c>
      <c r="E52" s="35">
        <f t="shared" si="3"/>
        <v>108.54226636934928</v>
      </c>
      <c r="F52" s="161">
        <f aca="true" t="shared" si="5" ref="F52:F71">C52-C$9</f>
        <v>0.02792824074074074</v>
      </c>
    </row>
    <row r="53" spans="1:6" ht="12.75">
      <c r="A53" s="33" t="s">
        <v>104</v>
      </c>
      <c r="B53" s="220" t="s">
        <v>1046</v>
      </c>
      <c r="C53" s="222">
        <v>0.11420138888888888</v>
      </c>
      <c r="D53" s="107">
        <f t="shared" si="4"/>
        <v>75.53461031721902</v>
      </c>
      <c r="E53" s="35">
        <f t="shared" si="3"/>
        <v>108.53461031721902</v>
      </c>
      <c r="F53" s="161">
        <f t="shared" si="5"/>
        <v>0.027939814814814806</v>
      </c>
    </row>
    <row r="54" spans="1:6" ht="12.75">
      <c r="A54" s="33" t="s">
        <v>105</v>
      </c>
      <c r="B54" s="220" t="s">
        <v>1047</v>
      </c>
      <c r="C54" s="222">
        <v>0.11461805555555556</v>
      </c>
      <c r="D54" s="107">
        <f t="shared" si="4"/>
        <v>75.26002221549025</v>
      </c>
      <c r="E54" s="35">
        <f t="shared" si="3"/>
        <v>108.26002221549025</v>
      </c>
      <c r="F54" s="161">
        <f t="shared" si="5"/>
        <v>0.028356481481481483</v>
      </c>
    </row>
    <row r="55" spans="1:6" ht="12.75">
      <c r="A55" s="33" t="s">
        <v>106</v>
      </c>
      <c r="B55" s="220" t="s">
        <v>1048</v>
      </c>
      <c r="C55" s="222">
        <v>0.11498842592592594</v>
      </c>
      <c r="D55" s="107">
        <f t="shared" si="4"/>
        <v>75.01761449421237</v>
      </c>
      <c r="E55" s="35">
        <f t="shared" si="3"/>
        <v>108.01761449421237</v>
      </c>
      <c r="F55" s="161">
        <f t="shared" si="5"/>
        <v>0.028726851851851865</v>
      </c>
    </row>
    <row r="56" spans="1:6" ht="12.75">
      <c r="A56" s="33" t="s">
        <v>107</v>
      </c>
      <c r="B56" s="220" t="s">
        <v>716</v>
      </c>
      <c r="C56" s="222">
        <v>0.11569444444444445</v>
      </c>
      <c r="D56" s="107">
        <f t="shared" si="4"/>
        <v>74.55982392957182</v>
      </c>
      <c r="E56" s="35">
        <f t="shared" si="3"/>
        <v>107.55982392957182</v>
      </c>
      <c r="F56" s="161">
        <f t="shared" si="5"/>
        <v>0.029432870370370373</v>
      </c>
    </row>
    <row r="57" spans="1:6" ht="12.75">
      <c r="A57" s="33" t="s">
        <v>108</v>
      </c>
      <c r="B57" s="220" t="s">
        <v>774</v>
      </c>
      <c r="C57" s="222">
        <v>0.11611111111111111</v>
      </c>
      <c r="D57" s="107">
        <f t="shared" si="4"/>
        <v>74.29226475279107</v>
      </c>
      <c r="E57" s="35">
        <f t="shared" si="3"/>
        <v>107.29226475279107</v>
      </c>
      <c r="F57" s="161">
        <f t="shared" si="5"/>
        <v>0.029849537037037036</v>
      </c>
    </row>
    <row r="58" spans="1:6" ht="12.75">
      <c r="A58" s="33" t="s">
        <v>109</v>
      </c>
      <c r="B58" s="220" t="s">
        <v>1049</v>
      </c>
      <c r="C58" s="222">
        <v>0.11673611111111111</v>
      </c>
      <c r="D58" s="107">
        <f t="shared" si="4"/>
        <v>73.8945072377553</v>
      </c>
      <c r="E58" s="35">
        <f t="shared" si="3"/>
        <v>106.8945072377553</v>
      </c>
      <c r="F58" s="161">
        <f t="shared" si="5"/>
        <v>0.030474537037037036</v>
      </c>
    </row>
    <row r="59" spans="1:6" ht="12.75">
      <c r="A59" s="33" t="s">
        <v>110</v>
      </c>
      <c r="B59" s="220" t="s">
        <v>783</v>
      </c>
      <c r="C59" s="222">
        <v>0.11784722222222221</v>
      </c>
      <c r="D59" s="107">
        <f t="shared" si="4"/>
        <v>73.19780003928503</v>
      </c>
      <c r="E59" s="35">
        <f t="shared" si="3"/>
        <v>106.19780003928503</v>
      </c>
      <c r="F59" s="161">
        <f t="shared" si="5"/>
        <v>0.03158564814814814</v>
      </c>
    </row>
    <row r="60" spans="1:6" ht="12.75">
      <c r="A60" s="33" t="s">
        <v>111</v>
      </c>
      <c r="B60" s="220" t="s">
        <v>1050</v>
      </c>
      <c r="C60" s="222">
        <v>0.11836805555555556</v>
      </c>
      <c r="D60" s="107">
        <f t="shared" si="4"/>
        <v>72.87572113034125</v>
      </c>
      <c r="E60" s="35">
        <f t="shared" si="3"/>
        <v>105.87572113034125</v>
      </c>
      <c r="F60" s="161">
        <f t="shared" si="5"/>
        <v>0.032106481481481486</v>
      </c>
    </row>
    <row r="61" spans="1:6" ht="12.75">
      <c r="A61" s="33" t="s">
        <v>112</v>
      </c>
      <c r="B61" s="220" t="s">
        <v>1051</v>
      </c>
      <c r="C61" s="222">
        <v>0.12011574074074073</v>
      </c>
      <c r="D61" s="107">
        <f t="shared" si="4"/>
        <v>71.81537868568125</v>
      </c>
      <c r="E61" s="35">
        <f t="shared" si="3"/>
        <v>104.81537868568125</v>
      </c>
      <c r="F61" s="161">
        <f t="shared" si="5"/>
        <v>0.03385416666666666</v>
      </c>
    </row>
    <row r="62" spans="1:6" ht="12.75">
      <c r="A62" s="33" t="s">
        <v>113</v>
      </c>
      <c r="B62" s="220" t="s">
        <v>741</v>
      </c>
      <c r="C62" s="222">
        <v>0.12064814814814816</v>
      </c>
      <c r="D62" s="107">
        <f t="shared" si="4"/>
        <v>71.49846508058326</v>
      </c>
      <c r="E62" s="35">
        <f t="shared" si="3"/>
        <v>104.49846508058326</v>
      </c>
      <c r="F62" s="161">
        <f t="shared" si="5"/>
        <v>0.03438657407407408</v>
      </c>
    </row>
    <row r="63" spans="1:6" ht="12.75">
      <c r="A63" s="33" t="s">
        <v>114</v>
      </c>
      <c r="B63" s="220" t="s">
        <v>692</v>
      </c>
      <c r="C63" s="222">
        <v>0.12333333333333334</v>
      </c>
      <c r="D63" s="107">
        <f t="shared" si="4"/>
        <v>69.94181681681681</v>
      </c>
      <c r="E63" s="35">
        <f t="shared" si="3"/>
        <v>102.94181681681681</v>
      </c>
      <c r="F63" s="161">
        <f t="shared" si="5"/>
        <v>0.03707175925925926</v>
      </c>
    </row>
    <row r="64" spans="1:6" ht="12.75">
      <c r="A64" s="33" t="s">
        <v>115</v>
      </c>
      <c r="B64" s="220" t="s">
        <v>812</v>
      </c>
      <c r="C64" s="222">
        <v>0.12365740740740742</v>
      </c>
      <c r="D64" s="107">
        <f t="shared" si="4"/>
        <v>69.75851740921001</v>
      </c>
      <c r="E64" s="35">
        <f t="shared" si="3"/>
        <v>102.75851740921001</v>
      </c>
      <c r="F64" s="161">
        <f t="shared" si="5"/>
        <v>0.03739583333333335</v>
      </c>
    </row>
    <row r="65" spans="1:6" ht="12.75">
      <c r="A65" s="33" t="s">
        <v>116</v>
      </c>
      <c r="B65" s="220" t="s">
        <v>768</v>
      </c>
      <c r="C65" s="222">
        <v>0.1246875</v>
      </c>
      <c r="D65" s="107">
        <f t="shared" si="4"/>
        <v>69.18221479624988</v>
      </c>
      <c r="E65" s="35">
        <f t="shared" si="3"/>
        <v>102.18221479624988</v>
      </c>
      <c r="F65" s="161">
        <f t="shared" si="5"/>
        <v>0.03842592592592593</v>
      </c>
    </row>
    <row r="66" spans="1:6" ht="12.75">
      <c r="A66" s="33" t="s">
        <v>117</v>
      </c>
      <c r="B66" s="220" t="s">
        <v>1052</v>
      </c>
      <c r="C66" s="222">
        <v>0.1255902777777778</v>
      </c>
      <c r="D66" s="107">
        <f t="shared" si="4"/>
        <v>68.68491383282647</v>
      </c>
      <c r="E66" s="35">
        <f t="shared" si="3"/>
        <v>101.68491383282647</v>
      </c>
      <c r="F66" s="161">
        <f t="shared" si="5"/>
        <v>0.03932870370370371</v>
      </c>
    </row>
    <row r="67" spans="1:6" ht="12.75">
      <c r="A67" s="33" t="s">
        <v>118</v>
      </c>
      <c r="B67" s="220" t="s">
        <v>1053</v>
      </c>
      <c r="C67" s="222">
        <v>0.1284837962962963</v>
      </c>
      <c r="D67" s="107">
        <f t="shared" si="4"/>
        <v>67.13809566705702</v>
      </c>
      <c r="E67" s="35">
        <f t="shared" si="3"/>
        <v>100.13809566705702</v>
      </c>
      <c r="F67" s="161">
        <f t="shared" si="5"/>
        <v>0.04222222222222223</v>
      </c>
    </row>
    <row r="68" spans="1:6" ht="12.75">
      <c r="A68" s="33" t="s">
        <v>119</v>
      </c>
      <c r="B68" s="220" t="s">
        <v>750</v>
      </c>
      <c r="C68" s="222">
        <v>0.13868055555555556</v>
      </c>
      <c r="D68" s="107">
        <f t="shared" si="4"/>
        <v>62.201635787013856</v>
      </c>
      <c r="E68" s="35">
        <f t="shared" si="3"/>
        <v>95.20163578701386</v>
      </c>
      <c r="F68" s="161">
        <f t="shared" si="5"/>
        <v>0.05241898148148148</v>
      </c>
    </row>
    <row r="69" spans="1:6" ht="12.75">
      <c r="A69" s="33" t="s">
        <v>120</v>
      </c>
      <c r="B69" s="220" t="s">
        <v>766</v>
      </c>
      <c r="C69" s="222">
        <v>0.14027777777777778</v>
      </c>
      <c r="D69" s="107">
        <f t="shared" si="4"/>
        <v>61.493399339933994</v>
      </c>
      <c r="E69" s="35">
        <f t="shared" si="3"/>
        <v>94.493399339934</v>
      </c>
      <c r="F69" s="161">
        <f t="shared" si="5"/>
        <v>0.054016203703703705</v>
      </c>
    </row>
    <row r="70" spans="1:6" ht="12.75">
      <c r="A70" s="33" t="s">
        <v>121</v>
      </c>
      <c r="B70" s="220" t="s">
        <v>744</v>
      </c>
      <c r="C70" s="222">
        <v>0.1512962962962963</v>
      </c>
      <c r="D70" s="107">
        <f t="shared" si="4"/>
        <v>57.01499388004896</v>
      </c>
      <c r="E70" s="35">
        <f t="shared" si="3"/>
        <v>90.01499388004896</v>
      </c>
      <c r="F70" s="161">
        <f t="shared" si="5"/>
        <v>0.06503472222222222</v>
      </c>
    </row>
    <row r="71" spans="1:6" ht="12.75">
      <c r="A71" s="33" t="s">
        <v>122</v>
      </c>
      <c r="B71" s="220" t="s">
        <v>785</v>
      </c>
      <c r="C71" s="222">
        <v>0.15613425925925925</v>
      </c>
      <c r="D71" s="107">
        <f t="shared" si="4"/>
        <v>55.24833209785026</v>
      </c>
      <c r="E71" s="35">
        <f t="shared" si="3"/>
        <v>88.24833209785027</v>
      </c>
      <c r="F71" s="161">
        <f t="shared" si="5"/>
        <v>0.06987268518518518</v>
      </c>
    </row>
    <row r="72" spans="1:6" ht="12.75">
      <c r="A72" s="33" t="s">
        <v>123</v>
      </c>
      <c r="B72" s="220" t="s">
        <v>835</v>
      </c>
      <c r="C72" s="222">
        <v>0.16078703703703703</v>
      </c>
      <c r="D72" s="107">
        <f t="shared" si="4"/>
        <v>53.64958249352145</v>
      </c>
      <c r="E72" s="35">
        <f t="shared" si="3"/>
        <v>86.64958249352145</v>
      </c>
      <c r="F72" s="161">
        <f>C72-C$9</f>
        <v>0.07452546296296296</v>
      </c>
    </row>
    <row r="73" spans="1:6" ht="12.75">
      <c r="A73" s="33" t="s">
        <v>124</v>
      </c>
      <c r="B73" s="220" t="s">
        <v>694</v>
      </c>
      <c r="C73" s="222">
        <v>0.1699537037037037</v>
      </c>
      <c r="D73" s="107">
        <f t="shared" si="4"/>
        <v>50.755924816126395</v>
      </c>
      <c r="E73" s="35">
        <f t="shared" si="3"/>
        <v>83.7559248161264</v>
      </c>
      <c r="F73" s="161">
        <f>C73-C$9</f>
        <v>0.08369212962962962</v>
      </c>
    </row>
    <row r="74" spans="1:6" ht="12.75">
      <c r="A74" s="33" t="s">
        <v>125</v>
      </c>
      <c r="B74" s="220" t="s">
        <v>871</v>
      </c>
      <c r="C74" s="257" t="s">
        <v>1054</v>
      </c>
      <c r="D74" s="107"/>
      <c r="E74" s="35"/>
      <c r="F74" s="161"/>
    </row>
    <row r="75" spans="1:6" ht="12.75">
      <c r="A75" s="33"/>
      <c r="B75" s="226" t="s">
        <v>1056</v>
      </c>
      <c r="C75" s="258" t="s">
        <v>1024</v>
      </c>
      <c r="D75" s="107" t="s">
        <v>1083</v>
      </c>
      <c r="E75" s="35">
        <v>44.33</v>
      </c>
      <c r="F75" s="161"/>
    </row>
    <row r="76" spans="1:6" ht="12.75">
      <c r="A76" s="33"/>
      <c r="B76" s="226" t="s">
        <v>787</v>
      </c>
      <c r="C76" s="258" t="s">
        <v>1024</v>
      </c>
      <c r="D76" s="107" t="s">
        <v>1084</v>
      </c>
      <c r="E76" s="35">
        <v>44.33</v>
      </c>
      <c r="F76" s="161"/>
    </row>
    <row r="77" spans="1:6" ht="12.75">
      <c r="A77" s="33"/>
      <c r="B77" s="226" t="s">
        <v>834</v>
      </c>
      <c r="C77" s="258" t="s">
        <v>1024</v>
      </c>
      <c r="D77" s="107" t="s">
        <v>1085</v>
      </c>
      <c r="E77" s="35">
        <v>44.33</v>
      </c>
      <c r="F77" s="161"/>
    </row>
    <row r="78" spans="1:6" ht="12.75">
      <c r="A78" s="33"/>
      <c r="B78" s="226" t="s">
        <v>1019</v>
      </c>
      <c r="C78" s="222" t="s">
        <v>1025</v>
      </c>
      <c r="D78" s="107" t="s">
        <v>1083</v>
      </c>
      <c r="E78" s="35">
        <v>43.95</v>
      </c>
      <c r="F78" s="161"/>
    </row>
    <row r="79" spans="1:6" ht="12.75">
      <c r="A79" s="33"/>
      <c r="B79" s="226" t="s">
        <v>1057</v>
      </c>
      <c r="C79" s="222" t="s">
        <v>1025</v>
      </c>
      <c r="D79" s="107" t="s">
        <v>1084</v>
      </c>
      <c r="E79" s="35">
        <v>43.95</v>
      </c>
      <c r="F79" s="161"/>
    </row>
    <row r="80" spans="1:6" ht="12.75">
      <c r="A80" s="33"/>
      <c r="B80" s="226" t="s">
        <v>1058</v>
      </c>
      <c r="C80" s="222" t="s">
        <v>1025</v>
      </c>
      <c r="D80" s="107" t="s">
        <v>1085</v>
      </c>
      <c r="E80" s="35">
        <v>43.95</v>
      </c>
      <c r="F80" s="161"/>
    </row>
    <row r="81" spans="1:6" ht="12.75">
      <c r="A81" s="33"/>
      <c r="B81" s="226" t="s">
        <v>728</v>
      </c>
      <c r="C81" s="222" t="s">
        <v>1029</v>
      </c>
      <c r="D81" s="107" t="s">
        <v>1083</v>
      </c>
      <c r="E81" s="35" t="s">
        <v>1055</v>
      </c>
      <c r="F81" s="161"/>
    </row>
    <row r="82" spans="1:6" ht="12.75">
      <c r="A82" s="33"/>
      <c r="B82" s="226" t="s">
        <v>1059</v>
      </c>
      <c r="C82" s="222" t="s">
        <v>1029</v>
      </c>
      <c r="D82" s="107" t="s">
        <v>1084</v>
      </c>
      <c r="E82" s="35" t="s">
        <v>1055</v>
      </c>
      <c r="F82" s="161"/>
    </row>
    <row r="83" spans="1:6" ht="12.75">
      <c r="A83" s="33"/>
      <c r="B83" s="226" t="s">
        <v>755</v>
      </c>
      <c r="C83" s="222" t="s">
        <v>1029</v>
      </c>
      <c r="D83" s="107" t="s">
        <v>1085</v>
      </c>
      <c r="E83" s="35" t="s">
        <v>1055</v>
      </c>
      <c r="F83" s="161"/>
    </row>
    <row r="84" spans="1:6" ht="12.75">
      <c r="A84" s="33"/>
      <c r="B84" s="226" t="s">
        <v>1060</v>
      </c>
      <c r="C84" s="222" t="s">
        <v>1030</v>
      </c>
      <c r="D84" s="107" t="s">
        <v>1083</v>
      </c>
      <c r="E84" s="35">
        <v>39.31</v>
      </c>
      <c r="F84" s="161"/>
    </row>
    <row r="85" spans="1:6" ht="12.75">
      <c r="A85" s="33"/>
      <c r="B85" s="226" t="s">
        <v>1061</v>
      </c>
      <c r="C85" s="222" t="s">
        <v>1030</v>
      </c>
      <c r="D85" s="107" t="s">
        <v>1084</v>
      </c>
      <c r="E85" s="35">
        <v>39.31</v>
      </c>
      <c r="F85" s="161"/>
    </row>
    <row r="86" spans="1:6" ht="12.75">
      <c r="A86" s="33"/>
      <c r="B86" s="226" t="s">
        <v>1062</v>
      </c>
      <c r="C86" s="222" t="s">
        <v>1030</v>
      </c>
      <c r="D86" s="107" t="s">
        <v>1085</v>
      </c>
      <c r="E86" s="35">
        <v>39.31</v>
      </c>
      <c r="F86" s="161"/>
    </row>
    <row r="87" spans="1:6" ht="12.75">
      <c r="A87" s="33"/>
      <c r="B87" s="226" t="s">
        <v>1063</v>
      </c>
      <c r="C87" s="222" t="s">
        <v>1031</v>
      </c>
      <c r="D87" s="107" t="s">
        <v>1083</v>
      </c>
      <c r="E87" s="35">
        <v>39.13</v>
      </c>
      <c r="F87" s="161"/>
    </row>
    <row r="88" spans="1:6" ht="12.75">
      <c r="A88" s="33"/>
      <c r="B88" s="226" t="s">
        <v>1064</v>
      </c>
      <c r="C88" s="222" t="s">
        <v>1031</v>
      </c>
      <c r="D88" s="107" t="s">
        <v>1084</v>
      </c>
      <c r="E88" s="35">
        <v>39.13</v>
      </c>
      <c r="F88" s="161"/>
    </row>
    <row r="89" spans="1:6" ht="12.75">
      <c r="A89" s="33"/>
      <c r="B89" s="226" t="s">
        <v>1065</v>
      </c>
      <c r="C89" s="222" t="s">
        <v>1031</v>
      </c>
      <c r="D89" s="107" t="s">
        <v>1085</v>
      </c>
      <c r="E89" s="35">
        <v>19.56</v>
      </c>
      <c r="F89" s="161"/>
    </row>
    <row r="90" spans="1:6" ht="12.75">
      <c r="A90" s="33"/>
      <c r="B90" s="226" t="s">
        <v>1066</v>
      </c>
      <c r="C90" s="222" t="s">
        <v>1031</v>
      </c>
      <c r="D90" s="107" t="s">
        <v>1085</v>
      </c>
      <c r="E90" s="35">
        <v>19.56</v>
      </c>
      <c r="F90" s="161"/>
    </row>
    <row r="91" spans="1:6" ht="12.75">
      <c r="A91" s="33"/>
      <c r="B91" s="226" t="s">
        <v>1067</v>
      </c>
      <c r="C91" s="222" t="s">
        <v>1034</v>
      </c>
      <c r="D91" s="107" t="s">
        <v>1083</v>
      </c>
      <c r="E91" s="35">
        <v>37.92</v>
      </c>
      <c r="F91" s="161"/>
    </row>
    <row r="92" spans="1:6" ht="12.75">
      <c r="A92" s="33"/>
      <c r="B92" s="226" t="s">
        <v>1067</v>
      </c>
      <c r="C92" s="222" t="s">
        <v>1034</v>
      </c>
      <c r="D92" s="107" t="s">
        <v>1084</v>
      </c>
      <c r="E92" s="35">
        <v>37.92</v>
      </c>
      <c r="F92" s="161"/>
    </row>
    <row r="93" spans="1:6" ht="12.75">
      <c r="A93" s="224"/>
      <c r="B93" s="226" t="s">
        <v>795</v>
      </c>
      <c r="C93" s="222" t="s">
        <v>1034</v>
      </c>
      <c r="D93" s="107" t="s">
        <v>1085</v>
      </c>
      <c r="E93" s="35">
        <v>37.92</v>
      </c>
      <c r="F93" s="225"/>
    </row>
    <row r="94" spans="1:6" ht="12.75">
      <c r="A94" s="170"/>
      <c r="B94" s="226" t="s">
        <v>842</v>
      </c>
      <c r="C94" s="172" t="s">
        <v>1036</v>
      </c>
      <c r="D94" s="107" t="s">
        <v>1083</v>
      </c>
      <c r="E94" s="35">
        <v>37.47</v>
      </c>
      <c r="F94" s="170"/>
    </row>
    <row r="95" spans="1:6" ht="12.75">
      <c r="A95" s="170"/>
      <c r="B95" s="226" t="s">
        <v>815</v>
      </c>
      <c r="C95" s="172" t="s">
        <v>1036</v>
      </c>
      <c r="D95" s="107" t="s">
        <v>1084</v>
      </c>
      <c r="E95" s="35">
        <v>37.47</v>
      </c>
      <c r="F95" s="170"/>
    </row>
    <row r="96" spans="1:6" ht="12.75">
      <c r="A96" s="170"/>
      <c r="B96" s="226" t="s">
        <v>842</v>
      </c>
      <c r="C96" s="172" t="s">
        <v>1036</v>
      </c>
      <c r="D96" s="107" t="s">
        <v>1085</v>
      </c>
      <c r="E96" s="35">
        <v>37.47</v>
      </c>
      <c r="F96" s="170"/>
    </row>
    <row r="97" spans="1:6" ht="12.75">
      <c r="A97" s="170"/>
      <c r="B97" s="226" t="s">
        <v>769</v>
      </c>
      <c r="C97" s="172" t="s">
        <v>1037</v>
      </c>
      <c r="D97" s="107" t="s">
        <v>1083</v>
      </c>
      <c r="E97" s="35">
        <v>36.97</v>
      </c>
      <c r="F97" s="170"/>
    </row>
    <row r="98" spans="1:6" ht="12.75">
      <c r="A98" s="170"/>
      <c r="B98" s="226" t="s">
        <v>780</v>
      </c>
      <c r="C98" s="172" t="s">
        <v>1037</v>
      </c>
      <c r="D98" s="107" t="s">
        <v>1084</v>
      </c>
      <c r="E98" s="35">
        <v>36.97</v>
      </c>
      <c r="F98" s="170"/>
    </row>
    <row r="99" spans="1:6" ht="12.75">
      <c r="A99" s="170"/>
      <c r="B99" s="226" t="s">
        <v>780</v>
      </c>
      <c r="C99" s="172" t="s">
        <v>1037</v>
      </c>
      <c r="D99" s="107" t="s">
        <v>1085</v>
      </c>
      <c r="E99" s="35">
        <v>36.97</v>
      </c>
      <c r="F99" s="170"/>
    </row>
    <row r="100" spans="1:6" ht="12.75">
      <c r="A100" s="170"/>
      <c r="B100" s="226" t="s">
        <v>902</v>
      </c>
      <c r="C100" s="172" t="s">
        <v>1038</v>
      </c>
      <c r="D100" s="107" t="s">
        <v>1083</v>
      </c>
      <c r="E100" s="35">
        <v>36.77</v>
      </c>
      <c r="F100" s="170"/>
    </row>
    <row r="101" spans="1:6" ht="12.75">
      <c r="A101" s="170"/>
      <c r="B101" s="226" t="s">
        <v>711</v>
      </c>
      <c r="C101" s="172" t="s">
        <v>1038</v>
      </c>
      <c r="D101" s="107" t="s">
        <v>1084</v>
      </c>
      <c r="E101" s="35">
        <v>36.77</v>
      </c>
      <c r="F101" s="170"/>
    </row>
    <row r="102" spans="1:6" ht="12.75">
      <c r="A102" s="170"/>
      <c r="B102" s="226" t="s">
        <v>711</v>
      </c>
      <c r="C102" s="172" t="s">
        <v>1038</v>
      </c>
      <c r="D102" s="107" t="s">
        <v>1085</v>
      </c>
      <c r="E102" s="35">
        <v>36.77</v>
      </c>
      <c r="F102" s="170"/>
    </row>
    <row r="103" spans="1:6" ht="12.75">
      <c r="A103" s="170"/>
      <c r="B103" s="226" t="s">
        <v>696</v>
      </c>
      <c r="C103" s="172" t="s">
        <v>1040</v>
      </c>
      <c r="D103" s="107" t="s">
        <v>1083</v>
      </c>
      <c r="E103" s="35">
        <v>36.46</v>
      </c>
      <c r="F103" s="170"/>
    </row>
    <row r="104" spans="1:6" ht="12.75">
      <c r="A104" s="170"/>
      <c r="B104" s="226" t="s">
        <v>696</v>
      </c>
      <c r="C104" s="172" t="s">
        <v>1040</v>
      </c>
      <c r="D104" s="107" t="s">
        <v>1084</v>
      </c>
      <c r="E104" s="35">
        <v>36.46</v>
      </c>
      <c r="F104" s="170"/>
    </row>
    <row r="105" spans="1:6" ht="12.75">
      <c r="A105" s="170"/>
      <c r="B105" s="226" t="s">
        <v>979</v>
      </c>
      <c r="C105" s="172" t="s">
        <v>1040</v>
      </c>
      <c r="D105" s="107" t="s">
        <v>1085</v>
      </c>
      <c r="E105" s="35">
        <v>36.46</v>
      </c>
      <c r="F105" s="170"/>
    </row>
    <row r="106" spans="1:6" ht="12.75">
      <c r="A106" s="170"/>
      <c r="B106" s="226" t="s">
        <v>731</v>
      </c>
      <c r="C106" s="172" t="s">
        <v>1041</v>
      </c>
      <c r="D106" s="107" t="s">
        <v>1083</v>
      </c>
      <c r="E106" s="35">
        <v>36.4</v>
      </c>
      <c r="F106" s="170"/>
    </row>
    <row r="107" spans="1:6" ht="12.75">
      <c r="A107" s="170"/>
      <c r="B107" s="226" t="s">
        <v>816</v>
      </c>
      <c r="C107" s="172" t="s">
        <v>1041</v>
      </c>
      <c r="D107" s="107" t="s">
        <v>1084</v>
      </c>
      <c r="E107" s="35">
        <v>36.4</v>
      </c>
      <c r="F107" s="170"/>
    </row>
    <row r="108" spans="1:6" ht="12.75">
      <c r="A108" s="170"/>
      <c r="B108" s="226" t="s">
        <v>816</v>
      </c>
      <c r="C108" s="172" t="s">
        <v>1041</v>
      </c>
      <c r="D108" s="107" t="s">
        <v>1085</v>
      </c>
      <c r="E108" s="35">
        <v>36.4</v>
      </c>
      <c r="F108" s="170"/>
    </row>
    <row r="109" spans="1:6" ht="12.75">
      <c r="A109" s="170"/>
      <c r="B109" s="226" t="s">
        <v>1068</v>
      </c>
      <c r="C109" s="172" t="s">
        <v>1042</v>
      </c>
      <c r="D109" s="107" t="s">
        <v>1083</v>
      </c>
      <c r="E109" s="35">
        <v>36.4</v>
      </c>
      <c r="F109" s="170"/>
    </row>
    <row r="110" spans="1:6" ht="12.75">
      <c r="A110" s="170"/>
      <c r="B110" s="226" t="s">
        <v>693</v>
      </c>
      <c r="C110" s="172" t="s">
        <v>1042</v>
      </c>
      <c r="D110" s="107" t="s">
        <v>1084</v>
      </c>
      <c r="E110" s="35">
        <v>36.4</v>
      </c>
      <c r="F110" s="170"/>
    </row>
    <row r="111" spans="1:6" ht="12.75">
      <c r="A111" s="170"/>
      <c r="B111" s="226" t="s">
        <v>777</v>
      </c>
      <c r="C111" s="172" t="s">
        <v>1042</v>
      </c>
      <c r="D111" s="107" t="s">
        <v>1085</v>
      </c>
      <c r="E111" s="35">
        <v>36.4</v>
      </c>
      <c r="F111" s="170"/>
    </row>
    <row r="112" spans="1:6" ht="12.75">
      <c r="A112" s="170"/>
      <c r="B112" s="226" t="s">
        <v>1069</v>
      </c>
      <c r="C112" s="172" t="s">
        <v>1045</v>
      </c>
      <c r="D112" s="107" t="s">
        <v>1083</v>
      </c>
      <c r="E112" s="35">
        <v>36.18</v>
      </c>
      <c r="F112" s="170"/>
    </row>
    <row r="113" spans="1:6" ht="12.75">
      <c r="A113" s="170"/>
      <c r="B113" s="226" t="s">
        <v>1070</v>
      </c>
      <c r="C113" s="172" t="s">
        <v>1045</v>
      </c>
      <c r="D113" s="107" t="s">
        <v>1084</v>
      </c>
      <c r="E113" s="35">
        <v>36.18</v>
      </c>
      <c r="F113" s="170"/>
    </row>
    <row r="114" spans="1:6" ht="12.75">
      <c r="A114" s="170"/>
      <c r="B114" s="226" t="s">
        <v>1071</v>
      </c>
      <c r="C114" s="172" t="s">
        <v>1045</v>
      </c>
      <c r="D114" s="107" t="s">
        <v>1085</v>
      </c>
      <c r="E114" s="35">
        <v>18.09</v>
      </c>
      <c r="F114" s="170"/>
    </row>
    <row r="115" spans="1:6" ht="12.75">
      <c r="A115" s="170"/>
      <c r="B115" s="226" t="s">
        <v>1072</v>
      </c>
      <c r="C115" s="172" t="s">
        <v>1045</v>
      </c>
      <c r="D115" s="107" t="s">
        <v>1085</v>
      </c>
      <c r="E115" s="35">
        <v>18.09</v>
      </c>
      <c r="F115" s="170"/>
    </row>
    <row r="116" spans="1:6" ht="12.75">
      <c r="A116" s="170"/>
      <c r="B116" s="226" t="s">
        <v>878</v>
      </c>
      <c r="C116" s="172" t="s">
        <v>1046</v>
      </c>
      <c r="D116" s="107" t="s">
        <v>1083</v>
      </c>
      <c r="E116" s="35">
        <v>36.17</v>
      </c>
      <c r="F116" s="170"/>
    </row>
    <row r="117" spans="1:6" ht="12.75">
      <c r="A117" s="170"/>
      <c r="B117" s="226" t="s">
        <v>878</v>
      </c>
      <c r="C117" s="172" t="s">
        <v>1046</v>
      </c>
      <c r="D117" s="107" t="s">
        <v>1084</v>
      </c>
      <c r="E117" s="35">
        <v>36.17</v>
      </c>
      <c r="F117" s="170"/>
    </row>
    <row r="118" spans="1:6" ht="12.75">
      <c r="A118" s="170"/>
      <c r="B118" s="226" t="s">
        <v>1073</v>
      </c>
      <c r="C118" s="172" t="s">
        <v>1046</v>
      </c>
      <c r="D118" s="107" t="s">
        <v>1085</v>
      </c>
      <c r="E118" s="35">
        <v>36.17</v>
      </c>
      <c r="F118" s="170"/>
    </row>
    <row r="119" spans="1:6" ht="12.75">
      <c r="A119" s="170"/>
      <c r="B119" s="226" t="s">
        <v>1074</v>
      </c>
      <c r="C119" s="172" t="s">
        <v>1047</v>
      </c>
      <c r="D119" s="107" t="s">
        <v>1083</v>
      </c>
      <c r="E119" s="35">
        <v>36.08</v>
      </c>
      <c r="F119" s="170"/>
    </row>
    <row r="120" spans="1:6" ht="12.75">
      <c r="A120" s="170"/>
      <c r="B120" s="226" t="s">
        <v>1075</v>
      </c>
      <c r="C120" s="172" t="s">
        <v>1047</v>
      </c>
      <c r="D120" s="107" t="s">
        <v>1084</v>
      </c>
      <c r="E120" s="35">
        <v>36.08</v>
      </c>
      <c r="F120" s="170"/>
    </row>
    <row r="121" spans="1:6" ht="12.75">
      <c r="A121" s="170"/>
      <c r="B121" s="226" t="s">
        <v>1074</v>
      </c>
      <c r="C121" s="172" t="s">
        <v>1047</v>
      </c>
      <c r="D121" s="107" t="s">
        <v>1085</v>
      </c>
      <c r="E121" s="35">
        <v>36.08</v>
      </c>
      <c r="F121" s="170"/>
    </row>
    <row r="122" spans="1:6" ht="12.75">
      <c r="A122" s="170"/>
      <c r="B122" s="226" t="s">
        <v>714</v>
      </c>
      <c r="C122" s="172" t="s">
        <v>1048</v>
      </c>
      <c r="D122" s="107" t="s">
        <v>1083</v>
      </c>
      <c r="E122" s="35">
        <v>36</v>
      </c>
      <c r="F122" s="170"/>
    </row>
    <row r="123" spans="1:6" ht="12.75">
      <c r="A123" s="170"/>
      <c r="B123" s="226" t="s">
        <v>714</v>
      </c>
      <c r="C123" s="172" t="s">
        <v>1048</v>
      </c>
      <c r="D123" s="107" t="s">
        <v>1084</v>
      </c>
      <c r="E123" s="35">
        <v>36</v>
      </c>
      <c r="F123" s="170"/>
    </row>
    <row r="124" spans="1:6" ht="12.75">
      <c r="A124" s="170"/>
      <c r="B124" s="226" t="s">
        <v>745</v>
      </c>
      <c r="C124" s="172" t="s">
        <v>1048</v>
      </c>
      <c r="D124" s="107" t="s">
        <v>1085</v>
      </c>
      <c r="E124" s="35">
        <v>36</v>
      </c>
      <c r="F124" s="170"/>
    </row>
    <row r="125" spans="1:6" ht="12.75">
      <c r="A125" s="170"/>
      <c r="B125" s="226" t="s">
        <v>720</v>
      </c>
      <c r="C125" s="172" t="s">
        <v>1049</v>
      </c>
      <c r="D125" s="107" t="s">
        <v>1083</v>
      </c>
      <c r="E125" s="35">
        <v>35.63</v>
      </c>
      <c r="F125" s="170"/>
    </row>
    <row r="126" spans="1:6" ht="12.75">
      <c r="A126" s="170"/>
      <c r="B126" s="226" t="s">
        <v>1076</v>
      </c>
      <c r="C126" s="172" t="s">
        <v>1049</v>
      </c>
      <c r="D126" s="107" t="s">
        <v>1084</v>
      </c>
      <c r="E126" s="35">
        <v>35.63</v>
      </c>
      <c r="F126" s="170"/>
    </row>
    <row r="127" spans="1:6" ht="12.75">
      <c r="A127" s="170"/>
      <c r="B127" s="226" t="s">
        <v>1077</v>
      </c>
      <c r="C127" s="172" t="s">
        <v>1049</v>
      </c>
      <c r="D127" s="107" t="s">
        <v>1085</v>
      </c>
      <c r="E127" s="35">
        <v>35.63</v>
      </c>
      <c r="F127" s="170"/>
    </row>
    <row r="128" spans="1:6" ht="12.75">
      <c r="A128" s="170"/>
      <c r="B128" s="226" t="s">
        <v>1078</v>
      </c>
      <c r="C128" s="172" t="s">
        <v>1051</v>
      </c>
      <c r="D128" s="107" t="s">
        <v>1083</v>
      </c>
      <c r="E128" s="35">
        <v>34.94</v>
      </c>
      <c r="F128" s="170"/>
    </row>
    <row r="129" spans="1:6" ht="12.75">
      <c r="A129" s="170"/>
      <c r="B129" s="226" t="s">
        <v>1079</v>
      </c>
      <c r="C129" s="172" t="s">
        <v>1051</v>
      </c>
      <c r="D129" s="107" t="s">
        <v>1084</v>
      </c>
      <c r="E129" s="35">
        <v>34.94</v>
      </c>
      <c r="F129" s="170"/>
    </row>
    <row r="130" spans="1:6" ht="12.75">
      <c r="A130" s="170"/>
      <c r="B130" s="226" t="s">
        <v>1080</v>
      </c>
      <c r="C130" s="172" t="s">
        <v>1051</v>
      </c>
      <c r="D130" s="107" t="s">
        <v>1085</v>
      </c>
      <c r="E130" s="35">
        <v>34.94</v>
      </c>
      <c r="F130" s="170"/>
    </row>
    <row r="131" spans="1:6" ht="12.75">
      <c r="A131" s="170"/>
      <c r="B131" s="226" t="s">
        <v>1081</v>
      </c>
      <c r="C131" s="172" t="s">
        <v>1053</v>
      </c>
      <c r="D131" s="107" t="s">
        <v>1083</v>
      </c>
      <c r="E131" s="35">
        <v>33.38</v>
      </c>
      <c r="F131" s="170"/>
    </row>
    <row r="132" spans="1:6" ht="12.75">
      <c r="A132" s="170"/>
      <c r="B132" s="226" t="s">
        <v>1081</v>
      </c>
      <c r="C132" s="172" t="s">
        <v>1053</v>
      </c>
      <c r="D132" s="107" t="s">
        <v>1084</v>
      </c>
      <c r="E132" s="35">
        <v>33.38</v>
      </c>
      <c r="F132" s="170"/>
    </row>
    <row r="133" spans="1:6" ht="12.75">
      <c r="A133" s="170"/>
      <c r="B133" s="226" t="s">
        <v>1082</v>
      </c>
      <c r="C133" s="172" t="s">
        <v>1053</v>
      </c>
      <c r="D133" s="107" t="s">
        <v>1085</v>
      </c>
      <c r="E133" s="35">
        <v>33.38</v>
      </c>
      <c r="F133" s="170"/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5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96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3.625" style="0" bestFit="1" customWidth="1"/>
    <col min="3" max="3" width="9.875" style="0" bestFit="1" customWidth="1"/>
    <col min="4" max="4" width="7.75390625" style="0" bestFit="1" customWidth="1"/>
    <col min="5" max="5" width="14.25390625" style="0" bestFit="1" customWidth="1"/>
    <col min="6" max="6" width="8.125" style="0" bestFit="1" customWidth="1"/>
  </cols>
  <sheetData>
    <row r="1" spans="1:6" ht="27">
      <c r="A1" s="275" t="s">
        <v>43</v>
      </c>
      <c r="B1" s="275"/>
      <c r="C1" s="275"/>
      <c r="D1" s="275"/>
      <c r="E1" s="275"/>
      <c r="F1" s="275"/>
    </row>
    <row r="2" spans="1:6" s="1" customFormat="1" ht="12.75" customHeight="1">
      <c r="A2" s="67"/>
      <c r="B2" s="67"/>
      <c r="C2" s="67"/>
      <c r="D2" s="67"/>
      <c r="E2" s="67"/>
      <c r="F2" s="67"/>
    </row>
    <row r="3" spans="1:6" ht="12.75" customHeight="1">
      <c r="A3" s="118"/>
      <c r="B3" s="118"/>
      <c r="C3" s="118"/>
      <c r="E3" s="119" t="s">
        <v>13</v>
      </c>
      <c r="F3" s="118"/>
    </row>
    <row r="4" spans="1:6" ht="12.75" customHeight="1">
      <c r="A4" s="274" t="s">
        <v>14</v>
      </c>
      <c r="B4" s="274"/>
      <c r="C4" s="188" t="s">
        <v>15</v>
      </c>
      <c r="E4" s="119">
        <v>25</v>
      </c>
      <c r="F4" s="118"/>
    </row>
    <row r="5" spans="1:6" ht="12.75" customHeight="1">
      <c r="A5" s="274" t="s">
        <v>16</v>
      </c>
      <c r="B5" s="274"/>
      <c r="C5" s="193" t="s">
        <v>1116</v>
      </c>
      <c r="D5" s="121"/>
      <c r="E5" s="121"/>
      <c r="F5" s="121"/>
    </row>
    <row r="6" spans="1:9" ht="12.75" customHeight="1">
      <c r="A6" s="274" t="s">
        <v>17</v>
      </c>
      <c r="B6" s="274"/>
      <c r="C6" s="280" t="s">
        <v>1117</v>
      </c>
      <c r="D6" s="280"/>
      <c r="E6" s="280"/>
      <c r="F6" s="280"/>
      <c r="G6" s="280"/>
      <c r="H6" s="280"/>
      <c r="I6" s="259"/>
    </row>
    <row r="7" spans="1:6" ht="12.75" customHeight="1" thickBot="1">
      <c r="A7" s="274" t="s">
        <v>19</v>
      </c>
      <c r="B7" s="274"/>
      <c r="C7" s="122">
        <f>COUNTA(B9:B100)</f>
        <v>88</v>
      </c>
      <c r="D7" s="121"/>
      <c r="E7" s="121"/>
      <c r="F7" s="121"/>
    </row>
    <row r="8" spans="1:6" ht="15" customHeight="1" thickBot="1">
      <c r="A8" s="59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6" ht="12.75">
      <c r="A9" s="36" t="s">
        <v>60</v>
      </c>
      <c r="B9" s="150" t="s">
        <v>1089</v>
      </c>
      <c r="C9" s="191">
        <v>0.03951388888888889</v>
      </c>
      <c r="D9" s="37">
        <f aca="true" t="shared" si="0" ref="D9:D41">(C$9/C9)*100</f>
        <v>100</v>
      </c>
      <c r="E9" s="38">
        <f aca="true" t="shared" si="1" ref="E9:E40">D9+E$4</f>
        <v>125</v>
      </c>
      <c r="F9" s="110">
        <f aca="true" t="shared" si="2" ref="F9:F71">C9-C$9</f>
        <v>0</v>
      </c>
    </row>
    <row r="10" spans="1:6" ht="12.75">
      <c r="A10" s="36" t="s">
        <v>61</v>
      </c>
      <c r="B10" s="151" t="s">
        <v>1090</v>
      </c>
      <c r="C10" s="190">
        <v>0.04041666666666667</v>
      </c>
      <c r="D10" s="34">
        <f t="shared" si="0"/>
        <v>97.76632302405498</v>
      </c>
      <c r="E10" s="35">
        <f t="shared" si="1"/>
        <v>122.76632302405498</v>
      </c>
      <c r="F10" s="110">
        <f t="shared" si="2"/>
        <v>0.0009027777777777801</v>
      </c>
    </row>
    <row r="11" spans="1:6" ht="12.75">
      <c r="A11" s="36" t="s">
        <v>62</v>
      </c>
      <c r="B11" s="151" t="s">
        <v>1091</v>
      </c>
      <c r="C11" s="190">
        <v>0.040462962962962964</v>
      </c>
      <c r="D11" s="34">
        <f t="shared" si="0"/>
        <v>97.65446224256293</v>
      </c>
      <c r="E11" s="35">
        <f t="shared" si="1"/>
        <v>122.65446224256293</v>
      </c>
      <c r="F11" s="110">
        <f t="shared" si="2"/>
        <v>0.0009490740740740744</v>
      </c>
    </row>
    <row r="12" spans="1:6" ht="12.75">
      <c r="A12" s="36" t="s">
        <v>63</v>
      </c>
      <c r="B12" s="151" t="s">
        <v>1092</v>
      </c>
      <c r="C12" s="190">
        <v>0.04050925925925926</v>
      </c>
      <c r="D12" s="34">
        <f t="shared" si="0"/>
        <v>97.54285714285714</v>
      </c>
      <c r="E12" s="35">
        <f t="shared" si="1"/>
        <v>122.54285714285714</v>
      </c>
      <c r="F12" s="110">
        <f t="shared" si="2"/>
        <v>0.0009953703703703687</v>
      </c>
    </row>
    <row r="13" spans="1:6" ht="12.75">
      <c r="A13" s="36" t="s">
        <v>64</v>
      </c>
      <c r="B13" s="151" t="s">
        <v>850</v>
      </c>
      <c r="C13" s="190">
        <v>0.040532407407407406</v>
      </c>
      <c r="D13" s="34">
        <f t="shared" si="0"/>
        <v>97.48715019988579</v>
      </c>
      <c r="E13" s="35">
        <f t="shared" si="1"/>
        <v>122.48715019988579</v>
      </c>
      <c r="F13" s="110">
        <f t="shared" si="2"/>
        <v>0.0010185185185185158</v>
      </c>
    </row>
    <row r="14" spans="1:6" ht="12.75">
      <c r="A14" s="36" t="s">
        <v>65</v>
      </c>
      <c r="B14" s="151" t="s">
        <v>787</v>
      </c>
      <c r="C14" s="190">
        <v>0.041527777777777775</v>
      </c>
      <c r="D14" s="34">
        <f t="shared" si="0"/>
        <v>95.15050167224082</v>
      </c>
      <c r="E14" s="35">
        <f t="shared" si="1"/>
        <v>120.15050167224082</v>
      </c>
      <c r="F14" s="110">
        <f t="shared" si="2"/>
        <v>0.0020138888888888845</v>
      </c>
    </row>
    <row r="15" spans="1:6" ht="12.75">
      <c r="A15" s="36" t="s">
        <v>66</v>
      </c>
      <c r="B15" s="151" t="s">
        <v>1093</v>
      </c>
      <c r="C15" s="190">
        <v>0.0424074074074074</v>
      </c>
      <c r="D15" s="34">
        <f t="shared" si="0"/>
        <v>93.17685589519652</v>
      </c>
      <c r="E15" s="35">
        <f t="shared" si="1"/>
        <v>118.17685589519652</v>
      </c>
      <c r="F15" s="110">
        <f t="shared" si="2"/>
        <v>0.0028935185185185106</v>
      </c>
    </row>
    <row r="16" spans="1:6" ht="12.75">
      <c r="A16" s="36" t="s">
        <v>67</v>
      </c>
      <c r="B16" s="151" t="s">
        <v>1013</v>
      </c>
      <c r="C16" s="190">
        <v>0.04303240740740741</v>
      </c>
      <c r="D16" s="34">
        <f t="shared" si="0"/>
        <v>91.82356105433028</v>
      </c>
      <c r="E16" s="35">
        <f t="shared" si="1"/>
        <v>116.82356105433028</v>
      </c>
      <c r="F16" s="110">
        <f t="shared" si="2"/>
        <v>0.003518518518518518</v>
      </c>
    </row>
    <row r="17" spans="1:6" ht="12.75">
      <c r="A17" s="36" t="s">
        <v>68</v>
      </c>
      <c r="B17" s="151" t="s">
        <v>1015</v>
      </c>
      <c r="C17" s="190">
        <v>0.043854166666666666</v>
      </c>
      <c r="D17" s="34">
        <f t="shared" si="0"/>
        <v>90.10292953285828</v>
      </c>
      <c r="E17" s="35">
        <f t="shared" si="1"/>
        <v>115.10292953285828</v>
      </c>
      <c r="F17" s="110">
        <f t="shared" si="2"/>
        <v>0.004340277777777776</v>
      </c>
    </row>
    <row r="18" spans="1:6" ht="12.75">
      <c r="A18" s="36" t="s">
        <v>69</v>
      </c>
      <c r="B18" s="151" t="s">
        <v>1014</v>
      </c>
      <c r="C18" s="190">
        <v>0.043923611111111115</v>
      </c>
      <c r="D18" s="34">
        <f t="shared" si="0"/>
        <v>89.96047430830039</v>
      </c>
      <c r="E18" s="35">
        <f t="shared" si="1"/>
        <v>114.96047430830039</v>
      </c>
      <c r="F18" s="110">
        <f t="shared" si="2"/>
        <v>0.004409722222222225</v>
      </c>
    </row>
    <row r="19" spans="1:6" ht="12.75">
      <c r="A19" s="36" t="s">
        <v>70</v>
      </c>
      <c r="B19" s="151" t="s">
        <v>1094</v>
      </c>
      <c r="C19" s="190">
        <v>0.04512731481481482</v>
      </c>
      <c r="D19" s="34">
        <f t="shared" si="0"/>
        <v>87.56091305462938</v>
      </c>
      <c r="E19" s="35">
        <f t="shared" si="1"/>
        <v>112.56091305462938</v>
      </c>
      <c r="F19" s="110">
        <f t="shared" si="2"/>
        <v>0.005613425925925931</v>
      </c>
    </row>
    <row r="20" spans="1:6" ht="12.75">
      <c r="A20" s="36" t="s">
        <v>71</v>
      </c>
      <c r="B20" s="151" t="s">
        <v>1095</v>
      </c>
      <c r="C20" s="190">
        <v>0.045347222222222226</v>
      </c>
      <c r="D20" s="34">
        <f t="shared" si="0"/>
        <v>87.13629402756507</v>
      </c>
      <c r="E20" s="35">
        <f t="shared" si="1"/>
        <v>112.13629402756507</v>
      </c>
      <c r="F20" s="110">
        <f t="shared" si="2"/>
        <v>0.005833333333333336</v>
      </c>
    </row>
    <row r="21" spans="1:6" ht="12.75">
      <c r="A21" s="36" t="s">
        <v>72</v>
      </c>
      <c r="B21" s="151" t="s">
        <v>742</v>
      </c>
      <c r="C21" s="190">
        <v>0.045347222222222226</v>
      </c>
      <c r="D21" s="34">
        <f t="shared" si="0"/>
        <v>87.13629402756507</v>
      </c>
      <c r="E21" s="35">
        <f t="shared" si="1"/>
        <v>112.13629402756507</v>
      </c>
      <c r="F21" s="110">
        <f t="shared" si="2"/>
        <v>0.005833333333333336</v>
      </c>
    </row>
    <row r="22" spans="1:6" ht="12.75">
      <c r="A22" s="36" t="s">
        <v>73</v>
      </c>
      <c r="B22" s="151" t="s">
        <v>738</v>
      </c>
      <c r="C22" s="190">
        <v>0.0453587962962963</v>
      </c>
      <c r="D22" s="34">
        <f t="shared" si="0"/>
        <v>87.11405970910945</v>
      </c>
      <c r="E22" s="35">
        <f t="shared" si="1"/>
        <v>112.11405970910945</v>
      </c>
      <c r="F22" s="110">
        <f t="shared" si="2"/>
        <v>0.00584490740740741</v>
      </c>
    </row>
    <row r="23" spans="1:6" ht="12.75">
      <c r="A23" s="36" t="s">
        <v>74</v>
      </c>
      <c r="B23" s="151" t="s">
        <v>1026</v>
      </c>
      <c r="C23" s="190">
        <v>0.045439814814814815</v>
      </c>
      <c r="D23" s="34">
        <f t="shared" si="0"/>
        <v>86.9587366276108</v>
      </c>
      <c r="E23" s="35">
        <f t="shared" si="1"/>
        <v>111.9587366276108</v>
      </c>
      <c r="F23" s="110">
        <f t="shared" si="2"/>
        <v>0.005925925925925925</v>
      </c>
    </row>
    <row r="24" spans="1:6" ht="12.75">
      <c r="A24" s="36" t="s">
        <v>75</v>
      </c>
      <c r="B24" s="151" t="s">
        <v>1096</v>
      </c>
      <c r="C24" s="190">
        <v>0.046064814814814815</v>
      </c>
      <c r="D24" s="34">
        <f t="shared" si="0"/>
        <v>85.77889447236181</v>
      </c>
      <c r="E24" s="35">
        <f t="shared" si="1"/>
        <v>110.77889447236181</v>
      </c>
      <c r="F24" s="110">
        <f t="shared" si="2"/>
        <v>0.006550925925925925</v>
      </c>
    </row>
    <row r="25" spans="1:6" ht="12.75">
      <c r="A25" s="36" t="s">
        <v>76</v>
      </c>
      <c r="B25" s="151" t="s">
        <v>1097</v>
      </c>
      <c r="C25" s="190">
        <v>0.04626157407407407</v>
      </c>
      <c r="D25" s="34">
        <f t="shared" si="0"/>
        <v>85.41406054540907</v>
      </c>
      <c r="E25" s="35">
        <f t="shared" si="1"/>
        <v>110.41406054540907</v>
      </c>
      <c r="F25" s="110">
        <f t="shared" si="2"/>
        <v>0.006747685185185183</v>
      </c>
    </row>
    <row r="26" spans="1:6" ht="12.75">
      <c r="A26" s="36" t="s">
        <v>77</v>
      </c>
      <c r="B26" s="151" t="s">
        <v>968</v>
      </c>
      <c r="C26" s="190">
        <v>0.04636574074074074</v>
      </c>
      <c r="D26" s="34">
        <f t="shared" si="0"/>
        <v>85.22216674987519</v>
      </c>
      <c r="E26" s="35">
        <f t="shared" si="1"/>
        <v>110.22216674987519</v>
      </c>
      <c r="F26" s="110">
        <f t="shared" si="2"/>
        <v>0.006851851851851852</v>
      </c>
    </row>
    <row r="27" spans="1:6" ht="12.75">
      <c r="A27" s="36" t="s">
        <v>78</v>
      </c>
      <c r="B27" s="170" t="s">
        <v>889</v>
      </c>
      <c r="C27" s="190">
        <v>0.04655092592592592</v>
      </c>
      <c r="D27" s="34">
        <f t="shared" si="0"/>
        <v>84.88314271506715</v>
      </c>
      <c r="E27" s="35">
        <f t="shared" si="1"/>
        <v>109.88314271506715</v>
      </c>
      <c r="F27" s="110">
        <f t="shared" si="2"/>
        <v>0.007037037037037029</v>
      </c>
    </row>
    <row r="28" spans="1:6" ht="12.75">
      <c r="A28" s="36" t="s">
        <v>79</v>
      </c>
      <c r="B28" s="170" t="s">
        <v>730</v>
      </c>
      <c r="C28" s="190">
        <v>0.04655092592592592</v>
      </c>
      <c r="D28" s="34">
        <f t="shared" si="0"/>
        <v>84.88314271506715</v>
      </c>
      <c r="E28" s="35">
        <f t="shared" si="1"/>
        <v>109.88314271506715</v>
      </c>
      <c r="F28" s="110">
        <f t="shared" si="2"/>
        <v>0.007037037037037029</v>
      </c>
    </row>
    <row r="29" spans="1:6" ht="12.75">
      <c r="A29" s="36" t="s">
        <v>80</v>
      </c>
      <c r="B29" s="151" t="s">
        <v>1098</v>
      </c>
      <c r="C29" s="190">
        <v>0.04680555555555555</v>
      </c>
      <c r="D29" s="34">
        <f t="shared" si="0"/>
        <v>84.42136498516322</v>
      </c>
      <c r="E29" s="35">
        <f t="shared" si="1"/>
        <v>109.42136498516322</v>
      </c>
      <c r="F29" s="110">
        <f t="shared" si="2"/>
        <v>0.007291666666666662</v>
      </c>
    </row>
    <row r="30" spans="1:6" ht="12.75">
      <c r="A30" s="36" t="s">
        <v>81</v>
      </c>
      <c r="B30" s="151" t="s">
        <v>760</v>
      </c>
      <c r="C30" s="190">
        <v>0.04681712962962963</v>
      </c>
      <c r="D30" s="34">
        <f t="shared" si="0"/>
        <v>84.40049443757725</v>
      </c>
      <c r="E30" s="35">
        <f t="shared" si="1"/>
        <v>109.40049443757725</v>
      </c>
      <c r="F30" s="110">
        <f t="shared" si="2"/>
        <v>0.007303240740740742</v>
      </c>
    </row>
    <row r="31" spans="1:6" ht="12.75">
      <c r="A31" s="36" t="s">
        <v>82</v>
      </c>
      <c r="B31" s="151" t="s">
        <v>775</v>
      </c>
      <c r="C31" s="190">
        <v>0.046875</v>
      </c>
      <c r="D31" s="34">
        <f t="shared" si="0"/>
        <v>84.2962962962963</v>
      </c>
      <c r="E31" s="35">
        <f t="shared" si="1"/>
        <v>109.2962962962963</v>
      </c>
      <c r="F31" s="110">
        <f t="shared" si="2"/>
        <v>0.00736111111111111</v>
      </c>
    </row>
    <row r="32" spans="1:6" ht="12.75">
      <c r="A32" s="36" t="s">
        <v>83</v>
      </c>
      <c r="B32" s="151" t="s">
        <v>853</v>
      </c>
      <c r="C32" s="190">
        <v>0.046875</v>
      </c>
      <c r="D32" s="34">
        <f t="shared" si="0"/>
        <v>84.2962962962963</v>
      </c>
      <c r="E32" s="35">
        <f t="shared" si="1"/>
        <v>109.2962962962963</v>
      </c>
      <c r="F32" s="110">
        <f t="shared" si="2"/>
        <v>0.00736111111111111</v>
      </c>
    </row>
    <row r="33" spans="1:6" ht="12.75">
      <c r="A33" s="36" t="s">
        <v>84</v>
      </c>
      <c r="B33" s="151" t="s">
        <v>783</v>
      </c>
      <c r="C33" s="190">
        <v>0.04753472222222222</v>
      </c>
      <c r="D33" s="34">
        <f t="shared" si="0"/>
        <v>83.1263696128561</v>
      </c>
      <c r="E33" s="35">
        <f t="shared" si="1"/>
        <v>108.1263696128561</v>
      </c>
      <c r="F33" s="110">
        <f t="shared" si="2"/>
        <v>0.008020833333333331</v>
      </c>
    </row>
    <row r="34" spans="1:6" ht="12.75">
      <c r="A34" s="36" t="s">
        <v>85</v>
      </c>
      <c r="B34" s="151" t="s">
        <v>945</v>
      </c>
      <c r="C34" s="190">
        <v>0.0475462962962963</v>
      </c>
      <c r="D34" s="34">
        <f t="shared" si="0"/>
        <v>83.10613437195715</v>
      </c>
      <c r="E34" s="35">
        <f t="shared" si="1"/>
        <v>108.10613437195715</v>
      </c>
      <c r="F34" s="110">
        <f t="shared" si="2"/>
        <v>0.008032407407407412</v>
      </c>
    </row>
    <row r="35" spans="1:6" ht="12.75">
      <c r="A35" s="36" t="s">
        <v>86</v>
      </c>
      <c r="B35" s="151" t="s">
        <v>696</v>
      </c>
      <c r="C35" s="190">
        <v>0.04861111111111111</v>
      </c>
      <c r="D35" s="34">
        <f t="shared" si="0"/>
        <v>81.28571428571428</v>
      </c>
      <c r="E35" s="35">
        <f t="shared" si="1"/>
        <v>106.28571428571428</v>
      </c>
      <c r="F35" s="110">
        <f t="shared" si="2"/>
        <v>0.009097222222222222</v>
      </c>
    </row>
    <row r="36" spans="1:6" ht="12.75">
      <c r="A36" s="36" t="s">
        <v>87</v>
      </c>
      <c r="B36" s="151" t="s">
        <v>1099</v>
      </c>
      <c r="C36" s="190">
        <v>0.04866898148148149</v>
      </c>
      <c r="D36" s="34">
        <f t="shared" si="0"/>
        <v>81.18906064209274</v>
      </c>
      <c r="E36" s="35">
        <f t="shared" si="1"/>
        <v>106.18906064209274</v>
      </c>
      <c r="F36" s="110">
        <f t="shared" si="2"/>
        <v>0.009155092592592597</v>
      </c>
    </row>
    <row r="37" spans="1:6" ht="12.75">
      <c r="A37" s="36" t="s">
        <v>88</v>
      </c>
      <c r="B37" s="151" t="s">
        <v>692</v>
      </c>
      <c r="C37" s="190">
        <v>0.04873842592592592</v>
      </c>
      <c r="D37" s="34">
        <f t="shared" si="0"/>
        <v>81.07337924483497</v>
      </c>
      <c r="E37" s="35">
        <f t="shared" si="1"/>
        <v>106.07337924483497</v>
      </c>
      <c r="F37" s="110">
        <f t="shared" si="2"/>
        <v>0.009224537037037031</v>
      </c>
    </row>
    <row r="38" spans="1:6" ht="12.75">
      <c r="A38" s="36" t="s">
        <v>89</v>
      </c>
      <c r="B38" s="151" t="s">
        <v>727</v>
      </c>
      <c r="C38" s="190">
        <v>0.04875</v>
      </c>
      <c r="D38" s="34">
        <f t="shared" si="0"/>
        <v>81.05413105413105</v>
      </c>
      <c r="E38" s="35">
        <f t="shared" si="1"/>
        <v>106.05413105413105</v>
      </c>
      <c r="F38" s="110">
        <f t="shared" si="2"/>
        <v>0.009236111111111112</v>
      </c>
    </row>
    <row r="39" spans="1:6" ht="12.75">
      <c r="A39" s="36" t="s">
        <v>90</v>
      </c>
      <c r="B39" s="151" t="s">
        <v>1100</v>
      </c>
      <c r="C39" s="190">
        <v>0.04881944444444444</v>
      </c>
      <c r="D39" s="34">
        <f t="shared" si="0"/>
        <v>80.93883357041253</v>
      </c>
      <c r="E39" s="35">
        <f t="shared" si="1"/>
        <v>105.93883357041253</v>
      </c>
      <c r="F39" s="110">
        <f t="shared" si="2"/>
        <v>0.009305555555555553</v>
      </c>
    </row>
    <row r="40" spans="1:6" ht="12.75">
      <c r="A40" s="36" t="s">
        <v>91</v>
      </c>
      <c r="B40" s="151" t="s">
        <v>695</v>
      </c>
      <c r="C40" s="190">
        <v>0.048854166666666664</v>
      </c>
      <c r="D40" s="34">
        <f t="shared" si="0"/>
        <v>80.88130774697939</v>
      </c>
      <c r="E40" s="35">
        <f t="shared" si="1"/>
        <v>105.88130774697939</v>
      </c>
      <c r="F40" s="110">
        <f t="shared" si="2"/>
        <v>0.009340277777777774</v>
      </c>
    </row>
    <row r="41" spans="1:6" ht="12.75">
      <c r="A41" s="36" t="s">
        <v>92</v>
      </c>
      <c r="B41" s="151" t="s">
        <v>757</v>
      </c>
      <c r="C41" s="190">
        <v>0.04886574074074074</v>
      </c>
      <c r="D41" s="34">
        <f t="shared" si="0"/>
        <v>80.86215063950735</v>
      </c>
      <c r="E41" s="35">
        <f aca="true" t="shared" si="3" ref="E41:E71">D41+E$4</f>
        <v>105.86215063950735</v>
      </c>
      <c r="F41" s="110">
        <f t="shared" si="2"/>
        <v>0.009351851851851847</v>
      </c>
    </row>
    <row r="42" spans="1:6" ht="12.75">
      <c r="A42" s="36" t="s">
        <v>93</v>
      </c>
      <c r="B42" s="151" t="s">
        <v>1076</v>
      </c>
      <c r="C42" s="190">
        <v>0.049664351851851855</v>
      </c>
      <c r="D42" s="34">
        <f aca="true" t="shared" si="4" ref="D42:D72">(C$9/C42)*100</f>
        <v>79.56187368911675</v>
      </c>
      <c r="E42" s="35">
        <f t="shared" si="3"/>
        <v>104.56187368911675</v>
      </c>
      <c r="F42" s="110">
        <f t="shared" si="2"/>
        <v>0.010150462962962965</v>
      </c>
    </row>
    <row r="43" spans="1:6" ht="12.75">
      <c r="A43" s="36" t="s">
        <v>94</v>
      </c>
      <c r="B43" s="151" t="s">
        <v>1101</v>
      </c>
      <c r="C43" s="190">
        <v>0.04969907407407407</v>
      </c>
      <c r="D43" s="34">
        <f t="shared" si="4"/>
        <v>79.50628784350258</v>
      </c>
      <c r="E43" s="35">
        <f t="shared" si="3"/>
        <v>104.50628784350258</v>
      </c>
      <c r="F43" s="110">
        <f t="shared" si="2"/>
        <v>0.010185185185185179</v>
      </c>
    </row>
    <row r="44" spans="1:6" ht="12.75">
      <c r="A44" s="36" t="s">
        <v>95</v>
      </c>
      <c r="B44" s="151" t="s">
        <v>1102</v>
      </c>
      <c r="C44" s="190">
        <v>0.04980324074074074</v>
      </c>
      <c r="D44" s="34">
        <f t="shared" si="4"/>
        <v>79.33999535207995</v>
      </c>
      <c r="E44" s="35">
        <f t="shared" si="3"/>
        <v>104.33999535207995</v>
      </c>
      <c r="F44" s="110">
        <f t="shared" si="2"/>
        <v>0.010289351851851848</v>
      </c>
    </row>
    <row r="45" spans="1:6" ht="12.75">
      <c r="A45" s="36" t="s">
        <v>96</v>
      </c>
      <c r="B45" s="151" t="s">
        <v>858</v>
      </c>
      <c r="C45" s="190">
        <v>0.04990740740740741</v>
      </c>
      <c r="D45" s="34">
        <f t="shared" si="4"/>
        <v>79.17439703153988</v>
      </c>
      <c r="E45" s="35">
        <f t="shared" si="3"/>
        <v>104.17439703153988</v>
      </c>
      <c r="F45" s="110">
        <f t="shared" si="2"/>
        <v>0.010393518518518517</v>
      </c>
    </row>
    <row r="46" spans="1:6" ht="12.75">
      <c r="A46" s="36" t="s">
        <v>97</v>
      </c>
      <c r="B46" s="151" t="s">
        <v>716</v>
      </c>
      <c r="C46" s="190">
        <v>0.050011574074074076</v>
      </c>
      <c r="D46" s="34">
        <f t="shared" si="4"/>
        <v>79.00948854431844</v>
      </c>
      <c r="E46" s="35">
        <f t="shared" si="3"/>
        <v>104.00948854431844</v>
      </c>
      <c r="F46" s="110">
        <f t="shared" si="2"/>
        <v>0.010497685185185186</v>
      </c>
    </row>
    <row r="47" spans="1:6" ht="12.75">
      <c r="A47" s="36" t="s">
        <v>98</v>
      </c>
      <c r="B47" s="151" t="s">
        <v>1103</v>
      </c>
      <c r="C47" s="190">
        <v>0.0503587962962963</v>
      </c>
      <c r="D47" s="34">
        <f t="shared" si="4"/>
        <v>78.46472075384969</v>
      </c>
      <c r="E47" s="35">
        <f t="shared" si="3"/>
        <v>103.46472075384969</v>
      </c>
      <c r="F47" s="110">
        <f t="shared" si="2"/>
        <v>0.010844907407407407</v>
      </c>
    </row>
    <row r="48" spans="1:6" ht="12.75">
      <c r="A48" s="36" t="s">
        <v>99</v>
      </c>
      <c r="B48" s="151" t="s">
        <v>1104</v>
      </c>
      <c r="C48" s="190">
        <v>0.0503587962962963</v>
      </c>
      <c r="D48" s="34">
        <f t="shared" si="4"/>
        <v>78.46472075384969</v>
      </c>
      <c r="E48" s="35">
        <f t="shared" si="3"/>
        <v>103.46472075384969</v>
      </c>
      <c r="F48" s="110">
        <f t="shared" si="2"/>
        <v>0.010844907407407407</v>
      </c>
    </row>
    <row r="49" spans="1:6" ht="12.75">
      <c r="A49" s="36" t="s">
        <v>100</v>
      </c>
      <c r="B49" s="151" t="s">
        <v>1105</v>
      </c>
      <c r="C49" s="190">
        <v>0.050798611111111114</v>
      </c>
      <c r="D49" s="34">
        <f t="shared" si="4"/>
        <v>77.78537252221463</v>
      </c>
      <c r="E49" s="35">
        <f t="shared" si="3"/>
        <v>102.78537252221463</v>
      </c>
      <c r="F49" s="110">
        <f t="shared" si="2"/>
        <v>0.011284722222222224</v>
      </c>
    </row>
    <row r="50" spans="1:6" ht="12.75">
      <c r="A50" s="36" t="s">
        <v>101</v>
      </c>
      <c r="B50" s="151" t="s">
        <v>748</v>
      </c>
      <c r="C50" s="190">
        <v>0.05084490740740741</v>
      </c>
      <c r="D50" s="34">
        <f t="shared" si="4"/>
        <v>77.71454586842704</v>
      </c>
      <c r="E50" s="35">
        <f t="shared" si="3"/>
        <v>102.71454586842704</v>
      </c>
      <c r="F50" s="110">
        <f t="shared" si="2"/>
        <v>0.011331018518518518</v>
      </c>
    </row>
    <row r="51" spans="1:6" ht="12.75">
      <c r="A51" s="36" t="s">
        <v>102</v>
      </c>
      <c r="B51" s="151" t="s">
        <v>766</v>
      </c>
      <c r="C51" s="190">
        <v>0.0508912037037037</v>
      </c>
      <c r="D51" s="34">
        <f t="shared" si="4"/>
        <v>77.64384807823517</v>
      </c>
      <c r="E51" s="35">
        <f t="shared" si="3"/>
        <v>102.64384807823517</v>
      </c>
      <c r="F51" s="110">
        <f t="shared" si="2"/>
        <v>0.011377314814814812</v>
      </c>
    </row>
    <row r="52" spans="1:6" ht="12.75">
      <c r="A52" s="36" t="s">
        <v>103</v>
      </c>
      <c r="B52" s="151" t="s">
        <v>977</v>
      </c>
      <c r="C52" s="190">
        <v>0.05106481481481481</v>
      </c>
      <c r="D52" s="34">
        <f t="shared" si="4"/>
        <v>77.37987307343609</v>
      </c>
      <c r="E52" s="35">
        <f t="shared" si="3"/>
        <v>102.37987307343609</v>
      </c>
      <c r="F52" s="110">
        <f t="shared" si="2"/>
        <v>0.011550925925925923</v>
      </c>
    </row>
    <row r="53" spans="1:6" ht="12.75">
      <c r="A53" s="36" t="s">
        <v>104</v>
      </c>
      <c r="B53" s="170" t="s">
        <v>771</v>
      </c>
      <c r="C53" s="190">
        <v>0.05133101851851852</v>
      </c>
      <c r="D53" s="34">
        <f t="shared" si="4"/>
        <v>76.97857948139797</v>
      </c>
      <c r="E53" s="35">
        <f t="shared" si="3"/>
        <v>101.97857948139797</v>
      </c>
      <c r="F53" s="110">
        <f t="shared" si="2"/>
        <v>0.011817129629629629</v>
      </c>
    </row>
    <row r="54" spans="1:6" ht="12.75">
      <c r="A54" s="36" t="s">
        <v>105</v>
      </c>
      <c r="B54" s="151" t="s">
        <v>697</v>
      </c>
      <c r="C54" s="190">
        <v>0.051412037037037034</v>
      </c>
      <c r="D54" s="34">
        <f t="shared" si="4"/>
        <v>76.85727149932463</v>
      </c>
      <c r="E54" s="35">
        <f t="shared" si="3"/>
        <v>101.85727149932463</v>
      </c>
      <c r="F54" s="110">
        <f t="shared" si="2"/>
        <v>0.011898148148148144</v>
      </c>
    </row>
    <row r="55" spans="1:6" ht="12.75">
      <c r="A55" s="36" t="s">
        <v>106</v>
      </c>
      <c r="B55" s="151" t="s">
        <v>1106</v>
      </c>
      <c r="C55" s="190">
        <v>0.051631944444444446</v>
      </c>
      <c r="D55" s="34">
        <f t="shared" si="4"/>
        <v>76.5299260255548</v>
      </c>
      <c r="E55" s="35">
        <f t="shared" si="3"/>
        <v>101.5299260255548</v>
      </c>
      <c r="F55" s="110">
        <f t="shared" si="2"/>
        <v>0.012118055555555556</v>
      </c>
    </row>
    <row r="56" spans="1:6" ht="12.75">
      <c r="A56" s="36" t="s">
        <v>107</v>
      </c>
      <c r="B56" s="170" t="s">
        <v>1107</v>
      </c>
      <c r="C56" s="190">
        <v>0.052488425925925924</v>
      </c>
      <c r="D56" s="34">
        <f t="shared" si="4"/>
        <v>75.28114663726572</v>
      </c>
      <c r="E56" s="35">
        <f t="shared" si="3"/>
        <v>100.28114663726572</v>
      </c>
      <c r="F56" s="110">
        <f t="shared" si="2"/>
        <v>0.012974537037037034</v>
      </c>
    </row>
    <row r="57" spans="1:6" ht="12.75">
      <c r="A57" s="36" t="s">
        <v>108</v>
      </c>
      <c r="B57" s="151" t="s">
        <v>1108</v>
      </c>
      <c r="C57" s="190">
        <v>0.052627314814814814</v>
      </c>
      <c r="D57" s="34">
        <f t="shared" si="4"/>
        <v>75.08247195953376</v>
      </c>
      <c r="E57" s="35">
        <f t="shared" si="3"/>
        <v>100.08247195953376</v>
      </c>
      <c r="F57" s="110">
        <f t="shared" si="2"/>
        <v>0.013113425925925924</v>
      </c>
    </row>
    <row r="58" spans="1:6" ht="12.75">
      <c r="A58" s="36" t="s">
        <v>109</v>
      </c>
      <c r="B58" s="151" t="s">
        <v>795</v>
      </c>
      <c r="C58" s="190">
        <v>0.0527662037037037</v>
      </c>
      <c r="D58" s="34">
        <f t="shared" si="4"/>
        <v>74.88484316736127</v>
      </c>
      <c r="E58" s="35">
        <f t="shared" si="3"/>
        <v>99.88484316736127</v>
      </c>
      <c r="F58" s="110">
        <f t="shared" si="2"/>
        <v>0.013252314814814807</v>
      </c>
    </row>
    <row r="59" spans="1:6" ht="12.75">
      <c r="A59" s="36" t="s">
        <v>110</v>
      </c>
      <c r="B59" s="151" t="s">
        <v>1067</v>
      </c>
      <c r="C59" s="190">
        <v>0.05278935185185185</v>
      </c>
      <c r="D59" s="34">
        <f t="shared" si="4"/>
        <v>74.85200613900462</v>
      </c>
      <c r="E59" s="35">
        <f t="shared" si="3"/>
        <v>99.85200613900462</v>
      </c>
      <c r="F59" s="110">
        <f t="shared" si="2"/>
        <v>0.013275462962962961</v>
      </c>
    </row>
    <row r="60" spans="1:6" ht="12.75">
      <c r="A60" s="36" t="s">
        <v>111</v>
      </c>
      <c r="B60" s="151" t="s">
        <v>798</v>
      </c>
      <c r="C60" s="190">
        <v>0.05295138888888889</v>
      </c>
      <c r="D60" s="34">
        <f t="shared" si="4"/>
        <v>74.62295081967213</v>
      </c>
      <c r="E60" s="35">
        <f t="shared" si="3"/>
        <v>99.62295081967213</v>
      </c>
      <c r="F60" s="110">
        <f t="shared" si="2"/>
        <v>0.013437499999999998</v>
      </c>
    </row>
    <row r="61" spans="1:6" ht="12.75">
      <c r="A61" s="36" t="s">
        <v>112</v>
      </c>
      <c r="B61" s="151" t="s">
        <v>1109</v>
      </c>
      <c r="C61" s="190">
        <v>0.05425925925925926</v>
      </c>
      <c r="D61" s="34">
        <f t="shared" si="4"/>
        <v>72.82423208191126</v>
      </c>
      <c r="E61" s="35">
        <f t="shared" si="3"/>
        <v>97.82423208191126</v>
      </c>
      <c r="F61" s="110">
        <f t="shared" si="2"/>
        <v>0.014745370370370367</v>
      </c>
    </row>
    <row r="62" spans="1:6" ht="12.75">
      <c r="A62" s="36" t="s">
        <v>113</v>
      </c>
      <c r="B62" s="151" t="s">
        <v>699</v>
      </c>
      <c r="C62" s="190">
        <v>0.05506944444444445</v>
      </c>
      <c r="D62" s="34">
        <f t="shared" si="4"/>
        <v>71.7528373266078</v>
      </c>
      <c r="E62" s="35">
        <f t="shared" si="3"/>
        <v>96.7528373266078</v>
      </c>
      <c r="F62" s="110">
        <f t="shared" si="2"/>
        <v>0.015555555555555559</v>
      </c>
    </row>
    <row r="63" spans="1:6" ht="12.75">
      <c r="A63" s="36" t="s">
        <v>114</v>
      </c>
      <c r="B63" s="151" t="s">
        <v>711</v>
      </c>
      <c r="C63" s="190">
        <v>0.055150462962962964</v>
      </c>
      <c r="D63" s="34">
        <f t="shared" si="4"/>
        <v>71.64742917103882</v>
      </c>
      <c r="E63" s="35">
        <f t="shared" si="3"/>
        <v>96.64742917103882</v>
      </c>
      <c r="F63" s="110">
        <f t="shared" si="2"/>
        <v>0.015636574074074074</v>
      </c>
    </row>
    <row r="64" spans="1:6" ht="12.75">
      <c r="A64" s="36" t="s">
        <v>115</v>
      </c>
      <c r="B64" s="151" t="s">
        <v>780</v>
      </c>
      <c r="C64" s="190">
        <v>0.055486111111111104</v>
      </c>
      <c r="D64" s="34">
        <f t="shared" si="4"/>
        <v>71.21401752190238</v>
      </c>
      <c r="E64" s="35">
        <f t="shared" si="3"/>
        <v>96.21401752190238</v>
      </c>
      <c r="F64" s="110">
        <f t="shared" si="2"/>
        <v>0.015972222222222214</v>
      </c>
    </row>
    <row r="65" spans="1:6" ht="12.75">
      <c r="A65" s="36" t="s">
        <v>116</v>
      </c>
      <c r="B65" s="151" t="s">
        <v>1110</v>
      </c>
      <c r="C65" s="190">
        <v>0.05550925925925926</v>
      </c>
      <c r="D65" s="34">
        <f t="shared" si="4"/>
        <v>71.18432026688907</v>
      </c>
      <c r="E65" s="35">
        <f t="shared" si="3"/>
        <v>96.18432026688907</v>
      </c>
      <c r="F65" s="110">
        <f t="shared" si="2"/>
        <v>0.015995370370370368</v>
      </c>
    </row>
    <row r="66" spans="1:6" ht="12.75">
      <c r="A66" s="36" t="s">
        <v>117</v>
      </c>
      <c r="B66" s="151" t="s">
        <v>1111</v>
      </c>
      <c r="C66" s="190">
        <v>0.05552083333333333</v>
      </c>
      <c r="D66" s="34">
        <f t="shared" si="4"/>
        <v>71.16948092557848</v>
      </c>
      <c r="E66" s="35">
        <f t="shared" si="3"/>
        <v>96.16948092557848</v>
      </c>
      <c r="F66" s="110">
        <f t="shared" si="2"/>
        <v>0.01600694444444444</v>
      </c>
    </row>
    <row r="67" spans="1:6" ht="12.75">
      <c r="A67" s="36" t="s">
        <v>118</v>
      </c>
      <c r="B67" s="170" t="s">
        <v>701</v>
      </c>
      <c r="C67" s="190">
        <v>0.05565972222222223</v>
      </c>
      <c r="D67" s="34">
        <f t="shared" si="4"/>
        <v>70.991890205864</v>
      </c>
      <c r="E67" s="35">
        <f t="shared" si="3"/>
        <v>95.991890205864</v>
      </c>
      <c r="F67" s="110">
        <f t="shared" si="2"/>
        <v>0.01614583333333334</v>
      </c>
    </row>
    <row r="68" spans="1:6" ht="12.75">
      <c r="A68" s="36" t="s">
        <v>119</v>
      </c>
      <c r="B68" s="151" t="s">
        <v>816</v>
      </c>
      <c r="C68" s="190">
        <v>0.05623842592592593</v>
      </c>
      <c r="D68" s="34">
        <f t="shared" si="4"/>
        <v>70.26137065239762</v>
      </c>
      <c r="E68" s="35">
        <f t="shared" si="3"/>
        <v>95.26137065239762</v>
      </c>
      <c r="F68" s="110">
        <f t="shared" si="2"/>
        <v>0.016724537037037038</v>
      </c>
    </row>
    <row r="69" spans="1:6" ht="12.75">
      <c r="A69" s="36" t="s">
        <v>120</v>
      </c>
      <c r="B69" s="151" t="s">
        <v>806</v>
      </c>
      <c r="C69" s="190">
        <v>0.0567824074074074</v>
      </c>
      <c r="D69" s="34">
        <f t="shared" si="4"/>
        <v>69.58825927435794</v>
      </c>
      <c r="E69" s="35">
        <f t="shared" si="3"/>
        <v>94.58825927435794</v>
      </c>
      <c r="F69" s="110">
        <f t="shared" si="2"/>
        <v>0.01726851851851851</v>
      </c>
    </row>
    <row r="70" spans="1:6" ht="12.75">
      <c r="A70" s="36" t="s">
        <v>121</v>
      </c>
      <c r="B70" s="151" t="s">
        <v>721</v>
      </c>
      <c r="C70" s="190">
        <v>0.05736111111111111</v>
      </c>
      <c r="D70" s="34">
        <f t="shared" si="4"/>
        <v>68.8861985472155</v>
      </c>
      <c r="E70" s="35">
        <f t="shared" si="3"/>
        <v>93.8861985472155</v>
      </c>
      <c r="F70" s="110">
        <f t="shared" si="2"/>
        <v>0.017847222222222223</v>
      </c>
    </row>
    <row r="71" spans="1:6" ht="12.75">
      <c r="A71" s="36" t="s">
        <v>122</v>
      </c>
      <c r="B71" s="151" t="s">
        <v>1112</v>
      </c>
      <c r="C71" s="190">
        <v>0.057465277777777775</v>
      </c>
      <c r="D71" s="34">
        <f t="shared" si="4"/>
        <v>68.76132930513596</v>
      </c>
      <c r="E71" s="35">
        <f t="shared" si="3"/>
        <v>93.76132930513596</v>
      </c>
      <c r="F71" s="110">
        <f t="shared" si="2"/>
        <v>0.017951388888888885</v>
      </c>
    </row>
    <row r="72" spans="1:6" ht="12.75">
      <c r="A72" s="36" t="s">
        <v>123</v>
      </c>
      <c r="B72" s="260" t="s">
        <v>1011</v>
      </c>
      <c r="C72" s="190">
        <v>0.057476851851851855</v>
      </c>
      <c r="D72" s="34">
        <f t="shared" si="4"/>
        <v>68.74748288360854</v>
      </c>
      <c r="E72" s="35">
        <f aca="true" t="shared" si="5" ref="E72:E96">D72+E$4</f>
        <v>93.74748288360854</v>
      </c>
      <c r="F72" s="110">
        <f aca="true" t="shared" si="6" ref="F72:F81">C72-C$9</f>
        <v>0.017962962962962965</v>
      </c>
    </row>
    <row r="73" spans="1:6" ht="12.75">
      <c r="A73" s="36" t="s">
        <v>124</v>
      </c>
      <c r="B73" s="151" t="s">
        <v>815</v>
      </c>
      <c r="C73" s="190">
        <v>0.05768518518518518</v>
      </c>
      <c r="D73" s="34">
        <f aca="true" t="shared" si="7" ref="D73:D96">(C$9/C73)*100</f>
        <v>68.49919743178171</v>
      </c>
      <c r="E73" s="35">
        <f t="shared" si="5"/>
        <v>93.49919743178171</v>
      </c>
      <c r="F73" s="110">
        <f t="shared" si="6"/>
        <v>0.01817129629629629</v>
      </c>
    </row>
    <row r="74" spans="1:6" ht="12.75">
      <c r="A74" s="36" t="s">
        <v>125</v>
      </c>
      <c r="B74" s="151" t="s">
        <v>819</v>
      </c>
      <c r="C74" s="190">
        <v>0.05768518518518518</v>
      </c>
      <c r="D74" s="34">
        <f t="shared" si="7"/>
        <v>68.49919743178171</v>
      </c>
      <c r="E74" s="35">
        <f t="shared" si="5"/>
        <v>93.49919743178171</v>
      </c>
      <c r="F74" s="110">
        <f t="shared" si="6"/>
        <v>0.01817129629629629</v>
      </c>
    </row>
    <row r="75" spans="1:6" ht="12.75">
      <c r="A75" s="36" t="s">
        <v>126</v>
      </c>
      <c r="B75" s="151" t="s">
        <v>809</v>
      </c>
      <c r="C75" s="190">
        <v>0.05768518518518518</v>
      </c>
      <c r="D75" s="34">
        <f t="shared" si="7"/>
        <v>68.49919743178171</v>
      </c>
      <c r="E75" s="35">
        <f t="shared" si="5"/>
        <v>93.49919743178171</v>
      </c>
      <c r="F75" s="110">
        <f t="shared" si="6"/>
        <v>0.01817129629629629</v>
      </c>
    </row>
    <row r="76" spans="1:6" ht="12.75">
      <c r="A76" s="36" t="s">
        <v>127</v>
      </c>
      <c r="B76" s="151" t="s">
        <v>772</v>
      </c>
      <c r="C76" s="190">
        <v>0.059375</v>
      </c>
      <c r="D76" s="34">
        <f t="shared" si="7"/>
        <v>66.54970760233918</v>
      </c>
      <c r="E76" s="35">
        <f t="shared" si="5"/>
        <v>91.54970760233918</v>
      </c>
      <c r="F76" s="110">
        <f t="shared" si="6"/>
        <v>0.019861111111111107</v>
      </c>
    </row>
    <row r="77" spans="1:6" ht="12.75">
      <c r="A77" s="36" t="s">
        <v>128</v>
      </c>
      <c r="B77" s="151" t="s">
        <v>744</v>
      </c>
      <c r="C77" s="190">
        <v>0.06004629629629629</v>
      </c>
      <c r="D77" s="34">
        <f t="shared" si="7"/>
        <v>65.80570547417118</v>
      </c>
      <c r="E77" s="35">
        <f t="shared" si="5"/>
        <v>90.80570547417118</v>
      </c>
      <c r="F77" s="110">
        <f t="shared" si="6"/>
        <v>0.020532407407407402</v>
      </c>
    </row>
    <row r="78" spans="1:6" ht="12.75">
      <c r="A78" s="36" t="s">
        <v>129</v>
      </c>
      <c r="B78" s="151" t="s">
        <v>887</v>
      </c>
      <c r="C78" s="190">
        <v>0.060069444444444446</v>
      </c>
      <c r="D78" s="34">
        <f t="shared" si="7"/>
        <v>65.78034682080924</v>
      </c>
      <c r="E78" s="35">
        <f t="shared" si="5"/>
        <v>90.78034682080924</v>
      </c>
      <c r="F78" s="110">
        <f t="shared" si="6"/>
        <v>0.020555555555555556</v>
      </c>
    </row>
    <row r="79" spans="1:6" ht="12.75">
      <c r="A79" s="36" t="s">
        <v>130</v>
      </c>
      <c r="B79" s="170" t="s">
        <v>802</v>
      </c>
      <c r="C79" s="190">
        <v>0.06104166666666666</v>
      </c>
      <c r="D79" s="34">
        <f t="shared" si="7"/>
        <v>64.73265073947668</v>
      </c>
      <c r="E79" s="35">
        <f t="shared" si="5"/>
        <v>89.73265073947668</v>
      </c>
      <c r="F79" s="110">
        <f t="shared" si="6"/>
        <v>0.02152777777777777</v>
      </c>
    </row>
    <row r="80" spans="1:6" ht="12.75">
      <c r="A80" s="36" t="s">
        <v>131</v>
      </c>
      <c r="B80" s="170" t="s">
        <v>869</v>
      </c>
      <c r="C80" s="190">
        <v>0.06216435185185185</v>
      </c>
      <c r="D80" s="34">
        <f t="shared" si="7"/>
        <v>63.5635822007075</v>
      </c>
      <c r="E80" s="35">
        <f t="shared" si="5"/>
        <v>88.5635822007075</v>
      </c>
      <c r="F80" s="110">
        <f t="shared" si="6"/>
        <v>0.022650462962962963</v>
      </c>
    </row>
    <row r="81" spans="1:6" ht="12.75">
      <c r="A81" s="36" t="s">
        <v>132</v>
      </c>
      <c r="B81" s="151" t="s">
        <v>871</v>
      </c>
      <c r="C81" s="190">
        <v>0.06236111111111111</v>
      </c>
      <c r="D81" s="34">
        <f t="shared" si="7"/>
        <v>63.3630289532294</v>
      </c>
      <c r="E81" s="35">
        <f t="shared" si="5"/>
        <v>88.3630289532294</v>
      </c>
      <c r="F81" s="110">
        <f t="shared" si="6"/>
        <v>0.02284722222222222</v>
      </c>
    </row>
    <row r="82" spans="1:6" ht="12.75">
      <c r="A82" s="36" t="s">
        <v>133</v>
      </c>
      <c r="B82" s="151" t="s">
        <v>714</v>
      </c>
      <c r="C82" s="190">
        <v>0.06270833333333332</v>
      </c>
      <c r="D82" s="34">
        <f t="shared" si="7"/>
        <v>63.012181616832784</v>
      </c>
      <c r="E82" s="35">
        <f t="shared" si="5"/>
        <v>88.01218161683278</v>
      </c>
      <c r="F82" s="110">
        <f aca="true" t="shared" si="8" ref="F82:F89">C82-C$9</f>
        <v>0.023194444444444434</v>
      </c>
    </row>
    <row r="83" spans="1:6" ht="12.75">
      <c r="A83" s="36" t="s">
        <v>134</v>
      </c>
      <c r="B83" s="151" t="s">
        <v>1113</v>
      </c>
      <c r="C83" s="190">
        <v>0.0634375</v>
      </c>
      <c r="D83" s="34">
        <f t="shared" si="7"/>
        <v>62.28790366721402</v>
      </c>
      <c r="E83" s="35">
        <f t="shared" si="5"/>
        <v>87.28790366721401</v>
      </c>
      <c r="F83" s="110">
        <f t="shared" si="8"/>
        <v>0.023923611111111104</v>
      </c>
    </row>
    <row r="84" spans="1:6" ht="12.75">
      <c r="A84" s="36" t="s">
        <v>135</v>
      </c>
      <c r="B84" s="151" t="s">
        <v>729</v>
      </c>
      <c r="C84" s="190">
        <v>0.06471064814814814</v>
      </c>
      <c r="D84" s="34">
        <f t="shared" si="7"/>
        <v>61.06242174923986</v>
      </c>
      <c r="E84" s="35">
        <f t="shared" si="5"/>
        <v>86.06242174923986</v>
      </c>
      <c r="F84" s="110">
        <f t="shared" si="8"/>
        <v>0.025196759259259252</v>
      </c>
    </row>
    <row r="85" spans="1:6" ht="12.75">
      <c r="A85" s="36" t="s">
        <v>136</v>
      </c>
      <c r="B85" s="170" t="s">
        <v>768</v>
      </c>
      <c r="C85" s="190">
        <v>0.0658912037037037</v>
      </c>
      <c r="D85" s="34">
        <f t="shared" si="7"/>
        <v>59.9683822237836</v>
      </c>
      <c r="E85" s="35">
        <f t="shared" si="5"/>
        <v>84.9683822237836</v>
      </c>
      <c r="F85" s="110">
        <f t="shared" si="8"/>
        <v>0.026377314814814812</v>
      </c>
    </row>
    <row r="86" spans="1:6" ht="12.75">
      <c r="A86" s="36" t="s">
        <v>137</v>
      </c>
      <c r="B86" s="151" t="s">
        <v>750</v>
      </c>
      <c r="C86" s="190">
        <v>0.06700231481481482</v>
      </c>
      <c r="D86" s="34">
        <f t="shared" si="7"/>
        <v>58.973916047676624</v>
      </c>
      <c r="E86" s="35">
        <f t="shared" si="5"/>
        <v>83.97391604767662</v>
      </c>
      <c r="F86" s="110">
        <f t="shared" si="8"/>
        <v>0.02748842592592593</v>
      </c>
    </row>
    <row r="87" spans="1:6" ht="12.75">
      <c r="A87" s="36" t="s">
        <v>138</v>
      </c>
      <c r="B87" s="151" t="s">
        <v>1114</v>
      </c>
      <c r="C87" s="190">
        <v>0.06717592592592593</v>
      </c>
      <c r="D87" s="34">
        <f t="shared" si="7"/>
        <v>58.82150241212957</v>
      </c>
      <c r="E87" s="35">
        <f t="shared" si="5"/>
        <v>83.82150241212958</v>
      </c>
      <c r="F87" s="110">
        <f t="shared" si="8"/>
        <v>0.02766203703703704</v>
      </c>
    </row>
    <row r="88" spans="1:6" ht="12.75">
      <c r="A88" s="36" t="s">
        <v>139</v>
      </c>
      <c r="B88" s="151" t="s">
        <v>812</v>
      </c>
      <c r="C88" s="190">
        <v>0.06756944444444445</v>
      </c>
      <c r="D88" s="34">
        <f t="shared" si="7"/>
        <v>58.47893114080165</v>
      </c>
      <c r="E88" s="35">
        <f t="shared" si="5"/>
        <v>83.47893114080165</v>
      </c>
      <c r="F88" s="110">
        <f t="shared" si="8"/>
        <v>0.028055555555555556</v>
      </c>
    </row>
    <row r="89" spans="1:6" ht="12.75">
      <c r="A89" s="36" t="s">
        <v>140</v>
      </c>
      <c r="B89" s="151" t="s">
        <v>908</v>
      </c>
      <c r="C89" s="190">
        <v>0.06811342592592594</v>
      </c>
      <c r="D89" s="34">
        <f t="shared" si="7"/>
        <v>58.01189464740866</v>
      </c>
      <c r="E89" s="35">
        <f t="shared" si="5"/>
        <v>83.01189464740867</v>
      </c>
      <c r="F89" s="110">
        <f t="shared" si="8"/>
        <v>0.02859953703703705</v>
      </c>
    </row>
    <row r="90" spans="1:6" ht="12.75">
      <c r="A90" s="36" t="s">
        <v>141</v>
      </c>
      <c r="B90" s="151" t="s">
        <v>698</v>
      </c>
      <c r="C90" s="190">
        <v>0.0682175925925926</v>
      </c>
      <c r="D90" s="34">
        <f t="shared" si="7"/>
        <v>57.92331184255175</v>
      </c>
      <c r="E90" s="35">
        <f t="shared" si="5"/>
        <v>82.92331184255175</v>
      </c>
      <c r="F90" s="110">
        <f aca="true" t="shared" si="9" ref="F90:F96">C90-C$9</f>
        <v>0.028703703703703703</v>
      </c>
    </row>
    <row r="91" spans="1:6" ht="12.75">
      <c r="A91" s="36" t="s">
        <v>142</v>
      </c>
      <c r="B91" s="170" t="s">
        <v>745</v>
      </c>
      <c r="C91" s="190">
        <v>0.06848379629629629</v>
      </c>
      <c r="D91" s="34">
        <f t="shared" si="7"/>
        <v>57.698157850261964</v>
      </c>
      <c r="E91" s="35">
        <f t="shared" si="5"/>
        <v>82.69815785026196</v>
      </c>
      <c r="F91" s="110">
        <f t="shared" si="9"/>
        <v>0.028969907407407403</v>
      </c>
    </row>
    <row r="92" spans="1:6" ht="12.75">
      <c r="A92" s="36" t="s">
        <v>143</v>
      </c>
      <c r="B92" s="170" t="s">
        <v>842</v>
      </c>
      <c r="C92" s="190">
        <v>0.06913194444444444</v>
      </c>
      <c r="D92" s="34">
        <f t="shared" si="7"/>
        <v>57.15720743345053</v>
      </c>
      <c r="E92" s="35">
        <f t="shared" si="5"/>
        <v>82.15720743345054</v>
      </c>
      <c r="F92" s="110">
        <f t="shared" si="9"/>
        <v>0.02961805555555555</v>
      </c>
    </row>
    <row r="93" spans="1:6" ht="12.75">
      <c r="A93" s="36" t="s">
        <v>144</v>
      </c>
      <c r="B93" s="170" t="s">
        <v>785</v>
      </c>
      <c r="C93" s="190">
        <v>0.07063657407407407</v>
      </c>
      <c r="D93" s="34">
        <f t="shared" si="7"/>
        <v>55.93970178600688</v>
      </c>
      <c r="E93" s="35">
        <f t="shared" si="5"/>
        <v>80.93970178600688</v>
      </c>
      <c r="F93" s="110">
        <f t="shared" si="9"/>
        <v>0.031122685185185184</v>
      </c>
    </row>
    <row r="94" spans="1:6" ht="12.75">
      <c r="A94" s="36" t="s">
        <v>145</v>
      </c>
      <c r="B94" s="170" t="s">
        <v>822</v>
      </c>
      <c r="C94" s="190">
        <v>0.08814814814814814</v>
      </c>
      <c r="D94" s="34">
        <f t="shared" si="7"/>
        <v>44.82668067226891</v>
      </c>
      <c r="E94" s="35">
        <f t="shared" si="5"/>
        <v>69.8266806722689</v>
      </c>
      <c r="F94" s="110">
        <f t="shared" si="9"/>
        <v>0.04863425925925925</v>
      </c>
    </row>
    <row r="95" spans="1:6" ht="12.75">
      <c r="A95" s="36" t="s">
        <v>146</v>
      </c>
      <c r="B95" s="170" t="s">
        <v>694</v>
      </c>
      <c r="C95" s="190">
        <v>0.08814814814814814</v>
      </c>
      <c r="D95" s="34">
        <f t="shared" si="7"/>
        <v>44.82668067226891</v>
      </c>
      <c r="E95" s="35">
        <f t="shared" si="5"/>
        <v>69.8266806722689</v>
      </c>
      <c r="F95" s="110">
        <f t="shared" si="9"/>
        <v>0.04863425925925925</v>
      </c>
    </row>
    <row r="96" spans="1:6" ht="12.75">
      <c r="A96" s="36" t="s">
        <v>147</v>
      </c>
      <c r="B96" s="170" t="s">
        <v>1115</v>
      </c>
      <c r="C96" s="190">
        <v>0.08814814814814814</v>
      </c>
      <c r="D96" s="34">
        <f t="shared" si="7"/>
        <v>44.82668067226891</v>
      </c>
      <c r="E96" s="35">
        <f t="shared" si="5"/>
        <v>69.8266806722689</v>
      </c>
      <c r="F96" s="110">
        <f t="shared" si="9"/>
        <v>0.04863425925925925</v>
      </c>
    </row>
  </sheetData>
  <sheetProtection selectLockedCells="1" selectUnlockedCells="1"/>
  <mergeCells count="6">
    <mergeCell ref="A6:B6"/>
    <mergeCell ref="A7:B7"/>
    <mergeCell ref="A1:F1"/>
    <mergeCell ref="A4:B4"/>
    <mergeCell ref="A5:B5"/>
    <mergeCell ref="C6:H6"/>
  </mergeCells>
  <printOptions horizontalCentered="1"/>
  <pageMargins left="0.5902777777777778" right="0.5902777777777778" top="0.5902777777777778" bottom="0.7097222222222221" header="0.5118055555555555" footer="0.5118055555555555"/>
  <pageSetup horizontalDpi="600" verticalDpi="6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5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0.875" style="10" bestFit="1" customWidth="1"/>
    <col min="4" max="4" width="7.75390625" style="0" bestFit="1" customWidth="1"/>
    <col min="5" max="5" width="14.25390625" style="0" bestFit="1" customWidth="1"/>
    <col min="6" max="6" width="6.875" style="0" customWidth="1"/>
  </cols>
  <sheetData>
    <row r="1" spans="1:6" ht="27">
      <c r="A1" s="275" t="s">
        <v>44</v>
      </c>
      <c r="B1" s="275"/>
      <c r="C1" s="275"/>
      <c r="D1" s="275"/>
      <c r="E1" s="275"/>
      <c r="F1" s="275"/>
    </row>
    <row r="2" spans="1:6" s="1" customFormat="1" ht="12.75" customHeight="1">
      <c r="A2" s="67"/>
      <c r="B2" s="67"/>
      <c r="C2" s="67"/>
      <c r="D2" s="67"/>
      <c r="E2" s="67"/>
      <c r="F2" s="67"/>
    </row>
    <row r="3" spans="1:6" ht="12.75" customHeight="1">
      <c r="A3" s="118"/>
      <c r="B3" s="118"/>
      <c r="C3" s="130"/>
      <c r="E3" s="119" t="s">
        <v>13</v>
      </c>
      <c r="F3" s="118"/>
    </row>
    <row r="4" spans="1:6" ht="12.75" customHeight="1">
      <c r="A4" s="274" t="s">
        <v>14</v>
      </c>
      <c r="B4" s="274"/>
      <c r="C4" s="188" t="s">
        <v>15</v>
      </c>
      <c r="E4" s="119">
        <v>30</v>
      </c>
      <c r="F4" s="118"/>
    </row>
    <row r="5" spans="1:6" ht="12.75" customHeight="1">
      <c r="A5" s="274" t="s">
        <v>16</v>
      </c>
      <c r="B5" s="274"/>
      <c r="C5" s="193" t="s">
        <v>1118</v>
      </c>
      <c r="D5" s="121"/>
      <c r="E5" s="121"/>
      <c r="F5" s="121"/>
    </row>
    <row r="6" spans="1:6" ht="12.75" customHeight="1">
      <c r="A6" s="274" t="s">
        <v>17</v>
      </c>
      <c r="B6" s="274"/>
      <c r="C6" s="280" t="s">
        <v>680</v>
      </c>
      <c r="D6" s="280"/>
      <c r="E6" s="280"/>
      <c r="F6" s="280"/>
    </row>
    <row r="7" spans="1:6" ht="12.75" customHeight="1" thickBot="1">
      <c r="A7" s="274" t="s">
        <v>19</v>
      </c>
      <c r="B7" s="274"/>
      <c r="C7" s="122">
        <f>COUNTA(B9:B107)</f>
        <v>57</v>
      </c>
      <c r="D7" s="121"/>
      <c r="E7" s="121"/>
      <c r="F7" s="121"/>
    </row>
    <row r="8" spans="1:6" ht="15" customHeight="1" thickBot="1">
      <c r="A8" s="59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6" ht="12.75">
      <c r="A9" s="36" t="s">
        <v>60</v>
      </c>
      <c r="B9" s="160" t="s">
        <v>938</v>
      </c>
      <c r="C9" s="191">
        <v>0.041666666666666664</v>
      </c>
      <c r="D9" s="108">
        <f aca="true" t="shared" si="0" ref="D9:D64">(C$9/C9)*100</f>
        <v>100</v>
      </c>
      <c r="E9" s="38">
        <f aca="true" t="shared" si="1" ref="E9:E40">D9+E$4</f>
        <v>130</v>
      </c>
      <c r="F9" s="110">
        <f aca="true" t="shared" si="2" ref="F9:F54">C9-C$9</f>
        <v>0</v>
      </c>
    </row>
    <row r="10" spans="1:6" ht="12.75">
      <c r="A10" s="36" t="s">
        <v>61</v>
      </c>
      <c r="B10" s="159" t="s">
        <v>1119</v>
      </c>
      <c r="C10" s="190">
        <v>0.04204861111111111</v>
      </c>
      <c r="D10" s="107">
        <f t="shared" si="0"/>
        <v>99.09165978530139</v>
      </c>
      <c r="E10" s="35">
        <f t="shared" si="1"/>
        <v>129.09165978530137</v>
      </c>
      <c r="F10" s="110">
        <f t="shared" si="2"/>
        <v>0.00038194444444444864</v>
      </c>
    </row>
    <row r="11" spans="1:6" ht="12.75">
      <c r="A11" s="36" t="s">
        <v>62</v>
      </c>
      <c r="B11" s="159" t="s">
        <v>889</v>
      </c>
      <c r="C11" s="190">
        <v>0.043194444444444445</v>
      </c>
      <c r="D11" s="107">
        <f t="shared" si="0"/>
        <v>96.46302250803858</v>
      </c>
      <c r="E11" s="35">
        <f t="shared" si="1"/>
        <v>126.46302250803858</v>
      </c>
      <c r="F11" s="110">
        <f t="shared" si="2"/>
        <v>0.0015277777777777807</v>
      </c>
    </row>
    <row r="12" spans="1:6" ht="12.75">
      <c r="A12" s="36" t="s">
        <v>63</v>
      </c>
      <c r="B12" s="159" t="s">
        <v>934</v>
      </c>
      <c r="C12" s="190">
        <v>0.04469907407407408</v>
      </c>
      <c r="D12" s="107">
        <f t="shared" si="0"/>
        <v>93.2159502848265</v>
      </c>
      <c r="E12" s="35">
        <f t="shared" si="1"/>
        <v>123.2159502848265</v>
      </c>
      <c r="F12" s="110">
        <f t="shared" si="2"/>
        <v>0.003032407407407414</v>
      </c>
    </row>
    <row r="13" spans="1:6" ht="12.75">
      <c r="A13" s="36" t="s">
        <v>64</v>
      </c>
      <c r="B13" s="159" t="s">
        <v>738</v>
      </c>
      <c r="C13" s="190">
        <v>0.04521990740740741</v>
      </c>
      <c r="D13" s="107">
        <f t="shared" si="0"/>
        <v>92.14230867673405</v>
      </c>
      <c r="E13" s="35">
        <f t="shared" si="1"/>
        <v>122.14230867673405</v>
      </c>
      <c r="F13" s="110">
        <f t="shared" si="2"/>
        <v>0.0035532407407407457</v>
      </c>
    </row>
    <row r="14" spans="1:6" ht="12.75">
      <c r="A14" s="36" t="s">
        <v>65</v>
      </c>
      <c r="B14" s="159" t="s">
        <v>707</v>
      </c>
      <c r="C14" s="190">
        <v>0.04565972222222223</v>
      </c>
      <c r="D14" s="107">
        <f t="shared" si="0"/>
        <v>91.25475285171102</v>
      </c>
      <c r="E14" s="35">
        <f t="shared" si="1"/>
        <v>121.25475285171102</v>
      </c>
      <c r="F14" s="110">
        <f t="shared" si="2"/>
        <v>0.003993055555555562</v>
      </c>
    </row>
    <row r="15" spans="1:6" ht="12.75">
      <c r="A15" s="36" t="s">
        <v>66</v>
      </c>
      <c r="B15" s="159" t="s">
        <v>1026</v>
      </c>
      <c r="C15" s="190">
        <v>0.04572916666666666</v>
      </c>
      <c r="D15" s="107">
        <f t="shared" si="0"/>
        <v>91.11617312072894</v>
      </c>
      <c r="E15" s="35">
        <f t="shared" si="1"/>
        <v>121.11617312072894</v>
      </c>
      <c r="F15" s="110">
        <f t="shared" si="2"/>
        <v>0.004062499999999997</v>
      </c>
    </row>
    <row r="16" spans="1:6" ht="12.75">
      <c r="A16" s="36" t="s">
        <v>67</v>
      </c>
      <c r="B16" s="159" t="s">
        <v>1101</v>
      </c>
      <c r="C16" s="190">
        <v>0.04582175925925926</v>
      </c>
      <c r="D16" s="107">
        <f t="shared" si="0"/>
        <v>90.93205354887597</v>
      </c>
      <c r="E16" s="35">
        <f t="shared" si="1"/>
        <v>120.93205354887597</v>
      </c>
      <c r="F16" s="110">
        <f t="shared" si="2"/>
        <v>0.004155092592592599</v>
      </c>
    </row>
    <row r="17" spans="1:6" ht="12.75">
      <c r="A17" s="36" t="s">
        <v>68</v>
      </c>
      <c r="B17" s="159" t="s">
        <v>853</v>
      </c>
      <c r="C17" s="190">
        <v>0.046342592592592595</v>
      </c>
      <c r="D17" s="107">
        <f t="shared" si="0"/>
        <v>89.9100899100899</v>
      </c>
      <c r="E17" s="35">
        <f t="shared" si="1"/>
        <v>119.9100899100899</v>
      </c>
      <c r="F17" s="110">
        <f t="shared" si="2"/>
        <v>0.004675925925925931</v>
      </c>
    </row>
    <row r="18" spans="1:6" ht="12.75">
      <c r="A18" s="36" t="s">
        <v>69</v>
      </c>
      <c r="B18" s="159" t="s">
        <v>692</v>
      </c>
      <c r="C18" s="190">
        <v>0.047731481481481486</v>
      </c>
      <c r="D18" s="107">
        <f t="shared" si="0"/>
        <v>87.29388942774004</v>
      </c>
      <c r="E18" s="35">
        <f t="shared" si="1"/>
        <v>117.29388942774004</v>
      </c>
      <c r="F18" s="110">
        <f t="shared" si="2"/>
        <v>0.0060648148148148215</v>
      </c>
    </row>
    <row r="19" spans="1:6" ht="12.75">
      <c r="A19" s="36" t="s">
        <v>70</v>
      </c>
      <c r="B19" s="159" t="s">
        <v>730</v>
      </c>
      <c r="C19" s="190">
        <v>0.04798611111111111</v>
      </c>
      <c r="D19" s="107">
        <f t="shared" si="0"/>
        <v>86.83068017366136</v>
      </c>
      <c r="E19" s="35">
        <f t="shared" si="1"/>
        <v>116.83068017366136</v>
      </c>
      <c r="F19" s="110">
        <f t="shared" si="2"/>
        <v>0.006319444444444447</v>
      </c>
    </row>
    <row r="20" spans="1:6" ht="12.75">
      <c r="A20" s="36" t="s">
        <v>71</v>
      </c>
      <c r="B20" s="159" t="s">
        <v>787</v>
      </c>
      <c r="C20" s="190">
        <v>0.048240740740740744</v>
      </c>
      <c r="D20" s="107">
        <f t="shared" si="0"/>
        <v>86.37236084452974</v>
      </c>
      <c r="E20" s="35">
        <f t="shared" si="1"/>
        <v>116.37236084452974</v>
      </c>
      <c r="F20" s="110">
        <f t="shared" si="2"/>
        <v>0.006574074074074079</v>
      </c>
    </row>
    <row r="21" spans="1:6" ht="12.75">
      <c r="A21" s="36" t="s">
        <v>72</v>
      </c>
      <c r="B21" s="159" t="s">
        <v>858</v>
      </c>
      <c r="C21" s="190">
        <v>0.04842592592592593</v>
      </c>
      <c r="D21" s="107">
        <f t="shared" si="0"/>
        <v>86.04206500956022</v>
      </c>
      <c r="E21" s="35">
        <f t="shared" si="1"/>
        <v>116.04206500956022</v>
      </c>
      <c r="F21" s="110">
        <f t="shared" si="2"/>
        <v>0.0067592592592592635</v>
      </c>
    </row>
    <row r="22" spans="1:6" ht="12.75">
      <c r="A22" s="36" t="s">
        <v>73</v>
      </c>
      <c r="B22" s="159" t="s">
        <v>852</v>
      </c>
      <c r="C22" s="190">
        <v>0.04953703703703704</v>
      </c>
      <c r="D22" s="107">
        <f t="shared" si="0"/>
        <v>84.11214953271026</v>
      </c>
      <c r="E22" s="35">
        <f t="shared" si="1"/>
        <v>114.11214953271026</v>
      </c>
      <c r="F22" s="110">
        <f t="shared" si="2"/>
        <v>0.007870370370370375</v>
      </c>
    </row>
    <row r="23" spans="1:6" ht="12.75">
      <c r="A23" s="36" t="s">
        <v>74</v>
      </c>
      <c r="B23" s="159" t="s">
        <v>775</v>
      </c>
      <c r="C23" s="190">
        <v>0.05028935185185185</v>
      </c>
      <c r="D23" s="107">
        <f t="shared" si="0"/>
        <v>82.85385500575374</v>
      </c>
      <c r="E23" s="35">
        <f t="shared" si="1"/>
        <v>112.85385500575374</v>
      </c>
      <c r="F23" s="110">
        <f t="shared" si="2"/>
        <v>0.008622685185185185</v>
      </c>
    </row>
    <row r="24" spans="1:6" ht="12.75">
      <c r="A24" s="36" t="s">
        <v>75</v>
      </c>
      <c r="B24" s="159" t="s">
        <v>950</v>
      </c>
      <c r="C24" s="190">
        <v>0.05028935185185185</v>
      </c>
      <c r="D24" s="107">
        <f t="shared" si="0"/>
        <v>82.85385500575374</v>
      </c>
      <c r="E24" s="35">
        <f t="shared" si="1"/>
        <v>112.85385500575374</v>
      </c>
      <c r="F24" s="110">
        <f t="shared" si="2"/>
        <v>0.008622685185185185</v>
      </c>
    </row>
    <row r="25" spans="1:6" ht="12.75">
      <c r="A25" s="36" t="s">
        <v>76</v>
      </c>
      <c r="B25" s="159" t="s">
        <v>695</v>
      </c>
      <c r="C25" s="190">
        <v>0.05104166666666667</v>
      </c>
      <c r="D25" s="107">
        <f t="shared" si="0"/>
        <v>81.63265306122447</v>
      </c>
      <c r="E25" s="35">
        <f t="shared" si="1"/>
        <v>111.63265306122447</v>
      </c>
      <c r="F25" s="110">
        <f t="shared" si="2"/>
        <v>0.009375000000000008</v>
      </c>
    </row>
    <row r="26" spans="1:6" ht="12.75">
      <c r="A26" s="36" t="s">
        <v>77</v>
      </c>
      <c r="B26" s="159" t="s">
        <v>716</v>
      </c>
      <c r="C26" s="190">
        <v>0.05127314814814815</v>
      </c>
      <c r="D26" s="107">
        <f t="shared" si="0"/>
        <v>81.26410835214446</v>
      </c>
      <c r="E26" s="35">
        <f t="shared" si="1"/>
        <v>111.26410835214446</v>
      </c>
      <c r="F26" s="110">
        <f t="shared" si="2"/>
        <v>0.009606481481481487</v>
      </c>
    </row>
    <row r="27" spans="1:6" ht="12.75">
      <c r="A27" s="36" t="s">
        <v>78</v>
      </c>
      <c r="B27" s="159" t="s">
        <v>742</v>
      </c>
      <c r="C27" s="190">
        <v>0.05159722222222222</v>
      </c>
      <c r="D27" s="107">
        <f t="shared" si="0"/>
        <v>80.75370121130551</v>
      </c>
      <c r="E27" s="35">
        <f t="shared" si="1"/>
        <v>110.75370121130551</v>
      </c>
      <c r="F27" s="110">
        <f t="shared" si="2"/>
        <v>0.009930555555555554</v>
      </c>
    </row>
    <row r="28" spans="1:6" ht="12.75">
      <c r="A28" s="36" t="s">
        <v>79</v>
      </c>
      <c r="B28" s="159" t="s">
        <v>727</v>
      </c>
      <c r="C28" s="190">
        <v>0.052175925925925924</v>
      </c>
      <c r="D28" s="107">
        <f t="shared" si="0"/>
        <v>79.85803016858918</v>
      </c>
      <c r="E28" s="35">
        <f t="shared" si="1"/>
        <v>109.85803016858918</v>
      </c>
      <c r="F28" s="110">
        <f t="shared" si="2"/>
        <v>0.01050925925925926</v>
      </c>
    </row>
    <row r="29" spans="1:6" ht="12.75">
      <c r="A29" s="36" t="s">
        <v>80</v>
      </c>
      <c r="B29" s="159" t="s">
        <v>701</v>
      </c>
      <c r="C29" s="190">
        <v>0.052314814814814814</v>
      </c>
      <c r="D29" s="107">
        <f t="shared" si="0"/>
        <v>79.64601769911505</v>
      </c>
      <c r="E29" s="35">
        <f t="shared" si="1"/>
        <v>109.64601769911505</v>
      </c>
      <c r="F29" s="110">
        <f t="shared" si="2"/>
        <v>0.01064814814814815</v>
      </c>
    </row>
    <row r="30" spans="1:6" ht="12.75">
      <c r="A30" s="36" t="s">
        <v>81</v>
      </c>
      <c r="B30" s="159" t="s">
        <v>795</v>
      </c>
      <c r="C30" s="190">
        <v>0.052395833333333336</v>
      </c>
      <c r="D30" s="107">
        <f t="shared" si="0"/>
        <v>79.52286282306163</v>
      </c>
      <c r="E30" s="35">
        <f t="shared" si="1"/>
        <v>109.52286282306163</v>
      </c>
      <c r="F30" s="110">
        <f t="shared" si="2"/>
        <v>0.010729166666666672</v>
      </c>
    </row>
    <row r="31" spans="1:6" ht="12.75">
      <c r="A31" s="36" t="s">
        <v>82</v>
      </c>
      <c r="B31" s="159" t="s">
        <v>697</v>
      </c>
      <c r="C31" s="190">
        <v>0.05247685185185185</v>
      </c>
      <c r="D31" s="107">
        <f t="shared" si="0"/>
        <v>79.40008822232024</v>
      </c>
      <c r="E31" s="35">
        <f t="shared" si="1"/>
        <v>109.40008822232024</v>
      </c>
      <c r="F31" s="110">
        <f t="shared" si="2"/>
        <v>0.010810185185185187</v>
      </c>
    </row>
    <row r="32" spans="1:6" ht="12.75">
      <c r="A32" s="36" t="s">
        <v>83</v>
      </c>
      <c r="B32" s="159" t="s">
        <v>717</v>
      </c>
      <c r="C32" s="190">
        <v>0.05258101851851852</v>
      </c>
      <c r="D32" s="107">
        <f t="shared" si="0"/>
        <v>79.24279110719789</v>
      </c>
      <c r="E32" s="35">
        <f t="shared" si="1"/>
        <v>109.24279110719789</v>
      </c>
      <c r="F32" s="110">
        <f t="shared" si="2"/>
        <v>0.010914351851851856</v>
      </c>
    </row>
    <row r="33" spans="1:6" ht="12.75">
      <c r="A33" s="36" t="s">
        <v>84</v>
      </c>
      <c r="B33" s="159" t="s">
        <v>945</v>
      </c>
      <c r="C33" s="190">
        <v>0.05289351851851851</v>
      </c>
      <c r="D33" s="107">
        <f t="shared" si="0"/>
        <v>78.7746170678337</v>
      </c>
      <c r="E33" s="35">
        <f t="shared" si="1"/>
        <v>108.7746170678337</v>
      </c>
      <c r="F33" s="110">
        <f t="shared" si="2"/>
        <v>0.011226851851851849</v>
      </c>
    </row>
    <row r="34" spans="1:6" ht="12.75">
      <c r="A34" s="36" t="s">
        <v>85</v>
      </c>
      <c r="B34" s="159" t="s">
        <v>699</v>
      </c>
      <c r="C34" s="190">
        <v>0.05351851851851852</v>
      </c>
      <c r="D34" s="107">
        <f t="shared" si="0"/>
        <v>77.8546712802768</v>
      </c>
      <c r="E34" s="35">
        <f t="shared" si="1"/>
        <v>107.8546712802768</v>
      </c>
      <c r="F34" s="110">
        <f t="shared" si="2"/>
        <v>0.011851851851851856</v>
      </c>
    </row>
    <row r="35" spans="1:6" ht="12.75">
      <c r="A35" s="36" t="s">
        <v>86</v>
      </c>
      <c r="B35" s="159" t="s">
        <v>783</v>
      </c>
      <c r="C35" s="190">
        <v>0.05363425925925926</v>
      </c>
      <c r="D35" s="107">
        <f t="shared" si="0"/>
        <v>77.68666378938282</v>
      </c>
      <c r="E35" s="35">
        <f t="shared" si="1"/>
        <v>107.68666378938282</v>
      </c>
      <c r="F35" s="110">
        <f t="shared" si="2"/>
        <v>0.011967592592592599</v>
      </c>
    </row>
    <row r="36" spans="1:6" ht="12.75">
      <c r="A36" s="36" t="s">
        <v>87</v>
      </c>
      <c r="B36" s="159" t="s">
        <v>760</v>
      </c>
      <c r="C36" s="190">
        <v>0.05377314814814815</v>
      </c>
      <c r="D36" s="107">
        <f t="shared" si="0"/>
        <v>77.48600947051226</v>
      </c>
      <c r="E36" s="35">
        <f t="shared" si="1"/>
        <v>107.48600947051226</v>
      </c>
      <c r="F36" s="110">
        <f t="shared" si="2"/>
        <v>0.012106481481481489</v>
      </c>
    </row>
    <row r="37" spans="1:6" ht="12.75">
      <c r="A37" s="36" t="s">
        <v>88</v>
      </c>
      <c r="B37" s="159" t="s">
        <v>757</v>
      </c>
      <c r="C37" s="190">
        <v>0.05379629629629629</v>
      </c>
      <c r="D37" s="107">
        <f t="shared" si="0"/>
        <v>77.4526678141136</v>
      </c>
      <c r="E37" s="35">
        <f t="shared" si="1"/>
        <v>107.4526678141136</v>
      </c>
      <c r="F37" s="110">
        <f t="shared" si="2"/>
        <v>0.012129629629629629</v>
      </c>
    </row>
    <row r="38" spans="1:6" ht="12.75">
      <c r="A38" s="36" t="s">
        <v>89</v>
      </c>
      <c r="B38" s="159" t="s">
        <v>798</v>
      </c>
      <c r="C38" s="190">
        <v>0.05482638888888889</v>
      </c>
      <c r="D38" s="107">
        <f t="shared" si="0"/>
        <v>75.99746675110829</v>
      </c>
      <c r="E38" s="35">
        <f t="shared" si="1"/>
        <v>105.99746675110829</v>
      </c>
      <c r="F38" s="110">
        <f t="shared" si="2"/>
        <v>0.013159722222222225</v>
      </c>
    </row>
    <row r="39" spans="1:6" ht="12.75">
      <c r="A39" s="36" t="s">
        <v>90</v>
      </c>
      <c r="B39" s="159" t="s">
        <v>1076</v>
      </c>
      <c r="C39" s="190">
        <v>0.05489583333333333</v>
      </c>
      <c r="D39" s="107">
        <f t="shared" si="0"/>
        <v>75.90132827324479</v>
      </c>
      <c r="E39" s="35">
        <f t="shared" si="1"/>
        <v>105.90132827324479</v>
      </c>
      <c r="F39" s="110">
        <f t="shared" si="2"/>
        <v>0.013229166666666667</v>
      </c>
    </row>
    <row r="40" spans="1:6" ht="12.75">
      <c r="A40" s="36" t="s">
        <v>91</v>
      </c>
      <c r="B40" s="159" t="s">
        <v>958</v>
      </c>
      <c r="C40" s="190">
        <v>0.05560185185185185</v>
      </c>
      <c r="D40" s="107">
        <f t="shared" si="0"/>
        <v>74.93755203996669</v>
      </c>
      <c r="E40" s="35">
        <f t="shared" si="1"/>
        <v>104.93755203996669</v>
      </c>
      <c r="F40" s="110">
        <f t="shared" si="2"/>
        <v>0.013935185185185182</v>
      </c>
    </row>
    <row r="41" spans="1:6" ht="12.75">
      <c r="A41" s="36" t="s">
        <v>92</v>
      </c>
      <c r="B41" s="159" t="s">
        <v>711</v>
      </c>
      <c r="C41" s="190">
        <v>0.05590277777777778</v>
      </c>
      <c r="D41" s="107">
        <f t="shared" si="0"/>
        <v>74.53416149068323</v>
      </c>
      <c r="E41" s="35">
        <f aca="true" t="shared" si="3" ref="E41:E64">D41+E$4</f>
        <v>104.53416149068323</v>
      </c>
      <c r="F41" s="110">
        <f t="shared" si="2"/>
        <v>0.014236111111111116</v>
      </c>
    </row>
    <row r="42" spans="1:6" ht="12.75">
      <c r="A42" s="36" t="s">
        <v>93</v>
      </c>
      <c r="B42" s="159" t="s">
        <v>782</v>
      </c>
      <c r="C42" s="190">
        <v>0.056875</v>
      </c>
      <c r="D42" s="107">
        <f t="shared" si="0"/>
        <v>73.26007326007326</v>
      </c>
      <c r="E42" s="35">
        <f t="shared" si="3"/>
        <v>103.26007326007326</v>
      </c>
      <c r="F42" s="110">
        <f t="shared" si="2"/>
        <v>0.015208333333333338</v>
      </c>
    </row>
    <row r="43" spans="1:6" ht="12.75">
      <c r="A43" s="36" t="s">
        <v>94</v>
      </c>
      <c r="B43" s="215" t="s">
        <v>766</v>
      </c>
      <c r="C43" s="190">
        <v>0.05761574074074074</v>
      </c>
      <c r="D43" s="107">
        <f t="shared" si="0"/>
        <v>72.31820008035356</v>
      </c>
      <c r="E43" s="35">
        <f t="shared" si="3"/>
        <v>102.31820008035356</v>
      </c>
      <c r="F43" s="110">
        <f t="shared" si="2"/>
        <v>0.015949074074074074</v>
      </c>
    </row>
    <row r="44" spans="1:6" ht="12.75">
      <c r="A44" s="36" t="s">
        <v>95</v>
      </c>
      <c r="B44" s="159" t="s">
        <v>850</v>
      </c>
      <c r="C44" s="190">
        <v>0.05769675925925926</v>
      </c>
      <c r="D44" s="107">
        <f t="shared" si="0"/>
        <v>72.21664994984954</v>
      </c>
      <c r="E44" s="35">
        <f t="shared" si="3"/>
        <v>102.21664994984954</v>
      </c>
      <c r="F44" s="110">
        <f t="shared" si="2"/>
        <v>0.016030092592592596</v>
      </c>
    </row>
    <row r="45" spans="1:6" ht="12.75">
      <c r="A45" s="36" t="s">
        <v>96</v>
      </c>
      <c r="B45" s="159" t="s">
        <v>869</v>
      </c>
      <c r="C45" s="190">
        <v>0.05787037037037037</v>
      </c>
      <c r="D45" s="107">
        <f t="shared" si="0"/>
        <v>72</v>
      </c>
      <c r="E45" s="35">
        <f t="shared" si="3"/>
        <v>102</v>
      </c>
      <c r="F45" s="110">
        <f t="shared" si="2"/>
        <v>0.016203703703703706</v>
      </c>
    </row>
    <row r="46" spans="1:6" ht="12.75">
      <c r="A46" s="36" t="s">
        <v>97</v>
      </c>
      <c r="B46" s="159" t="s">
        <v>744</v>
      </c>
      <c r="C46" s="190">
        <v>0.058298611111111114</v>
      </c>
      <c r="D46" s="107">
        <f t="shared" si="0"/>
        <v>71.47111375818939</v>
      </c>
      <c r="E46" s="35">
        <f t="shared" si="3"/>
        <v>101.47111375818939</v>
      </c>
      <c r="F46" s="110">
        <f t="shared" si="2"/>
        <v>0.01663194444444445</v>
      </c>
    </row>
    <row r="47" spans="1:6" ht="12.75">
      <c r="A47" s="36" t="s">
        <v>98</v>
      </c>
      <c r="B47" s="159" t="s">
        <v>816</v>
      </c>
      <c r="C47" s="190">
        <v>0.058460648148148144</v>
      </c>
      <c r="D47" s="107">
        <f t="shared" si="0"/>
        <v>71.27301524450604</v>
      </c>
      <c r="E47" s="35">
        <f t="shared" si="3"/>
        <v>101.27301524450604</v>
      </c>
      <c r="F47" s="110">
        <f t="shared" si="2"/>
        <v>0.01679398148148148</v>
      </c>
    </row>
    <row r="48" spans="1:6" ht="12.75">
      <c r="A48" s="36" t="s">
        <v>99</v>
      </c>
      <c r="B48" s="159" t="s">
        <v>977</v>
      </c>
      <c r="C48" s="190">
        <v>0.05902777777777778</v>
      </c>
      <c r="D48" s="107">
        <f t="shared" si="0"/>
        <v>70.58823529411764</v>
      </c>
      <c r="E48" s="35">
        <f t="shared" si="3"/>
        <v>100.58823529411764</v>
      </c>
      <c r="F48" s="110">
        <f t="shared" si="2"/>
        <v>0.01736111111111112</v>
      </c>
    </row>
    <row r="49" spans="1:6" ht="12.75">
      <c r="A49" s="36" t="s">
        <v>100</v>
      </c>
      <c r="B49" s="159" t="s">
        <v>857</v>
      </c>
      <c r="C49" s="190">
        <v>0.0592824074074074</v>
      </c>
      <c r="D49" s="107">
        <f t="shared" si="0"/>
        <v>70.28504490433424</v>
      </c>
      <c r="E49" s="35">
        <f t="shared" si="3"/>
        <v>100.28504490433424</v>
      </c>
      <c r="F49" s="110">
        <f t="shared" si="2"/>
        <v>0.017615740740740737</v>
      </c>
    </row>
    <row r="50" spans="1:6" ht="12.75">
      <c r="A50" s="36" t="s">
        <v>101</v>
      </c>
      <c r="B50" s="159" t="s">
        <v>750</v>
      </c>
      <c r="C50" s="190">
        <v>0.060567129629629624</v>
      </c>
      <c r="D50" s="107">
        <f t="shared" si="0"/>
        <v>68.79419071278426</v>
      </c>
      <c r="E50" s="35">
        <f t="shared" si="3"/>
        <v>98.79419071278426</v>
      </c>
      <c r="F50" s="110">
        <f t="shared" si="2"/>
        <v>0.01890046296296296</v>
      </c>
    </row>
    <row r="51" spans="1:6" ht="12.75">
      <c r="A51" s="36" t="s">
        <v>102</v>
      </c>
      <c r="B51" s="159" t="s">
        <v>842</v>
      </c>
      <c r="C51" s="190">
        <v>0.06090277777777778</v>
      </c>
      <c r="D51" s="107">
        <f t="shared" si="0"/>
        <v>68.41505131128848</v>
      </c>
      <c r="E51" s="35">
        <f t="shared" si="3"/>
        <v>98.41505131128848</v>
      </c>
      <c r="F51" s="110">
        <f t="shared" si="2"/>
        <v>0.019236111111111114</v>
      </c>
    </row>
    <row r="52" spans="1:6" ht="12.75">
      <c r="A52" s="36" t="s">
        <v>103</v>
      </c>
      <c r="B52" s="215" t="s">
        <v>809</v>
      </c>
      <c r="C52" s="190">
        <v>0.061782407407407404</v>
      </c>
      <c r="D52" s="107">
        <f t="shared" si="0"/>
        <v>67.4409891345073</v>
      </c>
      <c r="E52" s="35">
        <f t="shared" si="3"/>
        <v>97.4409891345073</v>
      </c>
      <c r="F52" s="110">
        <f t="shared" si="2"/>
        <v>0.02011574074074074</v>
      </c>
    </row>
    <row r="53" spans="1:6" ht="12.75">
      <c r="A53" s="36" t="s">
        <v>104</v>
      </c>
      <c r="B53" s="159" t="s">
        <v>745</v>
      </c>
      <c r="C53" s="190">
        <v>0.06202546296296296</v>
      </c>
      <c r="D53" s="107">
        <f t="shared" si="0"/>
        <v>67.17671207314797</v>
      </c>
      <c r="E53" s="35">
        <f t="shared" si="3"/>
        <v>97.17671207314797</v>
      </c>
      <c r="F53" s="110">
        <f t="shared" si="2"/>
        <v>0.0203587962962963</v>
      </c>
    </row>
    <row r="54" spans="1:6" ht="12.75">
      <c r="A54" s="36" t="s">
        <v>105</v>
      </c>
      <c r="B54" s="159" t="s">
        <v>721</v>
      </c>
      <c r="C54" s="190">
        <v>0.06276620370370371</v>
      </c>
      <c r="D54" s="107">
        <f t="shared" si="0"/>
        <v>66.38392033929557</v>
      </c>
      <c r="E54" s="35">
        <f t="shared" si="3"/>
        <v>96.38392033929557</v>
      </c>
      <c r="F54" s="110">
        <f t="shared" si="2"/>
        <v>0.02109953703703705</v>
      </c>
    </row>
    <row r="55" spans="1:6" ht="12.75">
      <c r="A55" s="36" t="s">
        <v>106</v>
      </c>
      <c r="B55" s="159" t="s">
        <v>1120</v>
      </c>
      <c r="C55" s="190">
        <v>0.06375</v>
      </c>
      <c r="D55" s="107">
        <f t="shared" si="0"/>
        <v>65.359477124183</v>
      </c>
      <c r="E55" s="35">
        <f t="shared" si="3"/>
        <v>95.359477124183</v>
      </c>
      <c r="F55" s="110">
        <f aca="true" t="shared" si="4" ref="F55:F60">C55-C$9</f>
        <v>0.022083333333333337</v>
      </c>
    </row>
    <row r="56" spans="1:6" ht="12.75">
      <c r="A56" s="36" t="s">
        <v>107</v>
      </c>
      <c r="B56" s="159" t="s">
        <v>959</v>
      </c>
      <c r="C56" s="190">
        <v>0.06465277777777778</v>
      </c>
      <c r="D56" s="107">
        <f t="shared" si="0"/>
        <v>64.44683136412459</v>
      </c>
      <c r="E56" s="35">
        <f t="shared" si="3"/>
        <v>94.44683136412459</v>
      </c>
      <c r="F56" s="182">
        <f t="shared" si="4"/>
        <v>0.022986111111111117</v>
      </c>
    </row>
    <row r="57" spans="1:6" ht="12.75">
      <c r="A57" s="36" t="s">
        <v>108</v>
      </c>
      <c r="B57" s="159" t="s">
        <v>729</v>
      </c>
      <c r="C57" s="190">
        <v>0.06506944444444444</v>
      </c>
      <c r="D57" s="107">
        <f t="shared" si="0"/>
        <v>64.03415154749199</v>
      </c>
      <c r="E57" s="35">
        <f t="shared" si="3"/>
        <v>94.03415154749199</v>
      </c>
      <c r="F57" s="182">
        <f t="shared" si="4"/>
        <v>0.02340277777777778</v>
      </c>
    </row>
    <row r="58" spans="1:6" ht="12.75">
      <c r="A58" s="36" t="s">
        <v>109</v>
      </c>
      <c r="B58" s="215" t="s">
        <v>754</v>
      </c>
      <c r="C58" s="190">
        <v>0.06771990740740741</v>
      </c>
      <c r="D58" s="107">
        <f t="shared" si="0"/>
        <v>61.52794394120663</v>
      </c>
      <c r="E58" s="35">
        <f t="shared" si="3"/>
        <v>91.52794394120663</v>
      </c>
      <c r="F58" s="182">
        <f t="shared" si="4"/>
        <v>0.026053240740740745</v>
      </c>
    </row>
    <row r="59" spans="1:6" ht="12.75">
      <c r="A59" s="36" t="s">
        <v>110</v>
      </c>
      <c r="B59" s="215" t="s">
        <v>819</v>
      </c>
      <c r="C59" s="190">
        <v>0.06922453703703703</v>
      </c>
      <c r="D59" s="107">
        <f t="shared" si="0"/>
        <v>60.190603577996995</v>
      </c>
      <c r="E59" s="35">
        <f t="shared" si="3"/>
        <v>90.190603577997</v>
      </c>
      <c r="F59" s="182">
        <f t="shared" si="4"/>
        <v>0.027557870370370365</v>
      </c>
    </row>
    <row r="60" spans="1:6" ht="12.75">
      <c r="A60" s="36" t="s">
        <v>111</v>
      </c>
      <c r="B60" s="215" t="s">
        <v>785</v>
      </c>
      <c r="C60" s="190">
        <v>0.07210648148148148</v>
      </c>
      <c r="D60" s="107">
        <f t="shared" si="0"/>
        <v>57.78491171749599</v>
      </c>
      <c r="E60" s="35">
        <f t="shared" si="3"/>
        <v>87.78491171749599</v>
      </c>
      <c r="F60" s="182">
        <f t="shared" si="4"/>
        <v>0.030439814814814815</v>
      </c>
    </row>
    <row r="61" spans="1:6" ht="12.75">
      <c r="A61" s="36" t="s">
        <v>112</v>
      </c>
      <c r="B61" s="215" t="s">
        <v>720</v>
      </c>
      <c r="C61" s="190">
        <v>0.07560185185185185</v>
      </c>
      <c r="D61" s="107">
        <f t="shared" si="0"/>
        <v>55.11328842620943</v>
      </c>
      <c r="E61" s="35">
        <f t="shared" si="3"/>
        <v>85.11328842620944</v>
      </c>
      <c r="F61" s="182">
        <f>C61-C$9</f>
        <v>0.033935185185185186</v>
      </c>
    </row>
    <row r="62" spans="1:6" ht="12.75">
      <c r="A62" s="36" t="s">
        <v>113</v>
      </c>
      <c r="B62" s="215" t="s">
        <v>690</v>
      </c>
      <c r="C62" s="190">
        <v>0.07711805555555555</v>
      </c>
      <c r="D62" s="107">
        <f t="shared" si="0"/>
        <v>54.0297163439892</v>
      </c>
      <c r="E62" s="35">
        <f t="shared" si="3"/>
        <v>84.02971634398921</v>
      </c>
      <c r="F62" s="182">
        <f>C62-C$9</f>
        <v>0.035451388888888886</v>
      </c>
    </row>
    <row r="63" spans="1:6" ht="12.75">
      <c r="A63" s="36" t="s">
        <v>114</v>
      </c>
      <c r="B63" s="215" t="s">
        <v>871</v>
      </c>
      <c r="C63" s="190">
        <v>0.08439814814814815</v>
      </c>
      <c r="D63" s="107">
        <f t="shared" si="0"/>
        <v>49.36917169500823</v>
      </c>
      <c r="E63" s="35">
        <f t="shared" si="3"/>
        <v>79.36917169500822</v>
      </c>
      <c r="F63" s="182">
        <f>C63-C$9</f>
        <v>0.04273148148148149</v>
      </c>
    </row>
    <row r="64" spans="1:6" ht="12.75">
      <c r="A64" s="36" t="s">
        <v>115</v>
      </c>
      <c r="B64" s="215" t="s">
        <v>694</v>
      </c>
      <c r="C64" s="190">
        <v>0.09137731481481481</v>
      </c>
      <c r="D64" s="107">
        <f t="shared" si="0"/>
        <v>45.598480050664975</v>
      </c>
      <c r="E64" s="35">
        <f t="shared" si="3"/>
        <v>75.59848005066497</v>
      </c>
      <c r="F64" s="182">
        <f>C64-C$9</f>
        <v>0.04971064814814815</v>
      </c>
    </row>
    <row r="65" spans="1:6" ht="12.75">
      <c r="A65" s="36" t="s">
        <v>116</v>
      </c>
      <c r="B65" s="215" t="s">
        <v>966</v>
      </c>
      <c r="C65" s="190" t="s">
        <v>1054</v>
      </c>
      <c r="D65" s="107"/>
      <c r="E65" s="35"/>
      <c r="F65" s="182"/>
    </row>
  </sheetData>
  <sheetProtection selectLockedCells="1" selectUnlockedCells="1"/>
  <mergeCells count="6">
    <mergeCell ref="A6:B6"/>
    <mergeCell ref="A7:B7"/>
    <mergeCell ref="A1:F1"/>
    <mergeCell ref="A4:B4"/>
    <mergeCell ref="A5:B5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98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U95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4.00390625" style="30" customWidth="1"/>
    <col min="2" max="2" width="23.625" style="30" bestFit="1" customWidth="1"/>
    <col min="3" max="9" width="8.625" style="30" customWidth="1"/>
    <col min="10" max="10" width="8.625" style="30" bestFit="1" customWidth="1"/>
    <col min="11" max="11" width="11.875" style="30" bestFit="1" customWidth="1"/>
    <col min="12" max="12" width="16.00390625" style="30" bestFit="1" customWidth="1"/>
    <col min="13" max="16384" width="9.125" style="30" customWidth="1"/>
  </cols>
  <sheetData>
    <row r="1" spans="1:12" ht="27">
      <c r="A1" s="275" t="s">
        <v>284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2" s="74" customFormat="1" ht="12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255" ht="12.75" customHeight="1">
      <c r="A3" s="282"/>
      <c r="B3" s="282"/>
      <c r="C3" s="141"/>
      <c r="E3" s="139" t="s">
        <v>13</v>
      </c>
      <c r="F3" s="142"/>
      <c r="G3" s="142"/>
      <c r="H3" s="142"/>
      <c r="I3" s="142"/>
      <c r="J3" s="142"/>
      <c r="K3" s="142"/>
      <c r="L3" s="14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 s="281" t="s">
        <v>14</v>
      </c>
      <c r="B4" s="281"/>
      <c r="C4" s="201" t="s">
        <v>45</v>
      </c>
      <c r="E4" s="139">
        <v>3</v>
      </c>
      <c r="F4" s="142"/>
      <c r="G4" s="142"/>
      <c r="H4" s="142"/>
      <c r="I4" s="142"/>
      <c r="J4" s="142"/>
      <c r="K4" s="142"/>
      <c r="L4" s="14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2.75" customHeight="1">
      <c r="A5" s="281" t="s">
        <v>16</v>
      </c>
      <c r="B5" s="281"/>
      <c r="C5" s="203" t="s">
        <v>1133</v>
      </c>
      <c r="D5" s="140"/>
      <c r="E5" s="140"/>
      <c r="F5" s="142"/>
      <c r="G5" s="142"/>
      <c r="H5" s="142"/>
      <c r="I5" s="142"/>
      <c r="J5" s="142"/>
      <c r="K5" s="142"/>
      <c r="L5" s="14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2.75" customHeight="1">
      <c r="A6" s="281" t="s">
        <v>17</v>
      </c>
      <c r="B6" s="281"/>
      <c r="C6" s="283" t="s">
        <v>682</v>
      </c>
      <c r="D6" s="283"/>
      <c r="E6" s="283"/>
      <c r="F6" s="283"/>
      <c r="G6" s="283"/>
      <c r="H6" s="283"/>
      <c r="I6" s="283"/>
      <c r="J6" s="283"/>
      <c r="K6" s="283"/>
      <c r="L6" s="283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2.75" customHeight="1" thickBot="1">
      <c r="A7" s="281" t="s">
        <v>19</v>
      </c>
      <c r="B7" s="281"/>
      <c r="C7" s="117">
        <f>COUNTA(B9:B109)</f>
        <v>87</v>
      </c>
      <c r="D7" s="202"/>
      <c r="E7" s="202"/>
      <c r="F7" s="142"/>
      <c r="G7" s="142"/>
      <c r="H7" s="142"/>
      <c r="I7" s="142"/>
      <c r="J7" s="142"/>
      <c r="K7" s="142"/>
      <c r="L7" s="142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12" ht="27" customHeight="1" thickBot="1">
      <c r="A8" s="92" t="s">
        <v>20</v>
      </c>
      <c r="B8" s="93"/>
      <c r="C8" s="112" t="s">
        <v>46</v>
      </c>
      <c r="D8" s="112" t="s">
        <v>47</v>
      </c>
      <c r="E8" s="112" t="s">
        <v>591</v>
      </c>
      <c r="F8" s="112" t="s">
        <v>592</v>
      </c>
      <c r="G8" s="112" t="s">
        <v>593</v>
      </c>
      <c r="H8" s="112" t="s">
        <v>594</v>
      </c>
      <c r="I8" s="112" t="s">
        <v>48</v>
      </c>
      <c r="J8" s="113" t="s">
        <v>1</v>
      </c>
      <c r="K8" s="114" t="s">
        <v>22</v>
      </c>
      <c r="L8" s="94" t="s">
        <v>23</v>
      </c>
    </row>
    <row r="9" spans="1:12" ht="12.75">
      <c r="A9" s="90" t="s">
        <v>60</v>
      </c>
      <c r="B9" s="204" t="s">
        <v>1121</v>
      </c>
      <c r="C9" s="162">
        <v>10.47</v>
      </c>
      <c r="D9" s="162">
        <v>9.43</v>
      </c>
      <c r="E9" s="162">
        <v>8.27</v>
      </c>
      <c r="F9" s="162">
        <v>10.42</v>
      </c>
      <c r="G9" s="162">
        <v>13.86</v>
      </c>
      <c r="H9" s="162">
        <v>7.84</v>
      </c>
      <c r="I9" s="162">
        <v>2.37</v>
      </c>
      <c r="J9" s="91">
        <v>62.66</v>
      </c>
      <c r="K9" s="89">
        <f aca="true" t="shared" si="0" ref="K9:K40">(J9/J$9)*100</f>
        <v>100</v>
      </c>
      <c r="L9" s="80">
        <f aca="true" t="shared" si="1" ref="L9:L40">K9+E$4</f>
        <v>103</v>
      </c>
    </row>
    <row r="10" spans="1:12" ht="12.75">
      <c r="A10" s="90" t="s">
        <v>61</v>
      </c>
      <c r="B10" s="205" t="s">
        <v>740</v>
      </c>
      <c r="C10" s="163">
        <v>8.79</v>
      </c>
      <c r="D10" s="163">
        <v>7.74</v>
      </c>
      <c r="E10" s="163">
        <v>7.08</v>
      </c>
      <c r="F10" s="163">
        <v>9.27</v>
      </c>
      <c r="G10" s="163">
        <v>9.67</v>
      </c>
      <c r="H10" s="163">
        <v>6.95</v>
      </c>
      <c r="I10" s="163">
        <v>2.64</v>
      </c>
      <c r="J10" s="91">
        <v>52.14</v>
      </c>
      <c r="K10" s="89">
        <f t="shared" si="0"/>
        <v>83.21097989147782</v>
      </c>
      <c r="L10" s="79">
        <f t="shared" si="1"/>
        <v>86.21097989147782</v>
      </c>
    </row>
    <row r="11" spans="1:12" ht="12.75">
      <c r="A11" s="90" t="s">
        <v>62</v>
      </c>
      <c r="B11" s="205" t="s">
        <v>723</v>
      </c>
      <c r="C11" s="163">
        <v>9</v>
      </c>
      <c r="D11" s="163">
        <v>7.02</v>
      </c>
      <c r="E11" s="163">
        <v>6.92</v>
      </c>
      <c r="F11" s="163">
        <v>7.8</v>
      </c>
      <c r="G11" s="163">
        <v>9.11</v>
      </c>
      <c r="H11" s="163">
        <v>7.83</v>
      </c>
      <c r="I11" s="163">
        <v>2.71</v>
      </c>
      <c r="J11" s="91">
        <v>50.39</v>
      </c>
      <c r="K11" s="89">
        <f t="shared" si="0"/>
        <v>80.41812958825408</v>
      </c>
      <c r="L11" s="79">
        <f t="shared" si="1"/>
        <v>83.41812958825408</v>
      </c>
    </row>
    <row r="12" spans="1:12" ht="12.75">
      <c r="A12" s="90" t="s">
        <v>63</v>
      </c>
      <c r="B12" s="205" t="s">
        <v>1122</v>
      </c>
      <c r="C12" s="163">
        <v>9.47</v>
      </c>
      <c r="D12" s="163">
        <v>7.46</v>
      </c>
      <c r="E12" s="163">
        <v>6.82</v>
      </c>
      <c r="F12" s="163">
        <v>7.07</v>
      </c>
      <c r="G12" s="163">
        <v>8.67</v>
      </c>
      <c r="H12" s="163">
        <v>7.66</v>
      </c>
      <c r="I12" s="163">
        <v>3.08</v>
      </c>
      <c r="J12" s="91">
        <v>50.23</v>
      </c>
      <c r="K12" s="89">
        <f t="shared" si="0"/>
        <v>80.16278327481648</v>
      </c>
      <c r="L12" s="79">
        <f t="shared" si="1"/>
        <v>83.16278327481648</v>
      </c>
    </row>
    <row r="13" spans="1:12" ht="12.75">
      <c r="A13" s="90" t="s">
        <v>64</v>
      </c>
      <c r="B13" s="205" t="s">
        <v>698</v>
      </c>
      <c r="C13" s="163">
        <v>8.58</v>
      </c>
      <c r="D13" s="163">
        <v>7.26</v>
      </c>
      <c r="E13" s="163">
        <v>6.61</v>
      </c>
      <c r="F13" s="163">
        <v>8.85</v>
      </c>
      <c r="G13" s="163">
        <v>9.15</v>
      </c>
      <c r="H13" s="163">
        <v>6.35</v>
      </c>
      <c r="I13" s="163">
        <v>2.56</v>
      </c>
      <c r="J13" s="91">
        <v>49.36</v>
      </c>
      <c r="K13" s="89">
        <f t="shared" si="0"/>
        <v>78.77433769549953</v>
      </c>
      <c r="L13" s="79">
        <f t="shared" si="1"/>
        <v>81.77433769549953</v>
      </c>
    </row>
    <row r="14" spans="1:12" ht="12.75">
      <c r="A14" s="90" t="s">
        <v>65</v>
      </c>
      <c r="B14" s="205" t="s">
        <v>1123</v>
      </c>
      <c r="C14" s="163">
        <v>8.12</v>
      </c>
      <c r="D14" s="163">
        <v>6.94</v>
      </c>
      <c r="E14" s="163">
        <v>6.44</v>
      </c>
      <c r="F14" s="163">
        <v>8.57</v>
      </c>
      <c r="G14" s="163">
        <v>9.49</v>
      </c>
      <c r="H14" s="163">
        <v>7.75</v>
      </c>
      <c r="I14" s="163">
        <v>1.7</v>
      </c>
      <c r="J14" s="91">
        <v>49.01</v>
      </c>
      <c r="K14" s="89">
        <f t="shared" si="0"/>
        <v>78.21576763485477</v>
      </c>
      <c r="L14" s="79">
        <f t="shared" si="1"/>
        <v>81.21576763485477</v>
      </c>
    </row>
    <row r="15" spans="1:12" ht="12.75">
      <c r="A15" s="90" t="s">
        <v>66</v>
      </c>
      <c r="B15" s="205" t="s">
        <v>990</v>
      </c>
      <c r="C15" s="163">
        <v>8.38</v>
      </c>
      <c r="D15" s="163">
        <v>6.95</v>
      </c>
      <c r="E15" s="163">
        <v>6.98</v>
      </c>
      <c r="F15" s="163">
        <v>8.3</v>
      </c>
      <c r="G15" s="163">
        <v>9.5</v>
      </c>
      <c r="H15" s="163">
        <v>6.8</v>
      </c>
      <c r="I15" s="163">
        <v>1.8</v>
      </c>
      <c r="J15" s="91">
        <v>48.71</v>
      </c>
      <c r="K15" s="89">
        <f t="shared" si="0"/>
        <v>77.73699329715927</v>
      </c>
      <c r="L15" s="79">
        <f t="shared" si="1"/>
        <v>80.73699329715927</v>
      </c>
    </row>
    <row r="16" spans="1:12" ht="12.75">
      <c r="A16" s="90" t="s">
        <v>67</v>
      </c>
      <c r="B16" s="205" t="s">
        <v>760</v>
      </c>
      <c r="C16" s="163">
        <v>7.52</v>
      </c>
      <c r="D16" s="163">
        <v>8.29</v>
      </c>
      <c r="E16" s="163">
        <v>6.52</v>
      </c>
      <c r="F16" s="163">
        <v>8.66</v>
      </c>
      <c r="G16" s="163">
        <v>8.27</v>
      </c>
      <c r="H16" s="163">
        <v>5.23</v>
      </c>
      <c r="I16" s="163">
        <v>2.7</v>
      </c>
      <c r="J16" s="91">
        <v>47.19</v>
      </c>
      <c r="K16" s="89">
        <f t="shared" si="0"/>
        <v>75.31120331950207</v>
      </c>
      <c r="L16" s="79">
        <f t="shared" si="1"/>
        <v>78.31120331950207</v>
      </c>
    </row>
    <row r="17" spans="1:12" ht="12.75">
      <c r="A17" s="90" t="s">
        <v>68</v>
      </c>
      <c r="B17" s="205" t="s">
        <v>832</v>
      </c>
      <c r="C17" s="163">
        <v>7.8</v>
      </c>
      <c r="D17" s="163">
        <v>6.99</v>
      </c>
      <c r="E17" s="163">
        <v>4.98</v>
      </c>
      <c r="F17" s="163">
        <v>8.45</v>
      </c>
      <c r="G17" s="163">
        <v>8.73</v>
      </c>
      <c r="H17" s="163">
        <v>8.01</v>
      </c>
      <c r="I17" s="163">
        <v>1.9</v>
      </c>
      <c r="J17" s="91">
        <v>46.86</v>
      </c>
      <c r="K17" s="89">
        <f t="shared" si="0"/>
        <v>74.78455154803703</v>
      </c>
      <c r="L17" s="79">
        <f t="shared" si="1"/>
        <v>77.78455154803703</v>
      </c>
    </row>
    <row r="18" spans="1:12" ht="12.75">
      <c r="A18" s="90" t="s">
        <v>69</v>
      </c>
      <c r="B18" s="205" t="s">
        <v>689</v>
      </c>
      <c r="C18" s="163">
        <v>7.97</v>
      </c>
      <c r="D18" s="163">
        <v>6.54</v>
      </c>
      <c r="E18" s="163">
        <v>5.98</v>
      </c>
      <c r="F18" s="163">
        <v>8.91</v>
      </c>
      <c r="G18" s="163">
        <v>8.08</v>
      </c>
      <c r="H18" s="163">
        <v>6.78</v>
      </c>
      <c r="I18" s="163">
        <v>2.32</v>
      </c>
      <c r="J18" s="91">
        <v>46.58</v>
      </c>
      <c r="K18" s="89">
        <f t="shared" si="0"/>
        <v>74.33769549952123</v>
      </c>
      <c r="L18" s="79">
        <f t="shared" si="1"/>
        <v>77.33769549952123</v>
      </c>
    </row>
    <row r="19" spans="1:12" ht="12.75">
      <c r="A19" s="90" t="s">
        <v>70</v>
      </c>
      <c r="B19" s="205" t="s">
        <v>989</v>
      </c>
      <c r="C19" s="163">
        <v>9.14</v>
      </c>
      <c r="D19" s="163">
        <v>7.35</v>
      </c>
      <c r="E19" s="163">
        <v>5.85</v>
      </c>
      <c r="F19" s="163">
        <v>7.88</v>
      </c>
      <c r="G19" s="163">
        <v>8.8</v>
      </c>
      <c r="H19" s="163">
        <v>5.47</v>
      </c>
      <c r="I19" s="163">
        <v>1.57</v>
      </c>
      <c r="J19" s="91">
        <v>46.06</v>
      </c>
      <c r="K19" s="89">
        <f t="shared" si="0"/>
        <v>73.50781998084904</v>
      </c>
      <c r="L19" s="79">
        <f t="shared" si="1"/>
        <v>76.50781998084904</v>
      </c>
    </row>
    <row r="20" spans="1:12" ht="12.75">
      <c r="A20" s="90" t="s">
        <v>71</v>
      </c>
      <c r="B20" s="205" t="s">
        <v>722</v>
      </c>
      <c r="C20" s="163">
        <v>7.55</v>
      </c>
      <c r="D20" s="163">
        <v>6.96</v>
      </c>
      <c r="E20" s="163">
        <v>6.11</v>
      </c>
      <c r="F20" s="163">
        <v>7.91</v>
      </c>
      <c r="G20" s="163">
        <v>9.47</v>
      </c>
      <c r="H20" s="163">
        <v>6.08</v>
      </c>
      <c r="I20" s="163">
        <v>1.64</v>
      </c>
      <c r="J20" s="91">
        <v>45.72</v>
      </c>
      <c r="K20" s="89">
        <f t="shared" si="0"/>
        <v>72.96520906479414</v>
      </c>
      <c r="L20" s="79">
        <f t="shared" si="1"/>
        <v>75.96520906479414</v>
      </c>
    </row>
    <row r="21" spans="1:12" ht="12.75">
      <c r="A21" s="90" t="s">
        <v>72</v>
      </c>
      <c r="B21" s="205" t="s">
        <v>998</v>
      </c>
      <c r="C21" s="163">
        <v>8.36</v>
      </c>
      <c r="D21" s="163">
        <v>6.58</v>
      </c>
      <c r="E21" s="163">
        <v>5.63</v>
      </c>
      <c r="F21" s="163">
        <v>7.4</v>
      </c>
      <c r="G21" s="163">
        <v>8.62</v>
      </c>
      <c r="H21" s="163">
        <v>6.3</v>
      </c>
      <c r="I21" s="163">
        <v>2.25</v>
      </c>
      <c r="J21" s="91">
        <v>45.14</v>
      </c>
      <c r="K21" s="89">
        <f t="shared" si="0"/>
        <v>72.03957867858283</v>
      </c>
      <c r="L21" s="79">
        <f t="shared" si="1"/>
        <v>75.03957867858283</v>
      </c>
    </row>
    <row r="22" spans="1:12" ht="12.75">
      <c r="A22" s="90" t="s">
        <v>73</v>
      </c>
      <c r="B22" s="205" t="s">
        <v>721</v>
      </c>
      <c r="C22" s="163">
        <v>7.3</v>
      </c>
      <c r="D22" s="163">
        <v>6.61</v>
      </c>
      <c r="E22" s="163">
        <v>6.74</v>
      </c>
      <c r="F22" s="163">
        <v>7.58</v>
      </c>
      <c r="G22" s="163">
        <v>8.2</v>
      </c>
      <c r="H22" s="163">
        <v>6.56</v>
      </c>
      <c r="I22" s="163">
        <v>2.1</v>
      </c>
      <c r="J22" s="91">
        <v>45.09</v>
      </c>
      <c r="K22" s="89">
        <f t="shared" si="0"/>
        <v>71.95978295563359</v>
      </c>
      <c r="L22" s="79">
        <f t="shared" si="1"/>
        <v>74.95978295563359</v>
      </c>
    </row>
    <row r="23" spans="1:12" ht="12.75">
      <c r="A23" s="90" t="s">
        <v>74</v>
      </c>
      <c r="B23" s="205" t="s">
        <v>716</v>
      </c>
      <c r="C23" s="163">
        <v>7.3</v>
      </c>
      <c r="D23" s="163">
        <v>6.23</v>
      </c>
      <c r="E23" s="163">
        <v>5.72</v>
      </c>
      <c r="F23" s="163">
        <v>7.5</v>
      </c>
      <c r="G23" s="163">
        <v>8.4</v>
      </c>
      <c r="H23" s="163">
        <v>6.94</v>
      </c>
      <c r="I23" s="163">
        <v>2.59</v>
      </c>
      <c r="J23" s="91">
        <v>44.68</v>
      </c>
      <c r="K23" s="89">
        <f t="shared" si="0"/>
        <v>71.30545802744973</v>
      </c>
      <c r="L23" s="79">
        <f t="shared" si="1"/>
        <v>74.30545802744973</v>
      </c>
    </row>
    <row r="24" spans="1:12" ht="12.75">
      <c r="A24" s="90" t="s">
        <v>75</v>
      </c>
      <c r="B24" s="205" t="s">
        <v>787</v>
      </c>
      <c r="C24" s="163">
        <v>7.8</v>
      </c>
      <c r="D24" s="163">
        <v>6.55</v>
      </c>
      <c r="E24" s="163">
        <v>5.95</v>
      </c>
      <c r="F24" s="163">
        <v>6.75</v>
      </c>
      <c r="G24" s="163">
        <v>7.93</v>
      </c>
      <c r="H24" s="163">
        <v>7.17</v>
      </c>
      <c r="I24" s="163">
        <v>2.37</v>
      </c>
      <c r="J24" s="91">
        <v>44.52</v>
      </c>
      <c r="K24" s="89">
        <f t="shared" si="0"/>
        <v>71.05011171401215</v>
      </c>
      <c r="L24" s="79">
        <f t="shared" si="1"/>
        <v>74.05011171401215</v>
      </c>
    </row>
    <row r="25" spans="1:12" ht="12.75">
      <c r="A25" s="90" t="s">
        <v>76</v>
      </c>
      <c r="B25" s="205" t="s">
        <v>783</v>
      </c>
      <c r="C25" s="163">
        <v>7.8</v>
      </c>
      <c r="D25" s="163">
        <v>6.33</v>
      </c>
      <c r="E25" s="163">
        <v>5.7</v>
      </c>
      <c r="F25" s="163">
        <v>7.34</v>
      </c>
      <c r="G25" s="163">
        <v>7.64</v>
      </c>
      <c r="H25" s="163">
        <v>7.06</v>
      </c>
      <c r="I25" s="163">
        <v>2.42</v>
      </c>
      <c r="J25" s="91">
        <v>44.29</v>
      </c>
      <c r="K25" s="89">
        <f t="shared" si="0"/>
        <v>70.68305138844558</v>
      </c>
      <c r="L25" s="79">
        <f t="shared" si="1"/>
        <v>73.68305138844558</v>
      </c>
    </row>
    <row r="26" spans="1:12" ht="12.75">
      <c r="A26" s="90" t="s">
        <v>77</v>
      </c>
      <c r="B26" s="205" t="s">
        <v>1124</v>
      </c>
      <c r="C26" s="163">
        <v>7.28</v>
      </c>
      <c r="D26" s="163">
        <v>6.65</v>
      </c>
      <c r="E26" s="163">
        <v>5.59</v>
      </c>
      <c r="F26" s="163">
        <v>6.95</v>
      </c>
      <c r="G26" s="163">
        <v>8.79</v>
      </c>
      <c r="H26" s="163">
        <v>7.18</v>
      </c>
      <c r="I26" s="163">
        <v>1.27</v>
      </c>
      <c r="J26" s="91">
        <v>43.71</v>
      </c>
      <c r="K26" s="89">
        <f t="shared" si="0"/>
        <v>69.75742100223428</v>
      </c>
      <c r="L26" s="79">
        <f t="shared" si="1"/>
        <v>72.75742100223428</v>
      </c>
    </row>
    <row r="27" spans="1:12" ht="12.75">
      <c r="A27" s="90" t="s">
        <v>78</v>
      </c>
      <c r="B27" s="205" t="s">
        <v>702</v>
      </c>
      <c r="C27" s="163">
        <v>7.81</v>
      </c>
      <c r="D27" s="163">
        <v>7.07</v>
      </c>
      <c r="E27" s="163">
        <v>6.25</v>
      </c>
      <c r="F27" s="163">
        <v>7</v>
      </c>
      <c r="G27" s="163">
        <v>7.81</v>
      </c>
      <c r="H27" s="163">
        <v>5.1</v>
      </c>
      <c r="I27" s="163">
        <v>1.93</v>
      </c>
      <c r="J27" s="91">
        <v>42.97</v>
      </c>
      <c r="K27" s="89">
        <f t="shared" si="0"/>
        <v>68.57644430258539</v>
      </c>
      <c r="L27" s="79">
        <f t="shared" si="1"/>
        <v>71.57644430258539</v>
      </c>
    </row>
    <row r="28" spans="1:12" ht="12.75">
      <c r="A28" s="90" t="s">
        <v>79</v>
      </c>
      <c r="B28" s="205" t="s">
        <v>695</v>
      </c>
      <c r="C28" s="163">
        <v>6.64</v>
      </c>
      <c r="D28" s="163">
        <v>6.43</v>
      </c>
      <c r="E28" s="163">
        <v>6.28</v>
      </c>
      <c r="F28" s="163">
        <v>7.72</v>
      </c>
      <c r="G28" s="163">
        <v>7.72</v>
      </c>
      <c r="H28" s="163">
        <v>6.01</v>
      </c>
      <c r="I28" s="163">
        <v>2.15</v>
      </c>
      <c r="J28" s="91">
        <v>42.95</v>
      </c>
      <c r="K28" s="89">
        <f t="shared" si="0"/>
        <v>68.54452601340569</v>
      </c>
      <c r="L28" s="79">
        <f t="shared" si="1"/>
        <v>71.54452601340569</v>
      </c>
    </row>
    <row r="29" spans="1:12" ht="12.75">
      <c r="A29" s="90" t="s">
        <v>80</v>
      </c>
      <c r="B29" s="205" t="s">
        <v>888</v>
      </c>
      <c r="C29" s="163">
        <v>7.55</v>
      </c>
      <c r="D29" s="163">
        <v>6.23</v>
      </c>
      <c r="E29" s="163">
        <v>5.32</v>
      </c>
      <c r="F29" s="163">
        <v>7.9</v>
      </c>
      <c r="G29" s="163">
        <v>8.25</v>
      </c>
      <c r="H29" s="163">
        <v>5.85</v>
      </c>
      <c r="I29" s="163">
        <v>1.83</v>
      </c>
      <c r="J29" s="91">
        <v>42.93</v>
      </c>
      <c r="K29" s="89">
        <f t="shared" si="0"/>
        <v>68.51260772422599</v>
      </c>
      <c r="L29" s="79">
        <f t="shared" si="1"/>
        <v>71.51260772422599</v>
      </c>
    </row>
    <row r="30" spans="1:12" ht="12.75">
      <c r="A30" s="90" t="s">
        <v>81</v>
      </c>
      <c r="B30" s="205" t="s">
        <v>763</v>
      </c>
      <c r="C30" s="163">
        <v>7.92</v>
      </c>
      <c r="D30" s="163">
        <v>5.9</v>
      </c>
      <c r="E30" s="163">
        <v>5.27</v>
      </c>
      <c r="F30" s="163">
        <v>7.18</v>
      </c>
      <c r="G30" s="163">
        <v>6.77</v>
      </c>
      <c r="H30" s="163">
        <v>7.16</v>
      </c>
      <c r="I30" s="163">
        <v>2.69</v>
      </c>
      <c r="J30" s="91">
        <v>42.89</v>
      </c>
      <c r="K30" s="89">
        <f t="shared" si="0"/>
        <v>68.44877114586659</v>
      </c>
      <c r="L30" s="79">
        <f t="shared" si="1"/>
        <v>71.44877114586659</v>
      </c>
    </row>
    <row r="31" spans="1:12" ht="12.75">
      <c r="A31" s="90" t="s">
        <v>82</v>
      </c>
      <c r="B31" s="205" t="s">
        <v>729</v>
      </c>
      <c r="C31" s="163">
        <v>8.22</v>
      </c>
      <c r="D31" s="163">
        <v>5.82</v>
      </c>
      <c r="E31" s="163">
        <v>5.37</v>
      </c>
      <c r="F31" s="163">
        <v>7.32</v>
      </c>
      <c r="G31" s="163">
        <v>7.99</v>
      </c>
      <c r="H31" s="163">
        <v>5.77</v>
      </c>
      <c r="I31" s="163">
        <v>2.34</v>
      </c>
      <c r="J31" s="91">
        <v>42.83</v>
      </c>
      <c r="K31" s="89">
        <f t="shared" si="0"/>
        <v>68.35301627832749</v>
      </c>
      <c r="L31" s="79">
        <f t="shared" si="1"/>
        <v>71.35301627832749</v>
      </c>
    </row>
    <row r="32" spans="1:12" ht="12.75">
      <c r="A32" s="90" t="s">
        <v>83</v>
      </c>
      <c r="B32" s="205" t="s">
        <v>771</v>
      </c>
      <c r="C32" s="163">
        <v>7.51</v>
      </c>
      <c r="D32" s="163">
        <v>6.44</v>
      </c>
      <c r="E32" s="163">
        <v>5.84</v>
      </c>
      <c r="F32" s="163">
        <v>7.51</v>
      </c>
      <c r="G32" s="163">
        <v>6.78</v>
      </c>
      <c r="H32" s="163">
        <v>6.36</v>
      </c>
      <c r="I32" s="163">
        <v>2.25</v>
      </c>
      <c r="J32" s="91">
        <v>42.69</v>
      </c>
      <c r="K32" s="89">
        <f t="shared" si="0"/>
        <v>68.12958825406959</v>
      </c>
      <c r="L32" s="79">
        <f t="shared" si="1"/>
        <v>71.12958825406959</v>
      </c>
    </row>
    <row r="33" spans="1:12" ht="12.75">
      <c r="A33" s="90" t="s">
        <v>84</v>
      </c>
      <c r="B33" s="205" t="s">
        <v>694</v>
      </c>
      <c r="C33" s="163">
        <v>7.19</v>
      </c>
      <c r="D33" s="163">
        <v>6.33</v>
      </c>
      <c r="E33" s="163">
        <v>5.62</v>
      </c>
      <c r="F33" s="163">
        <v>7.08</v>
      </c>
      <c r="G33" s="163">
        <v>7.86</v>
      </c>
      <c r="H33" s="163">
        <v>5.63</v>
      </c>
      <c r="I33" s="163">
        <v>2.91</v>
      </c>
      <c r="J33" s="91">
        <v>42.62</v>
      </c>
      <c r="K33" s="89">
        <f t="shared" si="0"/>
        <v>68.01787424194063</v>
      </c>
      <c r="L33" s="79">
        <f t="shared" si="1"/>
        <v>71.01787424194063</v>
      </c>
    </row>
    <row r="34" spans="1:12" ht="12.75">
      <c r="A34" s="90" t="s">
        <v>85</v>
      </c>
      <c r="B34" s="205" t="s">
        <v>757</v>
      </c>
      <c r="C34" s="163">
        <v>6.92</v>
      </c>
      <c r="D34" s="163">
        <v>6.07</v>
      </c>
      <c r="E34" s="163">
        <v>6.26</v>
      </c>
      <c r="F34" s="163">
        <v>6.78</v>
      </c>
      <c r="G34" s="163">
        <v>7.44</v>
      </c>
      <c r="H34" s="163">
        <v>5.5</v>
      </c>
      <c r="I34" s="163">
        <v>2.1</v>
      </c>
      <c r="J34" s="91">
        <v>41.07</v>
      </c>
      <c r="K34" s="89">
        <f t="shared" si="0"/>
        <v>65.54420683051389</v>
      </c>
      <c r="L34" s="79">
        <f t="shared" si="1"/>
        <v>68.54420683051389</v>
      </c>
    </row>
    <row r="35" spans="1:12" ht="12.75">
      <c r="A35" s="90" t="s">
        <v>86</v>
      </c>
      <c r="B35" s="205" t="s">
        <v>707</v>
      </c>
      <c r="C35" s="163">
        <v>7.91</v>
      </c>
      <c r="D35" s="163">
        <v>4.58</v>
      </c>
      <c r="E35" s="163">
        <v>6.76</v>
      </c>
      <c r="F35" s="163">
        <v>6.54</v>
      </c>
      <c r="G35" s="163">
        <v>7.62</v>
      </c>
      <c r="H35" s="163">
        <v>5.1</v>
      </c>
      <c r="I35" s="163">
        <v>2.36</v>
      </c>
      <c r="J35" s="91">
        <v>40.87</v>
      </c>
      <c r="K35" s="89">
        <f t="shared" si="0"/>
        <v>65.22502393871689</v>
      </c>
      <c r="L35" s="79">
        <f t="shared" si="1"/>
        <v>68.22502393871689</v>
      </c>
    </row>
    <row r="36" spans="1:12" ht="12.75">
      <c r="A36" s="90" t="s">
        <v>87</v>
      </c>
      <c r="B36" s="205" t="s">
        <v>715</v>
      </c>
      <c r="C36" s="163">
        <v>7.54</v>
      </c>
      <c r="D36" s="163">
        <v>5.35</v>
      </c>
      <c r="E36" s="163">
        <v>5.15</v>
      </c>
      <c r="F36" s="163">
        <v>6</v>
      </c>
      <c r="G36" s="163">
        <v>6.84</v>
      </c>
      <c r="H36" s="163">
        <v>5.42</v>
      </c>
      <c r="I36" s="163">
        <v>4.42</v>
      </c>
      <c r="J36" s="91">
        <v>40.72</v>
      </c>
      <c r="K36" s="89">
        <f t="shared" si="0"/>
        <v>64.98563676986913</v>
      </c>
      <c r="L36" s="79">
        <f t="shared" si="1"/>
        <v>67.98563676986913</v>
      </c>
    </row>
    <row r="37" spans="1:12" ht="12.75">
      <c r="A37" s="90" t="s">
        <v>88</v>
      </c>
      <c r="B37" s="205" t="s">
        <v>793</v>
      </c>
      <c r="C37" s="163">
        <v>7.34</v>
      </c>
      <c r="D37" s="163">
        <v>5.77</v>
      </c>
      <c r="E37" s="163">
        <v>6.91</v>
      </c>
      <c r="F37" s="163">
        <v>6.2</v>
      </c>
      <c r="G37" s="163">
        <v>8.3</v>
      </c>
      <c r="H37" s="163">
        <v>4.1</v>
      </c>
      <c r="I37" s="163">
        <v>1.59</v>
      </c>
      <c r="J37" s="91">
        <v>40.21</v>
      </c>
      <c r="K37" s="89">
        <f t="shared" si="0"/>
        <v>64.17172039578679</v>
      </c>
      <c r="L37" s="79">
        <f t="shared" si="1"/>
        <v>67.17172039578679</v>
      </c>
    </row>
    <row r="38" spans="1:12" ht="12.75">
      <c r="A38" s="90" t="s">
        <v>89</v>
      </c>
      <c r="B38" s="205" t="s">
        <v>768</v>
      </c>
      <c r="C38" s="163">
        <v>6.93</v>
      </c>
      <c r="D38" s="163">
        <v>6.2</v>
      </c>
      <c r="E38" s="163">
        <v>5.76</v>
      </c>
      <c r="F38" s="163">
        <v>6.52</v>
      </c>
      <c r="G38" s="163">
        <v>6.37</v>
      </c>
      <c r="H38" s="163">
        <v>6.35</v>
      </c>
      <c r="I38" s="163">
        <v>1.77</v>
      </c>
      <c r="J38" s="91">
        <v>39.9</v>
      </c>
      <c r="K38" s="89">
        <f t="shared" si="0"/>
        <v>63.67698691350143</v>
      </c>
      <c r="L38" s="79">
        <f t="shared" si="1"/>
        <v>66.67698691350142</v>
      </c>
    </row>
    <row r="39" spans="1:12" ht="12.75">
      <c r="A39" s="90" t="s">
        <v>90</v>
      </c>
      <c r="B39" s="205" t="s">
        <v>709</v>
      </c>
      <c r="C39" s="163">
        <v>6.3</v>
      </c>
      <c r="D39" s="163">
        <v>5.49</v>
      </c>
      <c r="E39" s="163">
        <v>5</v>
      </c>
      <c r="F39" s="163">
        <v>7.5</v>
      </c>
      <c r="G39" s="163">
        <v>8.35</v>
      </c>
      <c r="H39" s="163">
        <v>5.15</v>
      </c>
      <c r="I39" s="163">
        <v>2.04</v>
      </c>
      <c r="J39" s="91">
        <v>39.83</v>
      </c>
      <c r="K39" s="89">
        <f t="shared" si="0"/>
        <v>63.56527290137248</v>
      </c>
      <c r="L39" s="79">
        <f t="shared" si="1"/>
        <v>66.56527290137248</v>
      </c>
    </row>
    <row r="40" spans="1:12" ht="12.75">
      <c r="A40" s="90" t="s">
        <v>91</v>
      </c>
      <c r="B40" s="205" t="s">
        <v>718</v>
      </c>
      <c r="C40" s="163">
        <v>6.9</v>
      </c>
      <c r="D40" s="163">
        <v>6</v>
      </c>
      <c r="E40" s="163">
        <v>5.72</v>
      </c>
      <c r="F40" s="163">
        <v>6.83</v>
      </c>
      <c r="G40" s="163">
        <v>8.31</v>
      </c>
      <c r="H40" s="163">
        <v>4.73</v>
      </c>
      <c r="I40" s="163">
        <v>1.13</v>
      </c>
      <c r="J40" s="91">
        <v>39.62</v>
      </c>
      <c r="K40" s="89">
        <f t="shared" si="0"/>
        <v>63.23013086498563</v>
      </c>
      <c r="L40" s="79">
        <f t="shared" si="1"/>
        <v>66.23013086498563</v>
      </c>
    </row>
    <row r="41" spans="1:12" ht="12.75">
      <c r="A41" s="90" t="s">
        <v>92</v>
      </c>
      <c r="B41" s="205" t="s">
        <v>878</v>
      </c>
      <c r="C41" s="163">
        <v>7.46</v>
      </c>
      <c r="D41" s="163">
        <v>6.93</v>
      </c>
      <c r="E41" s="163">
        <v>5.47</v>
      </c>
      <c r="F41" s="163">
        <v>6.33</v>
      </c>
      <c r="G41" s="163">
        <v>6.63</v>
      </c>
      <c r="H41" s="163">
        <v>4.85</v>
      </c>
      <c r="I41" s="163">
        <v>1.76</v>
      </c>
      <c r="J41" s="91">
        <v>39.43</v>
      </c>
      <c r="K41" s="89">
        <f aca="true" t="shared" si="2" ref="K41:K72">(J41/J$9)*100</f>
        <v>62.926907117778484</v>
      </c>
      <c r="L41" s="79">
        <f aca="true" t="shared" si="3" ref="L41:L72">K41+E$4</f>
        <v>65.92690711777848</v>
      </c>
    </row>
    <row r="42" spans="1:12" ht="12.75">
      <c r="A42" s="90" t="s">
        <v>93</v>
      </c>
      <c r="B42" s="205" t="s">
        <v>1125</v>
      </c>
      <c r="C42" s="163">
        <v>7.24</v>
      </c>
      <c r="D42" s="163">
        <v>6.99</v>
      </c>
      <c r="E42" s="163">
        <v>4.9</v>
      </c>
      <c r="F42" s="163">
        <v>7</v>
      </c>
      <c r="G42" s="163">
        <v>7.26</v>
      </c>
      <c r="H42" s="163">
        <v>4.44</v>
      </c>
      <c r="I42" s="163">
        <v>1.59</v>
      </c>
      <c r="J42" s="91">
        <v>39.42</v>
      </c>
      <c r="K42" s="89">
        <f t="shared" si="2"/>
        <v>62.91094797318865</v>
      </c>
      <c r="L42" s="79">
        <f t="shared" si="3"/>
        <v>65.91094797318866</v>
      </c>
    </row>
    <row r="43" spans="1:12" ht="12.75">
      <c r="A43" s="90" t="s">
        <v>94</v>
      </c>
      <c r="B43" s="205" t="s">
        <v>696</v>
      </c>
      <c r="C43" s="163">
        <v>6.73</v>
      </c>
      <c r="D43" s="163">
        <v>6.26</v>
      </c>
      <c r="E43" s="163">
        <v>6.19</v>
      </c>
      <c r="F43" s="163">
        <v>6.35</v>
      </c>
      <c r="G43" s="163">
        <v>7.23</v>
      </c>
      <c r="H43" s="163">
        <v>4.07</v>
      </c>
      <c r="I43" s="163">
        <v>2.34</v>
      </c>
      <c r="J43" s="91">
        <v>39.17</v>
      </c>
      <c r="K43" s="89">
        <f t="shared" si="2"/>
        <v>62.5119693584424</v>
      </c>
      <c r="L43" s="79">
        <f t="shared" si="3"/>
        <v>65.5119693584424</v>
      </c>
    </row>
    <row r="44" spans="1:12" ht="12.75">
      <c r="A44" s="90" t="s">
        <v>95</v>
      </c>
      <c r="B44" s="205" t="s">
        <v>1126</v>
      </c>
      <c r="C44" s="163">
        <v>7.12</v>
      </c>
      <c r="D44" s="163">
        <v>5.62</v>
      </c>
      <c r="E44" s="163">
        <v>5.87</v>
      </c>
      <c r="F44" s="163">
        <v>6.59</v>
      </c>
      <c r="G44" s="163">
        <v>7.47</v>
      </c>
      <c r="H44" s="163">
        <v>3.69</v>
      </c>
      <c r="I44" s="163">
        <v>2.65</v>
      </c>
      <c r="J44" s="91">
        <v>39.01</v>
      </c>
      <c r="K44" s="89">
        <f t="shared" si="2"/>
        <v>62.25662304500479</v>
      </c>
      <c r="L44" s="79">
        <f t="shared" si="3"/>
        <v>65.25662304500479</v>
      </c>
    </row>
    <row r="45" spans="1:12" ht="12.75">
      <c r="A45" s="90" t="s">
        <v>96</v>
      </c>
      <c r="B45" s="205" t="s">
        <v>742</v>
      </c>
      <c r="C45" s="163">
        <v>6.8</v>
      </c>
      <c r="D45" s="163">
        <v>5.87</v>
      </c>
      <c r="E45" s="163">
        <v>4.77</v>
      </c>
      <c r="F45" s="163">
        <v>6.84</v>
      </c>
      <c r="G45" s="163">
        <v>7.8</v>
      </c>
      <c r="H45" s="163">
        <v>5.2</v>
      </c>
      <c r="I45" s="163">
        <v>1.61</v>
      </c>
      <c r="J45" s="91">
        <v>38.89</v>
      </c>
      <c r="K45" s="89">
        <f t="shared" si="2"/>
        <v>62.06511330992659</v>
      </c>
      <c r="L45" s="79">
        <f t="shared" si="3"/>
        <v>65.06511330992659</v>
      </c>
    </row>
    <row r="46" spans="1:12" ht="12.75">
      <c r="A46" s="90" t="s">
        <v>97</v>
      </c>
      <c r="B46" s="205" t="s">
        <v>750</v>
      </c>
      <c r="C46" s="163">
        <v>7.14</v>
      </c>
      <c r="D46" s="163">
        <v>6</v>
      </c>
      <c r="E46" s="163">
        <v>5.75</v>
      </c>
      <c r="F46" s="163">
        <v>6.29</v>
      </c>
      <c r="G46" s="163">
        <v>7.32</v>
      </c>
      <c r="H46" s="163">
        <v>4.26</v>
      </c>
      <c r="I46" s="163">
        <v>1.85</v>
      </c>
      <c r="J46" s="91">
        <v>38.61</v>
      </c>
      <c r="K46" s="89">
        <f t="shared" si="2"/>
        <v>61.61825726141079</v>
      </c>
      <c r="L46" s="79">
        <f t="shared" si="3"/>
        <v>64.61825726141079</v>
      </c>
    </row>
    <row r="47" spans="1:12" ht="12.75">
      <c r="A47" s="90" t="s">
        <v>98</v>
      </c>
      <c r="B47" s="205" t="s">
        <v>798</v>
      </c>
      <c r="C47" s="163">
        <v>4.91</v>
      </c>
      <c r="D47" s="163">
        <v>7.47</v>
      </c>
      <c r="E47" s="163">
        <v>4.94</v>
      </c>
      <c r="F47" s="163">
        <v>6.77</v>
      </c>
      <c r="G47" s="163">
        <v>8.15</v>
      </c>
      <c r="H47" s="163">
        <v>4.28</v>
      </c>
      <c r="I47" s="163">
        <v>1.75</v>
      </c>
      <c r="J47" s="91">
        <v>38.27</v>
      </c>
      <c r="K47" s="89">
        <f t="shared" si="2"/>
        <v>61.07564634535589</v>
      </c>
      <c r="L47" s="79">
        <f t="shared" si="3"/>
        <v>64.07564634535589</v>
      </c>
    </row>
    <row r="48" spans="1:12" ht="12.75">
      <c r="A48" s="90" t="s">
        <v>99</v>
      </c>
      <c r="B48" s="205" t="s">
        <v>730</v>
      </c>
      <c r="C48" s="163">
        <v>6.6</v>
      </c>
      <c r="D48" s="163">
        <v>5.62</v>
      </c>
      <c r="E48" s="163">
        <v>4.68</v>
      </c>
      <c r="F48" s="163">
        <v>6.73</v>
      </c>
      <c r="G48" s="163">
        <v>6.74</v>
      </c>
      <c r="H48" s="163">
        <v>5.75</v>
      </c>
      <c r="I48" s="163">
        <v>2.02</v>
      </c>
      <c r="J48" s="91">
        <v>38.14</v>
      </c>
      <c r="K48" s="89">
        <f t="shared" si="2"/>
        <v>60.86817746568784</v>
      </c>
      <c r="L48" s="79">
        <f t="shared" si="3"/>
        <v>63.86817746568784</v>
      </c>
    </row>
    <row r="49" spans="1:12" ht="12.75">
      <c r="A49" s="90" t="s">
        <v>100</v>
      </c>
      <c r="B49" s="205" t="s">
        <v>701</v>
      </c>
      <c r="C49" s="163">
        <v>7.22</v>
      </c>
      <c r="D49" s="163">
        <v>5.82</v>
      </c>
      <c r="E49" s="163">
        <v>5.78</v>
      </c>
      <c r="F49" s="163">
        <v>6.34</v>
      </c>
      <c r="G49" s="163">
        <v>7.04</v>
      </c>
      <c r="H49" s="163">
        <v>3.49</v>
      </c>
      <c r="I49" s="163">
        <v>2.13</v>
      </c>
      <c r="J49" s="91">
        <v>37.82</v>
      </c>
      <c r="K49" s="89">
        <f t="shared" si="2"/>
        <v>60.357484838812645</v>
      </c>
      <c r="L49" s="79">
        <f t="shared" si="3"/>
        <v>63.357484838812645</v>
      </c>
    </row>
    <row r="50" spans="1:12" ht="12.75">
      <c r="A50" s="90" t="s">
        <v>101</v>
      </c>
      <c r="B50" s="205" t="s">
        <v>795</v>
      </c>
      <c r="C50" s="163">
        <v>6.98</v>
      </c>
      <c r="D50" s="163">
        <v>5.87</v>
      </c>
      <c r="E50" s="163">
        <v>5.23</v>
      </c>
      <c r="F50" s="163">
        <v>5.48</v>
      </c>
      <c r="G50" s="163">
        <v>6.51</v>
      </c>
      <c r="H50" s="163">
        <v>4.85</v>
      </c>
      <c r="I50" s="163">
        <v>2.02</v>
      </c>
      <c r="J50" s="91">
        <v>36.94</v>
      </c>
      <c r="K50" s="89">
        <f t="shared" si="2"/>
        <v>58.953080114905845</v>
      </c>
      <c r="L50" s="79">
        <f t="shared" si="3"/>
        <v>61.953080114905845</v>
      </c>
    </row>
    <row r="51" spans="1:12" ht="12.75">
      <c r="A51" s="90" t="s">
        <v>102</v>
      </c>
      <c r="B51" s="205" t="s">
        <v>782</v>
      </c>
      <c r="C51" s="163">
        <v>6.73</v>
      </c>
      <c r="D51" s="163">
        <v>5.97</v>
      </c>
      <c r="E51" s="163">
        <v>4.96</v>
      </c>
      <c r="F51" s="163">
        <v>6.2</v>
      </c>
      <c r="G51" s="163">
        <v>6.72</v>
      </c>
      <c r="H51" s="163">
        <v>4.48</v>
      </c>
      <c r="I51" s="163">
        <v>1.29</v>
      </c>
      <c r="J51" s="91">
        <v>36.35</v>
      </c>
      <c r="K51" s="89">
        <f t="shared" si="2"/>
        <v>58.0114905841047</v>
      </c>
      <c r="L51" s="79">
        <f t="shared" si="3"/>
        <v>61.0114905841047</v>
      </c>
    </row>
    <row r="52" spans="1:12" ht="12.75">
      <c r="A52" s="90" t="s">
        <v>103</v>
      </c>
      <c r="B52" s="205" t="s">
        <v>826</v>
      </c>
      <c r="C52" s="163">
        <v>5.95</v>
      </c>
      <c r="D52" s="163">
        <v>5.42</v>
      </c>
      <c r="E52" s="163">
        <v>4.82</v>
      </c>
      <c r="F52" s="163">
        <v>7.13</v>
      </c>
      <c r="G52" s="163">
        <v>6.62</v>
      </c>
      <c r="H52" s="163">
        <v>4.38</v>
      </c>
      <c r="I52" s="163">
        <v>1.92</v>
      </c>
      <c r="J52" s="91">
        <v>36.24</v>
      </c>
      <c r="K52" s="89">
        <f t="shared" si="2"/>
        <v>57.83593999361635</v>
      </c>
      <c r="L52" s="79">
        <f t="shared" si="3"/>
        <v>60.83593999361635</v>
      </c>
    </row>
    <row r="53" spans="1:12" ht="12.75">
      <c r="A53" s="90" t="s">
        <v>104</v>
      </c>
      <c r="B53" s="205" t="s">
        <v>739</v>
      </c>
      <c r="C53" s="163">
        <v>6.24</v>
      </c>
      <c r="D53" s="163">
        <v>5.44</v>
      </c>
      <c r="E53" s="163">
        <v>5.95</v>
      </c>
      <c r="F53" s="163">
        <v>5.7</v>
      </c>
      <c r="G53" s="163">
        <v>6.23</v>
      </c>
      <c r="H53" s="163">
        <v>4.73</v>
      </c>
      <c r="I53" s="163">
        <v>1.73</v>
      </c>
      <c r="J53" s="91">
        <v>36.02</v>
      </c>
      <c r="K53" s="89">
        <f t="shared" si="2"/>
        <v>57.48483881263965</v>
      </c>
      <c r="L53" s="79">
        <f t="shared" si="3"/>
        <v>60.48483881263965</v>
      </c>
    </row>
    <row r="54" spans="1:12" ht="12.75">
      <c r="A54" s="90" t="s">
        <v>105</v>
      </c>
      <c r="B54" s="205" t="s">
        <v>706</v>
      </c>
      <c r="C54" s="163">
        <v>6.25</v>
      </c>
      <c r="D54" s="163">
        <v>5.3</v>
      </c>
      <c r="E54" s="163">
        <v>5.1</v>
      </c>
      <c r="F54" s="163">
        <v>6.94</v>
      </c>
      <c r="G54" s="163">
        <v>7.13</v>
      </c>
      <c r="H54" s="163">
        <v>3.9</v>
      </c>
      <c r="I54" s="163">
        <v>0.97</v>
      </c>
      <c r="J54" s="91">
        <v>35.59</v>
      </c>
      <c r="K54" s="89">
        <f t="shared" si="2"/>
        <v>56.798595595276105</v>
      </c>
      <c r="L54" s="79">
        <f t="shared" si="3"/>
        <v>59.798595595276105</v>
      </c>
    </row>
    <row r="55" spans="1:12" ht="12.75">
      <c r="A55" s="90" t="s">
        <v>106</v>
      </c>
      <c r="B55" s="205" t="s">
        <v>812</v>
      </c>
      <c r="C55" s="163">
        <v>6.31</v>
      </c>
      <c r="D55" s="163">
        <v>5.44</v>
      </c>
      <c r="E55" s="163">
        <v>5.03</v>
      </c>
      <c r="F55" s="163">
        <v>5.76</v>
      </c>
      <c r="G55" s="163">
        <v>5.74</v>
      </c>
      <c r="H55" s="163">
        <v>5.58</v>
      </c>
      <c r="I55" s="163">
        <v>1.36</v>
      </c>
      <c r="J55" s="91">
        <v>35.22</v>
      </c>
      <c r="K55" s="89">
        <f t="shared" si="2"/>
        <v>56.20810724545164</v>
      </c>
      <c r="L55" s="79">
        <f t="shared" si="3"/>
        <v>59.20810724545164</v>
      </c>
    </row>
    <row r="56" spans="1:12" ht="12.75">
      <c r="A56" s="90" t="s">
        <v>107</v>
      </c>
      <c r="B56" s="205" t="s">
        <v>964</v>
      </c>
      <c r="C56" s="163">
        <v>6.28</v>
      </c>
      <c r="D56" s="163">
        <v>5.18</v>
      </c>
      <c r="E56" s="163">
        <v>5.18</v>
      </c>
      <c r="F56" s="163">
        <v>6.66</v>
      </c>
      <c r="G56" s="163">
        <v>6.2</v>
      </c>
      <c r="H56" s="163">
        <v>4.01</v>
      </c>
      <c r="I56" s="163">
        <v>1.34</v>
      </c>
      <c r="J56" s="91">
        <v>34.85</v>
      </c>
      <c r="K56" s="89">
        <f t="shared" si="2"/>
        <v>55.617618895627196</v>
      </c>
      <c r="L56" s="79">
        <f t="shared" si="3"/>
        <v>58.617618895627196</v>
      </c>
    </row>
    <row r="57" spans="1:12" ht="12.75">
      <c r="A57" s="90" t="s">
        <v>108</v>
      </c>
      <c r="B57" s="205" t="s">
        <v>741</v>
      </c>
      <c r="C57" s="163">
        <v>6.72</v>
      </c>
      <c r="D57" s="163">
        <v>5.32</v>
      </c>
      <c r="E57" s="163">
        <v>5.83</v>
      </c>
      <c r="F57" s="163">
        <v>5.91</v>
      </c>
      <c r="G57" s="163">
        <v>6.38</v>
      </c>
      <c r="H57" s="163">
        <v>3.1</v>
      </c>
      <c r="I57" s="163">
        <v>1.47</v>
      </c>
      <c r="J57" s="91">
        <v>34.73</v>
      </c>
      <c r="K57" s="89">
        <f t="shared" si="2"/>
        <v>55.426109160549</v>
      </c>
      <c r="L57" s="79">
        <f t="shared" si="3"/>
        <v>58.426109160549</v>
      </c>
    </row>
    <row r="58" spans="1:12" ht="12.75">
      <c r="A58" s="90" t="s">
        <v>109</v>
      </c>
      <c r="B58" s="205" t="s">
        <v>889</v>
      </c>
      <c r="C58" s="163">
        <v>6.1</v>
      </c>
      <c r="D58" s="163">
        <v>5.22</v>
      </c>
      <c r="E58" s="163">
        <v>4.42</v>
      </c>
      <c r="F58" s="163">
        <v>5.65</v>
      </c>
      <c r="G58" s="163">
        <v>5.35</v>
      </c>
      <c r="H58" s="163">
        <v>5.87</v>
      </c>
      <c r="I58" s="163">
        <v>1.89</v>
      </c>
      <c r="J58" s="91">
        <v>34.5</v>
      </c>
      <c r="K58" s="89">
        <f t="shared" si="2"/>
        <v>55.05904883498245</v>
      </c>
      <c r="L58" s="79">
        <f t="shared" si="3"/>
        <v>58.05904883498245</v>
      </c>
    </row>
    <row r="59" spans="1:12" ht="12.75">
      <c r="A59" s="90" t="s">
        <v>110</v>
      </c>
      <c r="B59" s="205" t="s">
        <v>751</v>
      </c>
      <c r="C59" s="163">
        <v>5.92</v>
      </c>
      <c r="D59" s="163">
        <v>5.56</v>
      </c>
      <c r="E59" s="163">
        <v>4.62</v>
      </c>
      <c r="F59" s="163">
        <v>6.02</v>
      </c>
      <c r="G59" s="163">
        <v>6.99</v>
      </c>
      <c r="H59" s="163">
        <v>4.37</v>
      </c>
      <c r="I59" s="163">
        <v>1</v>
      </c>
      <c r="J59" s="91">
        <v>34.48</v>
      </c>
      <c r="K59" s="89">
        <f t="shared" si="2"/>
        <v>55.02713054580274</v>
      </c>
      <c r="L59" s="79">
        <f t="shared" si="3"/>
        <v>58.02713054580274</v>
      </c>
    </row>
    <row r="60" spans="1:12" ht="12.75">
      <c r="A60" s="90" t="s">
        <v>111</v>
      </c>
      <c r="B60" s="205" t="s">
        <v>743</v>
      </c>
      <c r="C60" s="163">
        <v>6.7</v>
      </c>
      <c r="D60" s="163">
        <v>6</v>
      </c>
      <c r="E60" s="163">
        <v>4.72</v>
      </c>
      <c r="F60" s="163">
        <v>5.67</v>
      </c>
      <c r="G60" s="163">
        <v>6.28</v>
      </c>
      <c r="H60" s="163">
        <v>4.09</v>
      </c>
      <c r="I60" s="163">
        <v>0.98</v>
      </c>
      <c r="J60" s="91">
        <v>34.44</v>
      </c>
      <c r="K60" s="89">
        <f t="shared" si="2"/>
        <v>54.96329396744335</v>
      </c>
      <c r="L60" s="79">
        <f t="shared" si="3"/>
        <v>57.96329396744335</v>
      </c>
    </row>
    <row r="61" spans="1:12" ht="12.75">
      <c r="A61" s="90" t="s">
        <v>112</v>
      </c>
      <c r="B61" s="205" t="s">
        <v>995</v>
      </c>
      <c r="C61" s="163">
        <v>4.99</v>
      </c>
      <c r="D61" s="163">
        <v>4.84</v>
      </c>
      <c r="E61" s="163">
        <v>5.26</v>
      </c>
      <c r="F61" s="163">
        <v>6.67</v>
      </c>
      <c r="G61" s="163">
        <v>6.6</v>
      </c>
      <c r="H61" s="163">
        <v>4.01</v>
      </c>
      <c r="I61" s="163">
        <v>1.93</v>
      </c>
      <c r="J61" s="91">
        <v>34.3</v>
      </c>
      <c r="K61" s="89">
        <f t="shared" si="2"/>
        <v>54.73986594318544</v>
      </c>
      <c r="L61" s="79">
        <f t="shared" si="3"/>
        <v>57.73986594318544</v>
      </c>
    </row>
    <row r="62" spans="1:12" ht="12.75">
      <c r="A62" s="90" t="s">
        <v>113</v>
      </c>
      <c r="B62" s="205" t="s">
        <v>744</v>
      </c>
      <c r="C62" s="163">
        <v>5.76</v>
      </c>
      <c r="D62" s="163">
        <v>4.9</v>
      </c>
      <c r="E62" s="163">
        <v>4.6</v>
      </c>
      <c r="F62" s="163">
        <v>5.85</v>
      </c>
      <c r="G62" s="163">
        <v>6.3</v>
      </c>
      <c r="H62" s="163">
        <v>4.94</v>
      </c>
      <c r="I62" s="163">
        <v>1.9</v>
      </c>
      <c r="J62" s="91">
        <v>34.25</v>
      </c>
      <c r="K62" s="89">
        <f t="shared" si="2"/>
        <v>54.6600702202362</v>
      </c>
      <c r="L62" s="79">
        <f t="shared" si="3"/>
        <v>57.6600702202362</v>
      </c>
    </row>
    <row r="63" spans="1:12" ht="12.75">
      <c r="A63" s="90" t="s">
        <v>114</v>
      </c>
      <c r="B63" s="205" t="s">
        <v>833</v>
      </c>
      <c r="C63" s="163">
        <v>6.06</v>
      </c>
      <c r="D63" s="163">
        <v>4.3</v>
      </c>
      <c r="E63" s="163">
        <v>4.07</v>
      </c>
      <c r="F63" s="163">
        <v>7.65</v>
      </c>
      <c r="G63" s="163">
        <v>5.75</v>
      </c>
      <c r="H63" s="163">
        <v>4.35</v>
      </c>
      <c r="I63" s="163">
        <v>1.98</v>
      </c>
      <c r="J63" s="91">
        <v>34.16</v>
      </c>
      <c r="K63" s="89">
        <f t="shared" si="2"/>
        <v>54.516437918927544</v>
      </c>
      <c r="L63" s="79">
        <f t="shared" si="3"/>
        <v>57.516437918927544</v>
      </c>
    </row>
    <row r="64" spans="1:12" ht="12.75">
      <c r="A64" s="90" t="s">
        <v>115</v>
      </c>
      <c r="B64" s="205" t="s">
        <v>714</v>
      </c>
      <c r="C64" s="163">
        <v>5.92</v>
      </c>
      <c r="D64" s="163">
        <v>4.7</v>
      </c>
      <c r="E64" s="163">
        <v>5.77</v>
      </c>
      <c r="F64" s="163">
        <v>5.38</v>
      </c>
      <c r="G64" s="163">
        <v>5.92</v>
      </c>
      <c r="H64" s="163">
        <v>4.1</v>
      </c>
      <c r="I64" s="163">
        <v>1.84</v>
      </c>
      <c r="J64" s="91">
        <v>33.63</v>
      </c>
      <c r="K64" s="89">
        <f t="shared" si="2"/>
        <v>53.670603255665505</v>
      </c>
      <c r="L64" s="79">
        <f t="shared" si="3"/>
        <v>56.670603255665505</v>
      </c>
    </row>
    <row r="65" spans="1:12" ht="12.75">
      <c r="A65" s="90" t="s">
        <v>116</v>
      </c>
      <c r="B65" s="205" t="s">
        <v>805</v>
      </c>
      <c r="C65" s="163">
        <v>5.91</v>
      </c>
      <c r="D65" s="163">
        <v>5.12</v>
      </c>
      <c r="E65" s="163">
        <v>4.14</v>
      </c>
      <c r="F65" s="163">
        <v>5.96</v>
      </c>
      <c r="G65" s="163">
        <v>6.23</v>
      </c>
      <c r="H65" s="163">
        <v>4.13</v>
      </c>
      <c r="I65" s="163">
        <v>1.43</v>
      </c>
      <c r="J65" s="91">
        <v>32.92</v>
      </c>
      <c r="K65" s="89">
        <f t="shared" si="2"/>
        <v>52.53750398978615</v>
      </c>
      <c r="L65" s="79">
        <f t="shared" si="3"/>
        <v>55.53750398978615</v>
      </c>
    </row>
    <row r="66" spans="1:12" ht="12.75">
      <c r="A66" s="90" t="s">
        <v>117</v>
      </c>
      <c r="B66" s="205" t="s">
        <v>1127</v>
      </c>
      <c r="C66" s="163">
        <v>7.15</v>
      </c>
      <c r="D66" s="163">
        <v>4.23</v>
      </c>
      <c r="E66" s="163">
        <v>3.93</v>
      </c>
      <c r="F66" s="163">
        <v>6.42</v>
      </c>
      <c r="G66" s="163">
        <v>5.4</v>
      </c>
      <c r="H66" s="163">
        <v>4.53</v>
      </c>
      <c r="I66" s="163">
        <v>1.11</v>
      </c>
      <c r="J66" s="91">
        <v>32.77</v>
      </c>
      <c r="K66" s="89">
        <f t="shared" si="2"/>
        <v>52.298116820938404</v>
      </c>
      <c r="L66" s="79">
        <f t="shared" si="3"/>
        <v>55.298116820938404</v>
      </c>
    </row>
    <row r="67" spans="1:12" ht="12.75">
      <c r="A67" s="90" t="s">
        <v>118</v>
      </c>
      <c r="B67" s="205" t="s">
        <v>816</v>
      </c>
      <c r="C67" s="163">
        <v>6.02</v>
      </c>
      <c r="D67" s="163">
        <v>4.96</v>
      </c>
      <c r="E67" s="163">
        <v>4.6</v>
      </c>
      <c r="F67" s="163">
        <v>6.04</v>
      </c>
      <c r="G67" s="163">
        <v>6.17</v>
      </c>
      <c r="H67" s="163">
        <v>3.33</v>
      </c>
      <c r="I67" s="163">
        <v>1.3</v>
      </c>
      <c r="J67" s="91">
        <v>32.42</v>
      </c>
      <c r="K67" s="89">
        <f t="shared" si="2"/>
        <v>51.739546760293656</v>
      </c>
      <c r="L67" s="79">
        <f t="shared" si="3"/>
        <v>54.739546760293656</v>
      </c>
    </row>
    <row r="68" spans="1:12" ht="12.75">
      <c r="A68" s="90" t="s">
        <v>119</v>
      </c>
      <c r="B68" s="205" t="s">
        <v>717</v>
      </c>
      <c r="C68" s="163">
        <v>5.77</v>
      </c>
      <c r="D68" s="163">
        <v>5.84</v>
      </c>
      <c r="E68" s="163">
        <v>4.48</v>
      </c>
      <c r="F68" s="163">
        <v>5.15</v>
      </c>
      <c r="G68" s="163">
        <v>5.52</v>
      </c>
      <c r="H68" s="163">
        <v>3.78</v>
      </c>
      <c r="I68" s="163">
        <v>1.75</v>
      </c>
      <c r="J68" s="91">
        <v>32.29</v>
      </c>
      <c r="K68" s="89">
        <f t="shared" si="2"/>
        <v>51.53207788062561</v>
      </c>
      <c r="L68" s="79">
        <f t="shared" si="3"/>
        <v>54.53207788062561</v>
      </c>
    </row>
    <row r="69" spans="1:12" ht="12.75">
      <c r="A69" s="90" t="s">
        <v>120</v>
      </c>
      <c r="B69" s="205" t="s">
        <v>738</v>
      </c>
      <c r="C69" s="163">
        <v>5.7</v>
      </c>
      <c r="D69" s="163">
        <v>4.72</v>
      </c>
      <c r="E69" s="163">
        <v>4.56</v>
      </c>
      <c r="F69" s="163">
        <v>5.81</v>
      </c>
      <c r="G69" s="163">
        <v>5.25</v>
      </c>
      <c r="H69" s="163">
        <v>3.93</v>
      </c>
      <c r="I69" s="163">
        <v>1.86</v>
      </c>
      <c r="J69" s="91">
        <v>31.83</v>
      </c>
      <c r="K69" s="89">
        <f t="shared" si="2"/>
        <v>50.797957229492496</v>
      </c>
      <c r="L69" s="79">
        <f t="shared" si="3"/>
        <v>53.797957229492496</v>
      </c>
    </row>
    <row r="70" spans="1:12" ht="12.75">
      <c r="A70" s="90" t="s">
        <v>121</v>
      </c>
      <c r="B70" s="205" t="s">
        <v>1128</v>
      </c>
      <c r="C70" s="163">
        <v>6.18</v>
      </c>
      <c r="D70" s="163">
        <v>4.66</v>
      </c>
      <c r="E70" s="163">
        <v>4.62</v>
      </c>
      <c r="F70" s="163">
        <v>5.56</v>
      </c>
      <c r="G70" s="163">
        <v>6.16</v>
      </c>
      <c r="H70" s="163">
        <v>3.16</v>
      </c>
      <c r="I70" s="163">
        <v>1.3</v>
      </c>
      <c r="J70" s="91">
        <v>31.64</v>
      </c>
      <c r="K70" s="89">
        <f t="shared" si="2"/>
        <v>50.49473348228535</v>
      </c>
      <c r="L70" s="79">
        <f t="shared" si="3"/>
        <v>53.49473348228535</v>
      </c>
    </row>
    <row r="71" spans="1:12" ht="12.75">
      <c r="A71" s="90" t="s">
        <v>122</v>
      </c>
      <c r="B71" s="205" t="s">
        <v>1016</v>
      </c>
      <c r="C71" s="163">
        <v>5.89</v>
      </c>
      <c r="D71" s="163">
        <v>5.15</v>
      </c>
      <c r="E71" s="163">
        <v>4.31</v>
      </c>
      <c r="F71" s="163">
        <v>5.82</v>
      </c>
      <c r="G71" s="163">
        <v>5.29</v>
      </c>
      <c r="H71" s="163">
        <v>3.83</v>
      </c>
      <c r="I71" s="163">
        <v>0.91</v>
      </c>
      <c r="J71" s="91">
        <v>31.2</v>
      </c>
      <c r="K71" s="89">
        <f t="shared" si="2"/>
        <v>49.79253112033195</v>
      </c>
      <c r="L71" s="79">
        <f t="shared" si="3"/>
        <v>52.79253112033195</v>
      </c>
    </row>
    <row r="72" spans="1:12" ht="12.75">
      <c r="A72" s="90" t="s">
        <v>123</v>
      </c>
      <c r="B72" s="205" t="s">
        <v>1129</v>
      </c>
      <c r="C72" s="163">
        <v>5.38</v>
      </c>
      <c r="D72" s="163">
        <v>4.96</v>
      </c>
      <c r="E72" s="163">
        <v>4.65</v>
      </c>
      <c r="F72" s="163">
        <v>4.83</v>
      </c>
      <c r="G72" s="163">
        <v>6.14</v>
      </c>
      <c r="H72" s="163">
        <v>3.88</v>
      </c>
      <c r="I72" s="163">
        <v>1.35</v>
      </c>
      <c r="J72" s="91">
        <v>31.19</v>
      </c>
      <c r="K72" s="89">
        <f t="shared" si="2"/>
        <v>49.77657197574211</v>
      </c>
      <c r="L72" s="79">
        <f t="shared" si="3"/>
        <v>52.77657197574211</v>
      </c>
    </row>
    <row r="73" spans="1:12" ht="12.75">
      <c r="A73" s="90" t="s">
        <v>124</v>
      </c>
      <c r="B73" s="205" t="s">
        <v>776</v>
      </c>
      <c r="C73" s="163">
        <v>4.95</v>
      </c>
      <c r="D73" s="163">
        <v>5.08</v>
      </c>
      <c r="E73" s="163">
        <v>4.77</v>
      </c>
      <c r="F73" s="163">
        <v>4.98</v>
      </c>
      <c r="G73" s="163">
        <v>5.16</v>
      </c>
      <c r="H73" s="163">
        <v>4.19</v>
      </c>
      <c r="I73" s="163">
        <v>1.44</v>
      </c>
      <c r="J73" s="91">
        <v>30.57</v>
      </c>
      <c r="K73" s="89">
        <f aca="true" t="shared" si="4" ref="K73:K95">(J73/J$9)*100</f>
        <v>48.787105011171406</v>
      </c>
      <c r="L73" s="79">
        <f aca="true" t="shared" si="5" ref="L73:L95">K73+E$4</f>
        <v>51.787105011171406</v>
      </c>
    </row>
    <row r="74" spans="1:12" ht="12.75">
      <c r="A74" s="90" t="s">
        <v>125</v>
      </c>
      <c r="B74" s="205" t="s">
        <v>762</v>
      </c>
      <c r="C74" s="163">
        <v>5.11</v>
      </c>
      <c r="D74" s="163">
        <v>4.9</v>
      </c>
      <c r="E74" s="163">
        <v>4.4</v>
      </c>
      <c r="F74" s="163">
        <v>5.73</v>
      </c>
      <c r="G74" s="163">
        <v>5.02</v>
      </c>
      <c r="H74" s="163">
        <v>3.68</v>
      </c>
      <c r="I74" s="163">
        <v>1.52</v>
      </c>
      <c r="J74" s="91">
        <v>30.36</v>
      </c>
      <c r="K74" s="89">
        <f t="shared" si="4"/>
        <v>48.45196297478455</v>
      </c>
      <c r="L74" s="79">
        <f t="shared" si="5"/>
        <v>51.45196297478455</v>
      </c>
    </row>
    <row r="75" spans="1:12" ht="12.75">
      <c r="A75" s="90" t="s">
        <v>126</v>
      </c>
      <c r="B75" s="205" t="s">
        <v>789</v>
      </c>
      <c r="C75" s="163">
        <v>6.01</v>
      </c>
      <c r="D75" s="163">
        <v>4.66</v>
      </c>
      <c r="E75" s="163">
        <v>3.75</v>
      </c>
      <c r="F75" s="163">
        <v>5.94</v>
      </c>
      <c r="G75" s="163">
        <v>4.92</v>
      </c>
      <c r="H75" s="163">
        <v>2.02</v>
      </c>
      <c r="I75" s="163">
        <v>1.56</v>
      </c>
      <c r="J75" s="91">
        <v>28.86</v>
      </c>
      <c r="K75" s="89">
        <f t="shared" si="4"/>
        <v>46.058091286307054</v>
      </c>
      <c r="L75" s="79">
        <f t="shared" si="5"/>
        <v>49.058091286307054</v>
      </c>
    </row>
    <row r="76" spans="1:12" ht="12.75">
      <c r="A76" s="90" t="s">
        <v>127</v>
      </c>
      <c r="B76" s="205" t="s">
        <v>1130</v>
      </c>
      <c r="C76" s="163">
        <v>5.07</v>
      </c>
      <c r="D76" s="163">
        <v>3.66</v>
      </c>
      <c r="E76" s="163">
        <v>4.15</v>
      </c>
      <c r="F76" s="163">
        <v>4.73</v>
      </c>
      <c r="G76" s="163">
        <v>5.75</v>
      </c>
      <c r="H76" s="163">
        <v>3.63</v>
      </c>
      <c r="I76" s="163">
        <v>1.39</v>
      </c>
      <c r="J76" s="91">
        <v>28.38</v>
      </c>
      <c r="K76" s="89">
        <f t="shared" si="4"/>
        <v>45.29205234599426</v>
      </c>
      <c r="L76" s="79">
        <f t="shared" si="5"/>
        <v>48.29205234599426</v>
      </c>
    </row>
    <row r="77" spans="1:12" ht="12.75">
      <c r="A77" s="90" t="s">
        <v>128</v>
      </c>
      <c r="B77" s="205" t="s">
        <v>809</v>
      </c>
      <c r="C77" s="163">
        <v>4.91</v>
      </c>
      <c r="D77" s="163">
        <v>5.75</v>
      </c>
      <c r="E77" s="163">
        <v>3.97</v>
      </c>
      <c r="F77" s="163">
        <v>4.95</v>
      </c>
      <c r="G77" s="163">
        <v>4.79</v>
      </c>
      <c r="H77" s="163">
        <v>2.91</v>
      </c>
      <c r="I77" s="163">
        <v>1</v>
      </c>
      <c r="J77" s="91">
        <v>28.28</v>
      </c>
      <c r="K77" s="89">
        <f t="shared" si="4"/>
        <v>45.13246090009576</v>
      </c>
      <c r="L77" s="79">
        <f t="shared" si="5"/>
        <v>48.13246090009576</v>
      </c>
    </row>
    <row r="78" spans="1:12" ht="12.75">
      <c r="A78" s="90" t="s">
        <v>129</v>
      </c>
      <c r="B78" s="205" t="s">
        <v>745</v>
      </c>
      <c r="C78" s="163">
        <v>5.14</v>
      </c>
      <c r="D78" s="163">
        <v>4.8</v>
      </c>
      <c r="E78" s="163">
        <v>3.53</v>
      </c>
      <c r="F78" s="163">
        <v>5.15</v>
      </c>
      <c r="G78" s="163">
        <v>5.17</v>
      </c>
      <c r="H78" s="163">
        <v>3.37</v>
      </c>
      <c r="I78" s="163">
        <v>0.96</v>
      </c>
      <c r="J78" s="91">
        <v>28.12</v>
      </c>
      <c r="K78" s="89">
        <f t="shared" si="4"/>
        <v>44.87711458665816</v>
      </c>
      <c r="L78" s="79">
        <f t="shared" si="5"/>
        <v>47.87711458665816</v>
      </c>
    </row>
    <row r="79" spans="1:12" ht="12.75">
      <c r="A79" s="90" t="s">
        <v>130</v>
      </c>
      <c r="B79" s="205" t="s">
        <v>819</v>
      </c>
      <c r="C79" s="163">
        <v>4.64</v>
      </c>
      <c r="D79" s="163">
        <v>4.23</v>
      </c>
      <c r="E79" s="163">
        <v>3.55</v>
      </c>
      <c r="F79" s="163">
        <v>5.88</v>
      </c>
      <c r="G79" s="163">
        <v>5.18</v>
      </c>
      <c r="H79" s="163">
        <v>3.56</v>
      </c>
      <c r="I79" s="163">
        <v>0.89</v>
      </c>
      <c r="J79" s="91">
        <v>27.93</v>
      </c>
      <c r="K79" s="89">
        <f t="shared" si="4"/>
        <v>44.57389083945101</v>
      </c>
      <c r="L79" s="79">
        <f t="shared" si="5"/>
        <v>47.57389083945101</v>
      </c>
    </row>
    <row r="80" spans="1:12" ht="12.75">
      <c r="A80" s="90" t="s">
        <v>131</v>
      </c>
      <c r="B80" s="205" t="s">
        <v>766</v>
      </c>
      <c r="C80" s="163">
        <v>5.26</v>
      </c>
      <c r="D80" s="163">
        <v>3.95</v>
      </c>
      <c r="E80" s="163">
        <v>3.58</v>
      </c>
      <c r="F80" s="163">
        <v>4.55</v>
      </c>
      <c r="G80" s="163">
        <v>4.98</v>
      </c>
      <c r="H80" s="163">
        <v>3.69</v>
      </c>
      <c r="I80" s="163">
        <v>1.26</v>
      </c>
      <c r="J80" s="91">
        <v>27.27</v>
      </c>
      <c r="K80" s="89">
        <f t="shared" si="4"/>
        <v>43.52058729652091</v>
      </c>
      <c r="L80" s="79">
        <f t="shared" si="5"/>
        <v>46.52058729652091</v>
      </c>
    </row>
    <row r="81" spans="1:12" ht="12.75">
      <c r="A81" s="90" t="s">
        <v>132</v>
      </c>
      <c r="B81" s="205" t="s">
        <v>815</v>
      </c>
      <c r="C81" s="163">
        <v>4.21</v>
      </c>
      <c r="D81" s="163">
        <v>3.81</v>
      </c>
      <c r="E81" s="163">
        <v>2.93</v>
      </c>
      <c r="F81" s="163">
        <v>5.98</v>
      </c>
      <c r="G81" s="163">
        <v>4.71</v>
      </c>
      <c r="H81" s="163">
        <v>4.4</v>
      </c>
      <c r="I81" s="163">
        <v>1.08</v>
      </c>
      <c r="J81" s="91">
        <v>27.12</v>
      </c>
      <c r="K81" s="89">
        <f t="shared" si="4"/>
        <v>43.28120012767316</v>
      </c>
      <c r="L81" s="79">
        <f t="shared" si="5"/>
        <v>46.28120012767316</v>
      </c>
    </row>
    <row r="82" spans="1:12" ht="12.75">
      <c r="A82" s="90" t="s">
        <v>133</v>
      </c>
      <c r="B82" s="205" t="s">
        <v>767</v>
      </c>
      <c r="C82" s="163">
        <v>5.13</v>
      </c>
      <c r="D82" s="163">
        <v>3.83</v>
      </c>
      <c r="E82" s="163">
        <v>4.28</v>
      </c>
      <c r="F82" s="163">
        <v>4.34</v>
      </c>
      <c r="G82" s="163">
        <v>4.82</v>
      </c>
      <c r="H82" s="163">
        <v>3.42</v>
      </c>
      <c r="I82" s="163">
        <v>1.27</v>
      </c>
      <c r="J82" s="91">
        <v>27.09</v>
      </c>
      <c r="K82" s="89">
        <f t="shared" si="4"/>
        <v>43.23332269390361</v>
      </c>
      <c r="L82" s="79">
        <f t="shared" si="5"/>
        <v>46.23332269390361</v>
      </c>
    </row>
    <row r="83" spans="1:12" ht="12.75">
      <c r="A83" s="90" t="s">
        <v>134</v>
      </c>
      <c r="B83" s="205" t="s">
        <v>785</v>
      </c>
      <c r="C83" s="163">
        <v>4.95</v>
      </c>
      <c r="D83" s="163">
        <v>4.31</v>
      </c>
      <c r="E83" s="163">
        <v>3.77</v>
      </c>
      <c r="F83" s="163">
        <v>4.67</v>
      </c>
      <c r="G83" s="163">
        <v>4.62</v>
      </c>
      <c r="H83" s="163">
        <v>3.25</v>
      </c>
      <c r="I83" s="163">
        <v>1.15</v>
      </c>
      <c r="J83" s="91">
        <v>26.72</v>
      </c>
      <c r="K83" s="89">
        <f t="shared" si="4"/>
        <v>42.642834344079155</v>
      </c>
      <c r="L83" s="79">
        <f t="shared" si="5"/>
        <v>45.642834344079155</v>
      </c>
    </row>
    <row r="84" spans="1:12" ht="12.75">
      <c r="A84" s="90" t="s">
        <v>135</v>
      </c>
      <c r="B84" s="205" t="s">
        <v>841</v>
      </c>
      <c r="C84" s="163">
        <v>4.63</v>
      </c>
      <c r="D84" s="163">
        <v>2.73</v>
      </c>
      <c r="E84" s="163">
        <v>3.25</v>
      </c>
      <c r="F84" s="163">
        <v>4.45</v>
      </c>
      <c r="G84" s="163">
        <v>4.86</v>
      </c>
      <c r="H84" s="163">
        <v>2.53</v>
      </c>
      <c r="I84" s="163">
        <v>0.79</v>
      </c>
      <c r="J84" s="91">
        <v>23.24</v>
      </c>
      <c r="K84" s="89">
        <f t="shared" si="4"/>
        <v>37.089052026811366</v>
      </c>
      <c r="L84" s="79">
        <f t="shared" si="5"/>
        <v>40.089052026811366</v>
      </c>
    </row>
    <row r="85" spans="1:12" ht="12.75">
      <c r="A85" s="90" t="s">
        <v>136</v>
      </c>
      <c r="B85" s="205" t="s">
        <v>790</v>
      </c>
      <c r="C85" s="163">
        <v>3.72</v>
      </c>
      <c r="D85" s="163">
        <v>3.57</v>
      </c>
      <c r="E85" s="163">
        <v>3.76</v>
      </c>
      <c r="F85" s="163">
        <v>3.54</v>
      </c>
      <c r="G85" s="163">
        <v>5.25</v>
      </c>
      <c r="H85" s="163">
        <v>2.2</v>
      </c>
      <c r="I85" s="163">
        <v>0.95</v>
      </c>
      <c r="J85" s="91">
        <v>22.99</v>
      </c>
      <c r="K85" s="89">
        <f t="shared" si="4"/>
        <v>36.69007341206511</v>
      </c>
      <c r="L85" s="79">
        <f t="shared" si="5"/>
        <v>39.69007341206511</v>
      </c>
    </row>
    <row r="86" spans="1:12" ht="12.75">
      <c r="A86" s="90" t="s">
        <v>137</v>
      </c>
      <c r="B86" s="205" t="s">
        <v>831</v>
      </c>
      <c r="C86" s="163">
        <v>4.5</v>
      </c>
      <c r="D86" s="163">
        <v>3.83</v>
      </c>
      <c r="E86" s="163">
        <v>3.1</v>
      </c>
      <c r="F86" s="163">
        <v>3.8</v>
      </c>
      <c r="G86" s="163">
        <v>3.35</v>
      </c>
      <c r="H86" s="163">
        <v>2.91</v>
      </c>
      <c r="I86" s="163">
        <v>1.32</v>
      </c>
      <c r="J86" s="91">
        <v>22.81</v>
      </c>
      <c r="K86" s="89">
        <f t="shared" si="4"/>
        <v>36.40280880944781</v>
      </c>
      <c r="L86" s="79">
        <f t="shared" si="5"/>
        <v>39.40280880944781</v>
      </c>
    </row>
    <row r="87" spans="1:12" ht="12.75">
      <c r="A87" s="90" t="s">
        <v>138</v>
      </c>
      <c r="B87" s="205" t="s">
        <v>904</v>
      </c>
      <c r="C87" s="163">
        <v>3.98</v>
      </c>
      <c r="D87" s="163">
        <v>3.25</v>
      </c>
      <c r="E87" s="163">
        <v>3.16</v>
      </c>
      <c r="F87" s="163">
        <v>4.15</v>
      </c>
      <c r="G87" s="163">
        <v>3.76</v>
      </c>
      <c r="H87" s="163">
        <v>2.74</v>
      </c>
      <c r="I87" s="163">
        <v>1.24</v>
      </c>
      <c r="J87" s="91">
        <v>22.28</v>
      </c>
      <c r="K87" s="89">
        <f t="shared" si="4"/>
        <v>35.556974146185766</v>
      </c>
      <c r="L87" s="79">
        <f t="shared" si="5"/>
        <v>38.556974146185766</v>
      </c>
    </row>
    <row r="88" spans="1:12" ht="12.75">
      <c r="A88" s="90" t="s">
        <v>139</v>
      </c>
      <c r="B88" s="205" t="s">
        <v>840</v>
      </c>
      <c r="C88" s="163">
        <v>4.07</v>
      </c>
      <c r="D88" s="163">
        <v>2.97</v>
      </c>
      <c r="E88" s="163">
        <v>2.8</v>
      </c>
      <c r="F88" s="163">
        <v>3.64</v>
      </c>
      <c r="G88" s="163">
        <v>3.89</v>
      </c>
      <c r="H88" s="163">
        <v>3.06</v>
      </c>
      <c r="I88" s="163">
        <v>1.52</v>
      </c>
      <c r="J88" s="91">
        <v>21.95</v>
      </c>
      <c r="K88" s="89">
        <f t="shared" si="4"/>
        <v>35.03032237472072</v>
      </c>
      <c r="L88" s="79">
        <f t="shared" si="5"/>
        <v>38.03032237472072</v>
      </c>
    </row>
    <row r="89" spans="1:12" ht="12.75">
      <c r="A89" s="90" t="s">
        <v>140</v>
      </c>
      <c r="B89" s="205" t="s">
        <v>828</v>
      </c>
      <c r="C89" s="163">
        <v>3.58</v>
      </c>
      <c r="D89" s="163">
        <v>3.81</v>
      </c>
      <c r="E89" s="163">
        <v>3.2</v>
      </c>
      <c r="F89" s="163">
        <v>3.88</v>
      </c>
      <c r="G89" s="163">
        <v>3.15</v>
      </c>
      <c r="H89" s="163">
        <v>2.03</v>
      </c>
      <c r="I89" s="163">
        <v>1.4</v>
      </c>
      <c r="J89" s="91">
        <v>21.05</v>
      </c>
      <c r="K89" s="89">
        <f t="shared" si="4"/>
        <v>33.59399936163422</v>
      </c>
      <c r="L89" s="79">
        <f t="shared" si="5"/>
        <v>36.59399936163422</v>
      </c>
    </row>
    <row r="90" spans="1:12" ht="12.75">
      <c r="A90" s="90" t="s">
        <v>141</v>
      </c>
      <c r="B90" s="205" t="s">
        <v>842</v>
      </c>
      <c r="C90" s="163">
        <v>3.37</v>
      </c>
      <c r="D90" s="163">
        <v>3</v>
      </c>
      <c r="E90" s="163">
        <v>3.1</v>
      </c>
      <c r="F90" s="163">
        <v>2.68</v>
      </c>
      <c r="G90" s="163">
        <v>2.76</v>
      </c>
      <c r="H90" s="163">
        <v>2.5</v>
      </c>
      <c r="I90" s="163">
        <v>0.76</v>
      </c>
      <c r="J90" s="91">
        <v>18.17</v>
      </c>
      <c r="K90" s="89">
        <f t="shared" si="4"/>
        <v>28.997765719757425</v>
      </c>
      <c r="L90" s="79">
        <f t="shared" si="5"/>
        <v>31.997765719757425</v>
      </c>
    </row>
    <row r="91" spans="1:12" ht="12.75">
      <c r="A91" s="90" t="s">
        <v>142</v>
      </c>
      <c r="B91" s="205" t="s">
        <v>1131</v>
      </c>
      <c r="C91" s="163">
        <v>3.44</v>
      </c>
      <c r="D91" s="163">
        <v>3.38</v>
      </c>
      <c r="E91" s="163">
        <v>2.56</v>
      </c>
      <c r="F91" s="163">
        <v>3.15</v>
      </c>
      <c r="G91" s="163">
        <v>2.42</v>
      </c>
      <c r="H91" s="163">
        <v>1.76</v>
      </c>
      <c r="I91" s="163">
        <v>0.75</v>
      </c>
      <c r="J91" s="91">
        <v>17.46</v>
      </c>
      <c r="K91" s="89">
        <f t="shared" si="4"/>
        <v>27.864666453878073</v>
      </c>
      <c r="L91" s="79">
        <f t="shared" si="5"/>
        <v>30.864666453878073</v>
      </c>
    </row>
    <row r="92" spans="1:12" ht="12.75">
      <c r="A92" s="90" t="s">
        <v>143</v>
      </c>
      <c r="B92" s="205" t="s">
        <v>931</v>
      </c>
      <c r="C92" s="163">
        <v>2.77</v>
      </c>
      <c r="D92" s="163">
        <v>2.76</v>
      </c>
      <c r="E92" s="163">
        <v>2.46</v>
      </c>
      <c r="F92" s="163">
        <v>3.86</v>
      </c>
      <c r="G92" s="163">
        <v>2.03</v>
      </c>
      <c r="H92" s="163">
        <v>1.97</v>
      </c>
      <c r="I92" s="163">
        <v>0.86</v>
      </c>
      <c r="J92" s="91">
        <v>16.71</v>
      </c>
      <c r="K92" s="89">
        <f t="shared" si="4"/>
        <v>26.667730609639328</v>
      </c>
      <c r="L92" s="79">
        <f t="shared" si="5"/>
        <v>29.667730609639328</v>
      </c>
    </row>
    <row r="93" spans="1:12" ht="12.75">
      <c r="A93" s="90" t="s">
        <v>144</v>
      </c>
      <c r="B93" s="205" t="s">
        <v>1132</v>
      </c>
      <c r="C93" s="163">
        <v>3.34</v>
      </c>
      <c r="D93" s="163">
        <v>2.67</v>
      </c>
      <c r="E93" s="163">
        <v>2.37</v>
      </c>
      <c r="F93" s="163">
        <v>3.76</v>
      </c>
      <c r="G93" s="163"/>
      <c r="H93" s="163">
        <v>1.62</v>
      </c>
      <c r="I93" s="163">
        <v>0.21</v>
      </c>
      <c r="J93" s="91">
        <v>13.97</v>
      </c>
      <c r="K93" s="89">
        <f t="shared" si="4"/>
        <v>22.29492499202043</v>
      </c>
      <c r="L93" s="79">
        <f t="shared" si="5"/>
        <v>25.29492499202043</v>
      </c>
    </row>
    <row r="94" spans="1:12" ht="12.75">
      <c r="A94" s="90" t="s">
        <v>145</v>
      </c>
      <c r="B94" s="205" t="s">
        <v>899</v>
      </c>
      <c r="C94" s="163">
        <v>2.38</v>
      </c>
      <c r="D94" s="163">
        <v>2.27</v>
      </c>
      <c r="E94" s="163">
        <v>1.8</v>
      </c>
      <c r="F94" s="163">
        <v>2.87</v>
      </c>
      <c r="G94" s="163">
        <v>1.57</v>
      </c>
      <c r="H94" s="163">
        <v>1.29</v>
      </c>
      <c r="I94" s="163">
        <v>1.03</v>
      </c>
      <c r="J94" s="91">
        <v>13.21</v>
      </c>
      <c r="K94" s="89">
        <f t="shared" si="4"/>
        <v>21.082030003191832</v>
      </c>
      <c r="L94" s="79">
        <f t="shared" si="5"/>
        <v>24.082030003191832</v>
      </c>
    </row>
    <row r="95" spans="1:12" ht="12.75">
      <c r="A95" s="90" t="s">
        <v>146</v>
      </c>
      <c r="B95" s="205" t="s">
        <v>1003</v>
      </c>
      <c r="C95" s="163">
        <v>2</v>
      </c>
      <c r="D95" s="163">
        <v>1.88</v>
      </c>
      <c r="E95" s="163">
        <v>2.13</v>
      </c>
      <c r="F95" s="163">
        <v>2.66</v>
      </c>
      <c r="G95" s="163">
        <v>2.13</v>
      </c>
      <c r="H95" s="163">
        <v>1.55</v>
      </c>
      <c r="I95" s="163">
        <v>0.68</v>
      </c>
      <c r="J95" s="91">
        <v>13.03</v>
      </c>
      <c r="K95" s="89">
        <f t="shared" si="4"/>
        <v>20.79476540057453</v>
      </c>
      <c r="L95" s="79">
        <f t="shared" si="5"/>
        <v>23.79476540057453</v>
      </c>
    </row>
  </sheetData>
  <sheetProtection selectLockedCells="1" selectUnlockedCells="1"/>
  <mergeCells count="7">
    <mergeCell ref="A1:L1"/>
    <mergeCell ref="A6:B6"/>
    <mergeCell ref="A7:B7"/>
    <mergeCell ref="A3:B3"/>
    <mergeCell ref="A4:B4"/>
    <mergeCell ref="A5:B5"/>
    <mergeCell ref="C6:L6"/>
  </mergeCells>
  <printOptions horizontalCentered="1"/>
  <pageMargins left="0.5902777777777778" right="0.5902777777777778" top="0.5902777777777778" bottom="0.5902777777777777" header="0.5118055555555555" footer="0.5118055555555555"/>
  <pageSetup horizontalDpi="300" verticalDpi="300" orientation="portrait" paperSize="9" scale="72" r:id="rId1"/>
  <headerFooter alignWithMargins="0">
    <oddFooter>&amp;L&amp;8http://zrliga.zrnet.cz&amp;R&amp;8&amp;D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0" customWidth="1"/>
    <col min="2" max="2" width="21.00390625" style="0" customWidth="1"/>
    <col min="3" max="3" width="8.75390625" style="8" bestFit="1" customWidth="1"/>
    <col min="4" max="4" width="7.75390625" style="0" bestFit="1" customWidth="1"/>
    <col min="5" max="5" width="14.25390625" style="0" bestFit="1" customWidth="1"/>
  </cols>
  <sheetData>
    <row r="1" spans="1:6" ht="27">
      <c r="A1" s="275" t="s">
        <v>285</v>
      </c>
      <c r="B1" s="275"/>
      <c r="C1" s="275"/>
      <c r="D1" s="275"/>
      <c r="E1" s="275"/>
      <c r="F1" s="275"/>
    </row>
    <row r="2" spans="1:5" s="1" customFormat="1" ht="12.75" customHeight="1">
      <c r="A2" s="67"/>
      <c r="B2" s="67"/>
      <c r="C2" s="67"/>
      <c r="D2" s="67"/>
      <c r="E2" s="67"/>
    </row>
    <row r="3" spans="1:6" ht="12.75" customHeight="1">
      <c r="A3" s="118"/>
      <c r="B3" s="118"/>
      <c r="C3" s="118"/>
      <c r="E3" s="119" t="s">
        <v>13</v>
      </c>
      <c r="F3" s="120"/>
    </row>
    <row r="4" spans="1:6" ht="12.75" customHeight="1">
      <c r="A4" s="118" t="s">
        <v>14</v>
      </c>
      <c r="B4" s="118"/>
      <c r="C4" s="147" t="s">
        <v>15</v>
      </c>
      <c r="E4" s="119">
        <v>3</v>
      </c>
      <c r="F4" s="120"/>
    </row>
    <row r="5" spans="1:6" ht="12.75" customHeight="1">
      <c r="A5" s="118" t="s">
        <v>16</v>
      </c>
      <c r="B5" s="118"/>
      <c r="C5" s="166">
        <v>43779</v>
      </c>
      <c r="D5" s="118"/>
      <c r="E5" s="118"/>
      <c r="F5" s="120"/>
    </row>
    <row r="6" spans="1:6" ht="12.75" customHeight="1">
      <c r="A6" s="118" t="s">
        <v>17</v>
      </c>
      <c r="B6" s="118"/>
      <c r="C6" s="284" t="s">
        <v>39</v>
      </c>
      <c r="D6" s="284"/>
      <c r="E6" s="284"/>
      <c r="F6" s="284"/>
    </row>
    <row r="7" spans="1:6" ht="12.75" customHeight="1" thickBot="1">
      <c r="A7" s="118" t="s">
        <v>19</v>
      </c>
      <c r="B7" s="118"/>
      <c r="C7" s="117">
        <f>COUNTA(B9:B107)</f>
        <v>76</v>
      </c>
      <c r="D7" s="118"/>
      <c r="E7" s="118"/>
      <c r="F7" s="120"/>
    </row>
    <row r="8" spans="1:6" ht="15" customHeight="1" thickBot="1">
      <c r="A8" s="59" t="s">
        <v>20</v>
      </c>
      <c r="B8" s="50"/>
      <c r="C8" s="50" t="s">
        <v>21</v>
      </c>
      <c r="D8" s="61" t="s">
        <v>22</v>
      </c>
      <c r="E8" s="50" t="s">
        <v>23</v>
      </c>
      <c r="F8" s="72" t="s">
        <v>3</v>
      </c>
    </row>
    <row r="9" spans="1:7" ht="12.75" customHeight="1">
      <c r="A9" s="36" t="s">
        <v>60</v>
      </c>
      <c r="B9" s="150" t="s">
        <v>1134</v>
      </c>
      <c r="C9" s="229">
        <v>0.0006531250000000001</v>
      </c>
      <c r="D9" s="37">
        <f aca="true" t="shared" si="0" ref="D9:D40">(C$9/C9)*100</f>
        <v>100</v>
      </c>
      <c r="E9" s="38">
        <f aca="true" t="shared" si="1" ref="E9:E40">E$4+D9</f>
        <v>103</v>
      </c>
      <c r="F9" s="78">
        <f aca="true" t="shared" si="2" ref="F9:F64">C9-C$9</f>
        <v>0</v>
      </c>
      <c r="G9" s="9"/>
    </row>
    <row r="10" spans="1:6" ht="12.75" customHeight="1">
      <c r="A10" s="36" t="s">
        <v>61</v>
      </c>
      <c r="B10" s="151" t="s">
        <v>1064</v>
      </c>
      <c r="C10" s="228">
        <v>0.0006982638888888889</v>
      </c>
      <c r="D10" s="34">
        <f t="shared" si="0"/>
        <v>93.53555445052214</v>
      </c>
      <c r="E10" s="35">
        <f t="shared" si="1"/>
        <v>96.53555445052214</v>
      </c>
      <c r="F10" s="78">
        <f t="shared" si="2"/>
        <v>4.513888888888883E-05</v>
      </c>
    </row>
    <row r="11" spans="1:6" ht="12.75" customHeight="1">
      <c r="A11" s="36" t="s">
        <v>62</v>
      </c>
      <c r="B11" s="151" t="s">
        <v>1035</v>
      </c>
      <c r="C11" s="228">
        <v>0.0007046296296296296</v>
      </c>
      <c r="D11" s="34">
        <f t="shared" si="0"/>
        <v>92.6905387647832</v>
      </c>
      <c r="E11" s="35">
        <f t="shared" si="1"/>
        <v>95.6905387647832</v>
      </c>
      <c r="F11" s="78">
        <f t="shared" si="2"/>
        <v>5.1504629629629535E-05</v>
      </c>
    </row>
    <row r="12" spans="1:6" ht="12.75" customHeight="1">
      <c r="A12" s="36" t="s">
        <v>63</v>
      </c>
      <c r="B12" s="151" t="s">
        <v>730</v>
      </c>
      <c r="C12" s="228">
        <v>0.0007149305555555556</v>
      </c>
      <c r="D12" s="34">
        <f t="shared" si="0"/>
        <v>91.35502671199612</v>
      </c>
      <c r="E12" s="35">
        <f t="shared" si="1"/>
        <v>94.35502671199612</v>
      </c>
      <c r="F12" s="78">
        <f t="shared" si="2"/>
        <v>6.180555555555551E-05</v>
      </c>
    </row>
    <row r="13" spans="1:6" ht="12.75" customHeight="1">
      <c r="A13" s="36" t="s">
        <v>64</v>
      </c>
      <c r="B13" s="151" t="s">
        <v>1026</v>
      </c>
      <c r="C13" s="228">
        <v>0.0007390046296296297</v>
      </c>
      <c r="D13" s="34">
        <f t="shared" si="0"/>
        <v>88.37901331245106</v>
      </c>
      <c r="E13" s="35">
        <f t="shared" si="1"/>
        <v>91.37901331245106</v>
      </c>
      <c r="F13" s="78">
        <f t="shared" si="2"/>
        <v>8.587962962962965E-05</v>
      </c>
    </row>
    <row r="14" spans="1:6" ht="12.75" customHeight="1">
      <c r="A14" s="36" t="s">
        <v>65</v>
      </c>
      <c r="B14" s="151" t="s">
        <v>1135</v>
      </c>
      <c r="C14" s="228">
        <v>0.000747800925925926</v>
      </c>
      <c r="D14" s="34">
        <f t="shared" si="0"/>
        <v>87.33942114223805</v>
      </c>
      <c r="E14" s="35">
        <f t="shared" si="1"/>
        <v>90.33942114223805</v>
      </c>
      <c r="F14" s="78">
        <f t="shared" si="2"/>
        <v>9.46759259259259E-05</v>
      </c>
    </row>
    <row r="15" spans="1:6" ht="12.75" customHeight="1">
      <c r="A15" s="36" t="s">
        <v>66</v>
      </c>
      <c r="B15" s="151" t="s">
        <v>771</v>
      </c>
      <c r="C15" s="228">
        <v>0.0007501157407407408</v>
      </c>
      <c r="D15" s="34">
        <f t="shared" si="0"/>
        <v>87.06989662089184</v>
      </c>
      <c r="E15" s="35">
        <f t="shared" si="1"/>
        <v>90.06989662089184</v>
      </c>
      <c r="F15" s="78">
        <f t="shared" si="2"/>
        <v>9.69907407407407E-05</v>
      </c>
    </row>
    <row r="16" spans="1:6" ht="12.75" customHeight="1">
      <c r="A16" s="36" t="s">
        <v>67</v>
      </c>
      <c r="B16" s="151" t="s">
        <v>1019</v>
      </c>
      <c r="C16" s="228">
        <v>0.0007556712962962964</v>
      </c>
      <c r="D16" s="34">
        <f t="shared" si="0"/>
        <v>86.42977485066625</v>
      </c>
      <c r="E16" s="35">
        <f t="shared" si="1"/>
        <v>89.42977485066625</v>
      </c>
      <c r="F16" s="78">
        <f t="shared" si="2"/>
        <v>0.00010254629629629633</v>
      </c>
    </row>
    <row r="17" spans="1:6" ht="12.75" customHeight="1">
      <c r="A17" s="36" t="s">
        <v>68</v>
      </c>
      <c r="B17" s="151" t="s">
        <v>809</v>
      </c>
      <c r="C17" s="228">
        <v>0.0007597222222222223</v>
      </c>
      <c r="D17" s="34">
        <f t="shared" si="0"/>
        <v>85.96892138939671</v>
      </c>
      <c r="E17" s="35">
        <f t="shared" si="1"/>
        <v>88.96892138939671</v>
      </c>
      <c r="F17" s="78">
        <f t="shared" si="2"/>
        <v>0.00010659722222222223</v>
      </c>
    </row>
    <row r="18" spans="1:6" ht="12.75" customHeight="1">
      <c r="A18" s="36" t="s">
        <v>69</v>
      </c>
      <c r="B18" s="151" t="s">
        <v>889</v>
      </c>
      <c r="C18" s="228">
        <v>0.0007812499999999999</v>
      </c>
      <c r="D18" s="34">
        <f t="shared" si="0"/>
        <v>83.60000000000002</v>
      </c>
      <c r="E18" s="35">
        <f t="shared" si="1"/>
        <v>86.60000000000002</v>
      </c>
      <c r="F18" s="78">
        <f t="shared" si="2"/>
        <v>0.00012812499999999988</v>
      </c>
    </row>
    <row r="19" spans="1:6" ht="12.75" customHeight="1">
      <c r="A19" s="36" t="s">
        <v>70</v>
      </c>
      <c r="B19" s="151" t="s">
        <v>723</v>
      </c>
      <c r="C19" s="228">
        <v>0.0008001157407407407</v>
      </c>
      <c r="D19" s="34">
        <f t="shared" si="0"/>
        <v>81.62881527556779</v>
      </c>
      <c r="E19" s="35">
        <f t="shared" si="1"/>
        <v>84.62881527556779</v>
      </c>
      <c r="F19" s="78">
        <f t="shared" si="2"/>
        <v>0.0001469907407407406</v>
      </c>
    </row>
    <row r="20" spans="1:6" ht="12.75" customHeight="1">
      <c r="A20" s="36" t="s">
        <v>71</v>
      </c>
      <c r="B20" s="151" t="s">
        <v>1136</v>
      </c>
      <c r="C20" s="228">
        <v>0.0008209490740740741</v>
      </c>
      <c r="D20" s="34">
        <f t="shared" si="0"/>
        <v>79.5573100239673</v>
      </c>
      <c r="E20" s="35">
        <f t="shared" si="1"/>
        <v>82.5573100239673</v>
      </c>
      <c r="F20" s="78">
        <f t="shared" si="2"/>
        <v>0.00016782407407407403</v>
      </c>
    </row>
    <row r="21" spans="1:6" ht="12.75" customHeight="1">
      <c r="A21" s="36" t="s">
        <v>72</v>
      </c>
      <c r="B21" s="151" t="s">
        <v>1137</v>
      </c>
      <c r="C21" s="228">
        <v>0.0008243055555555556</v>
      </c>
      <c r="D21" s="34">
        <f t="shared" si="0"/>
        <v>79.23336141533278</v>
      </c>
      <c r="E21" s="35">
        <f t="shared" si="1"/>
        <v>82.23336141533278</v>
      </c>
      <c r="F21" s="78">
        <f t="shared" si="2"/>
        <v>0.0001711805555555555</v>
      </c>
    </row>
    <row r="22" spans="1:6" ht="12.75" customHeight="1">
      <c r="A22" s="36" t="s">
        <v>73</v>
      </c>
      <c r="B22" s="151" t="s">
        <v>966</v>
      </c>
      <c r="C22" s="228">
        <v>0.0008508101851851852</v>
      </c>
      <c r="D22" s="34">
        <f t="shared" si="0"/>
        <v>76.76506597741805</v>
      </c>
      <c r="E22" s="35">
        <f t="shared" si="1"/>
        <v>79.76506597741805</v>
      </c>
      <c r="F22" s="78">
        <f t="shared" si="2"/>
        <v>0.00019768518518518518</v>
      </c>
    </row>
    <row r="23" spans="1:6" ht="12.75" customHeight="1">
      <c r="A23" s="36" t="s">
        <v>74</v>
      </c>
      <c r="B23" s="151" t="s">
        <v>1138</v>
      </c>
      <c r="C23" s="228">
        <v>0.0008631944444444443</v>
      </c>
      <c r="D23" s="34">
        <f t="shared" si="0"/>
        <v>75.66371681415932</v>
      </c>
      <c r="E23" s="35">
        <f t="shared" si="1"/>
        <v>78.66371681415932</v>
      </c>
      <c r="F23" s="78">
        <f t="shared" si="2"/>
        <v>0.00021006944444444426</v>
      </c>
    </row>
    <row r="24" spans="1:6" ht="12.75" customHeight="1">
      <c r="A24" s="36" t="s">
        <v>75</v>
      </c>
      <c r="B24" s="151" t="s">
        <v>1067</v>
      </c>
      <c r="C24" s="228">
        <v>0.0008797453703703705</v>
      </c>
      <c r="D24" s="34">
        <f t="shared" si="0"/>
        <v>74.24023154848047</v>
      </c>
      <c r="E24" s="35">
        <f t="shared" si="1"/>
        <v>77.24023154848047</v>
      </c>
      <c r="F24" s="78">
        <f t="shared" si="2"/>
        <v>0.0002266203703703704</v>
      </c>
    </row>
    <row r="25" spans="1:6" ht="12.75" customHeight="1">
      <c r="A25" s="36" t="s">
        <v>76</v>
      </c>
      <c r="B25" s="151" t="s">
        <v>1068</v>
      </c>
      <c r="C25" s="228">
        <v>0.0008998842592592592</v>
      </c>
      <c r="D25" s="34">
        <f t="shared" si="0"/>
        <v>72.57877813504824</v>
      </c>
      <c r="E25" s="35">
        <f t="shared" si="1"/>
        <v>75.57877813504824</v>
      </c>
      <c r="F25" s="78">
        <f t="shared" si="2"/>
        <v>0.0002467592592592592</v>
      </c>
    </row>
    <row r="26" spans="1:6" ht="12.75" customHeight="1">
      <c r="A26" s="36" t="s">
        <v>77</v>
      </c>
      <c r="B26" s="151" t="s">
        <v>902</v>
      </c>
      <c r="C26" s="228">
        <v>0.0009226851851851852</v>
      </c>
      <c r="D26" s="34">
        <f t="shared" si="0"/>
        <v>70.78524836929253</v>
      </c>
      <c r="E26" s="35">
        <f t="shared" si="1"/>
        <v>73.78524836929253</v>
      </c>
      <c r="F26" s="78">
        <f t="shared" si="2"/>
        <v>0.0002695601851851852</v>
      </c>
    </row>
    <row r="27" spans="1:6" ht="12.75" customHeight="1">
      <c r="A27" s="36" t="s">
        <v>78</v>
      </c>
      <c r="B27" s="151" t="s">
        <v>842</v>
      </c>
      <c r="C27" s="228">
        <v>0.0009284722222222221</v>
      </c>
      <c r="D27" s="34">
        <f t="shared" si="0"/>
        <v>70.34405385190728</v>
      </c>
      <c r="E27" s="35">
        <f t="shared" si="1"/>
        <v>73.34405385190728</v>
      </c>
      <c r="F27" s="78">
        <f t="shared" si="2"/>
        <v>0.0002753472222222221</v>
      </c>
    </row>
    <row r="28" spans="1:6" ht="12.75" customHeight="1">
      <c r="A28" s="36" t="s">
        <v>79</v>
      </c>
      <c r="B28" s="151" t="s">
        <v>739</v>
      </c>
      <c r="C28" s="228">
        <v>0.0009315972222222221</v>
      </c>
      <c r="D28" s="34">
        <f t="shared" si="0"/>
        <v>70.10808796123743</v>
      </c>
      <c r="E28" s="35">
        <f t="shared" si="1"/>
        <v>73.10808796123743</v>
      </c>
      <c r="F28" s="78">
        <f t="shared" si="2"/>
        <v>0.00027847222222222206</v>
      </c>
    </row>
    <row r="29" spans="1:6" ht="12.75" customHeight="1">
      <c r="A29" s="36" t="s">
        <v>80</v>
      </c>
      <c r="B29" s="151" t="s">
        <v>952</v>
      </c>
      <c r="C29" s="228">
        <v>0.0009535879629629629</v>
      </c>
      <c r="D29" s="34">
        <f t="shared" si="0"/>
        <v>68.49132176234981</v>
      </c>
      <c r="E29" s="35">
        <f t="shared" si="1"/>
        <v>71.49132176234981</v>
      </c>
      <c r="F29" s="78">
        <f t="shared" si="2"/>
        <v>0.0003004629629629629</v>
      </c>
    </row>
    <row r="30" spans="1:6" ht="12.75" customHeight="1">
      <c r="A30" s="36" t="s">
        <v>81</v>
      </c>
      <c r="B30" s="151" t="s">
        <v>808</v>
      </c>
      <c r="C30" s="228">
        <v>0.0009633101851851852</v>
      </c>
      <c r="D30" s="34">
        <f t="shared" si="0"/>
        <v>67.80007208939085</v>
      </c>
      <c r="E30" s="35">
        <f t="shared" si="1"/>
        <v>70.80007208939085</v>
      </c>
      <c r="F30" s="78">
        <f t="shared" si="2"/>
        <v>0.00031018518518518515</v>
      </c>
    </row>
    <row r="31" spans="1:6" ht="12.75" customHeight="1">
      <c r="A31" s="36" t="s">
        <v>82</v>
      </c>
      <c r="B31" s="151" t="s">
        <v>741</v>
      </c>
      <c r="C31" s="228">
        <v>0.0009697916666666667</v>
      </c>
      <c r="D31" s="34">
        <f t="shared" si="0"/>
        <v>67.34693877551021</v>
      </c>
      <c r="E31" s="35">
        <f t="shared" si="1"/>
        <v>70.34693877551021</v>
      </c>
      <c r="F31" s="78">
        <f t="shared" si="2"/>
        <v>0.0003166666666666666</v>
      </c>
    </row>
    <row r="32" spans="1:6" ht="12.75" customHeight="1">
      <c r="A32" s="36" t="s">
        <v>83</v>
      </c>
      <c r="B32" s="151" t="s">
        <v>696</v>
      </c>
      <c r="C32" s="228">
        <v>0.001026851851851852</v>
      </c>
      <c r="D32" s="34">
        <f t="shared" si="0"/>
        <v>63.60459873760145</v>
      </c>
      <c r="E32" s="35">
        <f t="shared" si="1"/>
        <v>66.60459873760145</v>
      </c>
      <c r="F32" s="78">
        <f t="shared" si="2"/>
        <v>0.00037372685185185187</v>
      </c>
    </row>
    <row r="33" spans="1:6" ht="12.75" customHeight="1">
      <c r="A33" s="36" t="s">
        <v>84</v>
      </c>
      <c r="B33" s="151" t="s">
        <v>738</v>
      </c>
      <c r="C33" s="228">
        <v>0.001032523148148148</v>
      </c>
      <c r="D33" s="34">
        <f t="shared" si="0"/>
        <v>63.25524044389643</v>
      </c>
      <c r="E33" s="35">
        <f t="shared" si="1"/>
        <v>66.25524044389644</v>
      </c>
      <c r="F33" s="78">
        <f t="shared" si="2"/>
        <v>0.000379398148148148</v>
      </c>
    </row>
    <row r="34" spans="1:6" ht="12.75" customHeight="1">
      <c r="A34" s="36" t="s">
        <v>85</v>
      </c>
      <c r="B34" s="151" t="s">
        <v>775</v>
      </c>
      <c r="C34" s="228">
        <v>0.0010336805555555555</v>
      </c>
      <c r="D34" s="34">
        <f t="shared" si="0"/>
        <v>63.184413839435685</v>
      </c>
      <c r="E34" s="35">
        <f t="shared" si="1"/>
        <v>66.18441383943568</v>
      </c>
      <c r="F34" s="78">
        <f t="shared" si="2"/>
        <v>0.0003805555555555554</v>
      </c>
    </row>
    <row r="35" spans="1:6" ht="12.75" customHeight="1">
      <c r="A35" s="36" t="s">
        <v>86</v>
      </c>
      <c r="B35" s="151" t="s">
        <v>863</v>
      </c>
      <c r="C35" s="228">
        <v>0.0010391203703703704</v>
      </c>
      <c r="D35" s="34">
        <f t="shared" si="0"/>
        <v>62.85364223657831</v>
      </c>
      <c r="E35" s="35">
        <f t="shared" si="1"/>
        <v>65.85364223657831</v>
      </c>
      <c r="F35" s="78">
        <f t="shared" si="2"/>
        <v>0.0003859953703703703</v>
      </c>
    </row>
    <row r="36" spans="1:6" ht="12.75" customHeight="1">
      <c r="A36" s="36" t="s">
        <v>87</v>
      </c>
      <c r="B36" s="151" t="s">
        <v>828</v>
      </c>
      <c r="C36" s="228">
        <v>0.0010502314814814814</v>
      </c>
      <c r="D36" s="34">
        <f t="shared" si="0"/>
        <v>62.18867092792595</v>
      </c>
      <c r="E36" s="35">
        <f t="shared" si="1"/>
        <v>65.18867092792595</v>
      </c>
      <c r="F36" s="78">
        <f t="shared" si="2"/>
        <v>0.00039710648148148136</v>
      </c>
    </row>
    <row r="37" spans="1:6" ht="12.75" customHeight="1">
      <c r="A37" s="36" t="s">
        <v>88</v>
      </c>
      <c r="B37" s="151" t="s">
        <v>774</v>
      </c>
      <c r="C37" s="228">
        <v>0.0010554398148148148</v>
      </c>
      <c r="D37" s="34">
        <f t="shared" si="0"/>
        <v>61.881785283474066</v>
      </c>
      <c r="E37" s="35">
        <f t="shared" si="1"/>
        <v>64.88178528347407</v>
      </c>
      <c r="F37" s="78">
        <f t="shared" si="2"/>
        <v>0.00040231481481481477</v>
      </c>
    </row>
    <row r="38" spans="1:6" ht="12.75" customHeight="1">
      <c r="A38" s="36" t="s">
        <v>89</v>
      </c>
      <c r="B38" s="151" t="s">
        <v>819</v>
      </c>
      <c r="C38" s="228">
        <v>0.001059837962962963</v>
      </c>
      <c r="D38" s="34">
        <f t="shared" si="0"/>
        <v>61.62498634924103</v>
      </c>
      <c r="E38" s="35">
        <f t="shared" si="1"/>
        <v>64.62498634924103</v>
      </c>
      <c r="F38" s="78">
        <f t="shared" si="2"/>
        <v>0.0004067129629629629</v>
      </c>
    </row>
    <row r="39" spans="1:6" ht="12.75" customHeight="1">
      <c r="A39" s="36" t="s">
        <v>90</v>
      </c>
      <c r="B39" s="151" t="s">
        <v>1139</v>
      </c>
      <c r="C39" s="228">
        <v>0.0011054398148148147</v>
      </c>
      <c r="D39" s="34">
        <f t="shared" si="0"/>
        <v>59.0828185530311</v>
      </c>
      <c r="E39" s="35">
        <f t="shared" si="1"/>
        <v>62.0828185530311</v>
      </c>
      <c r="F39" s="78">
        <f t="shared" si="2"/>
        <v>0.0004523148148148147</v>
      </c>
    </row>
    <row r="40" spans="1:6" ht="12.75" customHeight="1">
      <c r="A40" s="36" t="s">
        <v>91</v>
      </c>
      <c r="B40" s="151" t="s">
        <v>831</v>
      </c>
      <c r="C40" s="228">
        <v>0.001108449074074074</v>
      </c>
      <c r="D40" s="34">
        <f t="shared" si="0"/>
        <v>58.92241829382897</v>
      </c>
      <c r="E40" s="35">
        <f t="shared" si="1"/>
        <v>61.92241829382897</v>
      </c>
      <c r="F40" s="78">
        <f t="shared" si="2"/>
        <v>0.0004553240740740739</v>
      </c>
    </row>
    <row r="41" spans="1:6" ht="12.75" customHeight="1">
      <c r="A41" s="36" t="s">
        <v>92</v>
      </c>
      <c r="B41" s="151" t="s">
        <v>1140</v>
      </c>
      <c r="C41" s="228">
        <v>0.001115625</v>
      </c>
      <c r="D41" s="34">
        <f aca="true" t="shared" si="3" ref="D41:D84">(C$9/C41)*100</f>
        <v>58.543417366946784</v>
      </c>
      <c r="E41" s="35">
        <f aca="true" t="shared" si="4" ref="E41:E72">E$4+D41</f>
        <v>61.543417366946784</v>
      </c>
      <c r="F41" s="78">
        <f t="shared" si="2"/>
        <v>0.0004625</v>
      </c>
    </row>
    <row r="42" spans="1:6" ht="12.75" customHeight="1">
      <c r="A42" s="36" t="s">
        <v>93</v>
      </c>
      <c r="B42" s="151" t="s">
        <v>968</v>
      </c>
      <c r="C42" s="228">
        <v>0.00111875</v>
      </c>
      <c r="D42" s="34">
        <f t="shared" si="3"/>
        <v>58.379888268156435</v>
      </c>
      <c r="E42" s="35">
        <f t="shared" si="4"/>
        <v>61.379888268156435</v>
      </c>
      <c r="F42" s="78">
        <f t="shared" si="2"/>
        <v>0.0004656249999999999</v>
      </c>
    </row>
    <row r="43" spans="1:6" ht="12.75" customHeight="1">
      <c r="A43" s="36" t="s">
        <v>94</v>
      </c>
      <c r="B43" s="151" t="s">
        <v>1141</v>
      </c>
      <c r="C43" s="228">
        <v>0.0011314814814814814</v>
      </c>
      <c r="D43" s="34">
        <f t="shared" si="3"/>
        <v>57.72299509001638</v>
      </c>
      <c r="E43" s="35">
        <f t="shared" si="4"/>
        <v>60.72299509001638</v>
      </c>
      <c r="F43" s="78">
        <f t="shared" si="2"/>
        <v>0.0004783564814814813</v>
      </c>
    </row>
    <row r="44" spans="1:6" ht="12.75" customHeight="1">
      <c r="A44" s="36" t="s">
        <v>95</v>
      </c>
      <c r="B44" s="151" t="s">
        <v>768</v>
      </c>
      <c r="C44" s="228">
        <v>0.0011363425925925927</v>
      </c>
      <c r="D44" s="34">
        <f t="shared" si="3"/>
        <v>57.476064371562444</v>
      </c>
      <c r="E44" s="35">
        <f t="shared" si="4"/>
        <v>60.476064371562444</v>
      </c>
      <c r="F44" s="78">
        <f t="shared" si="2"/>
        <v>0.0004832175925925926</v>
      </c>
    </row>
    <row r="45" spans="1:6" ht="12.75" customHeight="1">
      <c r="A45" s="36" t="s">
        <v>96</v>
      </c>
      <c r="B45" s="151" t="s">
        <v>695</v>
      </c>
      <c r="C45" s="228">
        <v>0.001137962962962963</v>
      </c>
      <c r="D45" s="34">
        <f t="shared" si="3"/>
        <v>57.39422294548414</v>
      </c>
      <c r="E45" s="35">
        <f t="shared" si="4"/>
        <v>60.39422294548414</v>
      </c>
      <c r="F45" s="78">
        <f t="shared" si="2"/>
        <v>0.00048483796296296296</v>
      </c>
    </row>
    <row r="46" spans="1:6" ht="12.75" customHeight="1">
      <c r="A46" s="36" t="s">
        <v>97</v>
      </c>
      <c r="B46" s="151" t="s">
        <v>899</v>
      </c>
      <c r="C46" s="228">
        <v>0.001143287037037037</v>
      </c>
      <c r="D46" s="34">
        <f t="shared" si="3"/>
        <v>57.12694877505569</v>
      </c>
      <c r="E46" s="35">
        <f t="shared" si="4"/>
        <v>60.12694877505569</v>
      </c>
      <c r="F46" s="78">
        <f t="shared" si="2"/>
        <v>0.000490162037037037</v>
      </c>
    </row>
    <row r="47" spans="1:6" ht="12.75" customHeight="1">
      <c r="A47" s="36" t="s">
        <v>98</v>
      </c>
      <c r="B47" s="151" t="s">
        <v>1142</v>
      </c>
      <c r="C47" s="228">
        <v>0.0011650462962962962</v>
      </c>
      <c r="D47" s="34">
        <f t="shared" si="3"/>
        <v>56.06000397377311</v>
      </c>
      <c r="E47" s="35">
        <f t="shared" si="4"/>
        <v>59.06000397377311</v>
      </c>
      <c r="F47" s="78">
        <f t="shared" si="2"/>
        <v>0.0005119212962962961</v>
      </c>
    </row>
    <row r="48" spans="1:6" ht="12.75" customHeight="1">
      <c r="A48" s="36" t="s">
        <v>99</v>
      </c>
      <c r="B48" s="151" t="s">
        <v>802</v>
      </c>
      <c r="C48" s="228">
        <v>0.0011871527777777779</v>
      </c>
      <c r="D48" s="34">
        <f t="shared" si="3"/>
        <v>55.01608657502194</v>
      </c>
      <c r="E48" s="35">
        <f t="shared" si="4"/>
        <v>58.01608657502194</v>
      </c>
      <c r="F48" s="78">
        <f t="shared" si="2"/>
        <v>0.0005340277777777778</v>
      </c>
    </row>
    <row r="49" spans="1:6" ht="12.75" customHeight="1">
      <c r="A49" s="36" t="s">
        <v>100</v>
      </c>
      <c r="B49" s="154" t="s">
        <v>812</v>
      </c>
      <c r="C49" s="228">
        <v>0.0011914351851851851</v>
      </c>
      <c r="D49" s="34">
        <f t="shared" si="3"/>
        <v>54.8183407810375</v>
      </c>
      <c r="E49" s="35">
        <f t="shared" si="4"/>
        <v>57.8183407810375</v>
      </c>
      <c r="F49" s="78">
        <f t="shared" si="2"/>
        <v>0.0005383101851851851</v>
      </c>
    </row>
    <row r="50" spans="1:6" ht="12.75" customHeight="1">
      <c r="A50" s="36" t="s">
        <v>101</v>
      </c>
      <c r="B50" s="151" t="s">
        <v>697</v>
      </c>
      <c r="C50" s="228">
        <v>0.0011936342592592593</v>
      </c>
      <c r="D50" s="34">
        <f t="shared" si="3"/>
        <v>54.717347037719385</v>
      </c>
      <c r="E50" s="35">
        <f t="shared" si="4"/>
        <v>57.717347037719385</v>
      </c>
      <c r="F50" s="78">
        <f t="shared" si="2"/>
        <v>0.0005405092592592592</v>
      </c>
    </row>
    <row r="51" spans="1:6" ht="12.75" customHeight="1">
      <c r="A51" s="36" t="s">
        <v>102</v>
      </c>
      <c r="B51" s="151" t="s">
        <v>878</v>
      </c>
      <c r="C51" s="228">
        <v>0.0011980324074074074</v>
      </c>
      <c r="D51" s="34">
        <f t="shared" si="3"/>
        <v>54.51647183846971</v>
      </c>
      <c r="E51" s="35">
        <f t="shared" si="4"/>
        <v>57.51647183846971</v>
      </c>
      <c r="F51" s="78">
        <f t="shared" si="2"/>
        <v>0.0005449074074074074</v>
      </c>
    </row>
    <row r="52" spans="1:6" ht="12.75">
      <c r="A52" s="36" t="s">
        <v>103</v>
      </c>
      <c r="B52" s="151" t="s">
        <v>815</v>
      </c>
      <c r="C52" s="228">
        <v>0.0012057870370370371</v>
      </c>
      <c r="D52" s="34">
        <f t="shared" si="3"/>
        <v>54.16586676905356</v>
      </c>
      <c r="E52" s="35">
        <f t="shared" si="4"/>
        <v>57.16586676905356</v>
      </c>
      <c r="F52" s="78">
        <f t="shared" si="2"/>
        <v>0.000552662037037037</v>
      </c>
    </row>
    <row r="53" spans="1:6" ht="12.75">
      <c r="A53" s="36" t="s">
        <v>104</v>
      </c>
      <c r="B53" s="151" t="s">
        <v>767</v>
      </c>
      <c r="C53" s="228">
        <v>0.0012131944444444445</v>
      </c>
      <c r="D53" s="34">
        <f t="shared" si="3"/>
        <v>53.83514596451059</v>
      </c>
      <c r="E53" s="35">
        <f t="shared" si="4"/>
        <v>56.83514596451059</v>
      </c>
      <c r="F53" s="78">
        <f t="shared" si="2"/>
        <v>0.0005600694444444444</v>
      </c>
    </row>
    <row r="54" spans="1:6" ht="12.75">
      <c r="A54" s="36" t="s">
        <v>105</v>
      </c>
      <c r="B54" s="151" t="s">
        <v>729</v>
      </c>
      <c r="C54" s="228">
        <v>0.001213773148148148</v>
      </c>
      <c r="D54" s="34">
        <f t="shared" si="3"/>
        <v>53.809478401830845</v>
      </c>
      <c r="E54" s="35">
        <f t="shared" si="4"/>
        <v>56.809478401830845</v>
      </c>
      <c r="F54" s="78">
        <f t="shared" si="2"/>
        <v>0.000560648148148148</v>
      </c>
    </row>
    <row r="55" spans="1:6" ht="12.75">
      <c r="A55" s="36" t="s">
        <v>106</v>
      </c>
      <c r="B55" s="151" t="s">
        <v>1017</v>
      </c>
      <c r="C55" s="228">
        <v>0.0012152777777777778</v>
      </c>
      <c r="D55" s="34">
        <f t="shared" si="3"/>
        <v>53.74285714285715</v>
      </c>
      <c r="E55" s="35">
        <f t="shared" si="4"/>
        <v>56.74285714285715</v>
      </c>
      <c r="F55" s="78">
        <f t="shared" si="2"/>
        <v>0.0005621527777777777</v>
      </c>
    </row>
    <row r="56" spans="1:6" ht="12.75">
      <c r="A56" s="36" t="s">
        <v>107</v>
      </c>
      <c r="B56" s="151" t="s">
        <v>789</v>
      </c>
      <c r="C56" s="228">
        <v>0.0012248842592592593</v>
      </c>
      <c r="D56" s="34">
        <f t="shared" si="3"/>
        <v>53.3213644524237</v>
      </c>
      <c r="E56" s="35">
        <f t="shared" si="4"/>
        <v>56.3213644524237</v>
      </c>
      <c r="F56" s="78">
        <f t="shared" si="2"/>
        <v>0.0005717592592592593</v>
      </c>
    </row>
    <row r="57" spans="1:6" ht="12.75">
      <c r="A57" s="36" t="s">
        <v>108</v>
      </c>
      <c r="B57" s="151" t="s">
        <v>716</v>
      </c>
      <c r="C57" s="228">
        <v>0.0012394675925925926</v>
      </c>
      <c r="D57" s="34">
        <f t="shared" si="3"/>
        <v>52.69399570454758</v>
      </c>
      <c r="E57" s="35">
        <f t="shared" si="4"/>
        <v>55.69399570454758</v>
      </c>
      <c r="F57" s="78">
        <f t="shared" si="2"/>
        <v>0.0005863425925925925</v>
      </c>
    </row>
    <row r="58" spans="1:6" ht="12.75">
      <c r="A58" s="36" t="s">
        <v>109</v>
      </c>
      <c r="B58" s="151" t="s">
        <v>1143</v>
      </c>
      <c r="C58" s="228">
        <v>0.0012480324074074073</v>
      </c>
      <c r="D58" s="34">
        <f t="shared" si="3"/>
        <v>52.332375034776966</v>
      </c>
      <c r="E58" s="35">
        <f t="shared" si="4"/>
        <v>55.332375034776966</v>
      </c>
      <c r="F58" s="78">
        <f t="shared" si="2"/>
        <v>0.0005949074074074073</v>
      </c>
    </row>
    <row r="59" spans="1:6" ht="12.75">
      <c r="A59" s="36" t="s">
        <v>110</v>
      </c>
      <c r="B59" s="151" t="s">
        <v>724</v>
      </c>
      <c r="C59" s="228">
        <v>0.0012561342592592591</v>
      </c>
      <c r="D59" s="34">
        <f t="shared" si="3"/>
        <v>51.994840136367834</v>
      </c>
      <c r="E59" s="35">
        <f t="shared" si="4"/>
        <v>54.994840136367834</v>
      </c>
      <c r="F59" s="78">
        <f t="shared" si="2"/>
        <v>0.0006030092592592591</v>
      </c>
    </row>
    <row r="60" spans="1:6" ht="12.75">
      <c r="A60" s="36" t="s">
        <v>111</v>
      </c>
      <c r="B60" s="151" t="s">
        <v>714</v>
      </c>
      <c r="C60" s="228">
        <v>0.0012859953703703705</v>
      </c>
      <c r="D60" s="34">
        <f t="shared" si="3"/>
        <v>50.78750787507875</v>
      </c>
      <c r="E60" s="35">
        <f t="shared" si="4"/>
        <v>53.78750787507875</v>
      </c>
      <c r="F60" s="78">
        <f t="shared" si="2"/>
        <v>0.0006328703703703704</v>
      </c>
    </row>
    <row r="61" spans="1:6" ht="12.75">
      <c r="A61" s="36" t="s">
        <v>112</v>
      </c>
      <c r="B61" s="151" t="s">
        <v>772</v>
      </c>
      <c r="C61" s="228">
        <v>0.0012934027777777779</v>
      </c>
      <c r="D61" s="34">
        <f t="shared" si="3"/>
        <v>50.49664429530202</v>
      </c>
      <c r="E61" s="35">
        <f t="shared" si="4"/>
        <v>53.49664429530202</v>
      </c>
      <c r="F61" s="78">
        <f t="shared" si="2"/>
        <v>0.0006402777777777778</v>
      </c>
    </row>
    <row r="62" spans="1:6" ht="12.75">
      <c r="A62" s="36" t="s">
        <v>113</v>
      </c>
      <c r="B62" s="151" t="s">
        <v>787</v>
      </c>
      <c r="C62" s="228">
        <v>0.0013083333333333332</v>
      </c>
      <c r="D62" s="34">
        <f t="shared" si="3"/>
        <v>49.920382165605105</v>
      </c>
      <c r="E62" s="35">
        <f t="shared" si="4"/>
        <v>52.920382165605105</v>
      </c>
      <c r="F62" s="78">
        <f t="shared" si="2"/>
        <v>0.0006552083333333332</v>
      </c>
    </row>
    <row r="63" spans="1:6" ht="12.75">
      <c r="A63" s="36" t="s">
        <v>114</v>
      </c>
      <c r="B63" s="151" t="s">
        <v>701</v>
      </c>
      <c r="C63" s="228">
        <v>0.0013568287037037036</v>
      </c>
      <c r="D63" s="34">
        <f t="shared" si="3"/>
        <v>48.13614262560779</v>
      </c>
      <c r="E63" s="35">
        <f t="shared" si="4"/>
        <v>51.13614262560779</v>
      </c>
      <c r="F63" s="78">
        <f t="shared" si="2"/>
        <v>0.0007037037037037036</v>
      </c>
    </row>
    <row r="64" spans="1:6" ht="12.75">
      <c r="A64" s="36" t="s">
        <v>115</v>
      </c>
      <c r="B64" s="151" t="s">
        <v>780</v>
      </c>
      <c r="C64" s="228">
        <v>0.0013782407407407406</v>
      </c>
      <c r="D64" s="34">
        <f t="shared" si="3"/>
        <v>47.388310379576765</v>
      </c>
      <c r="E64" s="35">
        <f t="shared" si="4"/>
        <v>50.388310379576765</v>
      </c>
      <c r="F64" s="78">
        <f t="shared" si="2"/>
        <v>0.0007251157407407406</v>
      </c>
    </row>
    <row r="65" spans="1:6" ht="12.75">
      <c r="A65" s="36" t="s">
        <v>116</v>
      </c>
      <c r="B65" s="151" t="s">
        <v>727</v>
      </c>
      <c r="C65" s="228">
        <v>0.0014452546296296297</v>
      </c>
      <c r="D65" s="34">
        <f t="shared" si="3"/>
        <v>45.19099863858413</v>
      </c>
      <c r="E65" s="35">
        <f t="shared" si="4"/>
        <v>48.19099863858413</v>
      </c>
      <c r="F65" s="78">
        <f aca="true" t="shared" si="5" ref="F65:F76">C65-C$9</f>
        <v>0.0007921296296296296</v>
      </c>
    </row>
    <row r="66" spans="1:6" ht="12.75">
      <c r="A66" s="36" t="s">
        <v>117</v>
      </c>
      <c r="B66" s="151" t="s">
        <v>785</v>
      </c>
      <c r="C66" s="228">
        <v>0.0014907407407407406</v>
      </c>
      <c r="D66" s="34">
        <f t="shared" si="3"/>
        <v>43.812111801242246</v>
      </c>
      <c r="E66" s="35">
        <f t="shared" si="4"/>
        <v>46.812111801242246</v>
      </c>
      <c r="F66" s="78">
        <f t="shared" si="5"/>
        <v>0.0008376157407407406</v>
      </c>
    </row>
    <row r="67" spans="1:6" ht="12.75">
      <c r="A67" s="36" t="s">
        <v>118</v>
      </c>
      <c r="B67" s="151" t="s">
        <v>783</v>
      </c>
      <c r="C67" s="228">
        <v>0.0015055555555555558</v>
      </c>
      <c r="D67" s="34">
        <f t="shared" si="3"/>
        <v>43.3809963099631</v>
      </c>
      <c r="E67" s="35">
        <f t="shared" si="4"/>
        <v>46.3809963099631</v>
      </c>
      <c r="F67" s="78">
        <f t="shared" si="5"/>
        <v>0.0008524305555555557</v>
      </c>
    </row>
    <row r="68" spans="1:6" ht="12.75">
      <c r="A68" s="36" t="s">
        <v>119</v>
      </c>
      <c r="B68" s="151" t="s">
        <v>698</v>
      </c>
      <c r="C68" s="228">
        <v>0.0015212962962962964</v>
      </c>
      <c r="D68" s="34">
        <f t="shared" si="3"/>
        <v>42.93213633597078</v>
      </c>
      <c r="E68" s="35">
        <f t="shared" si="4"/>
        <v>45.93213633597078</v>
      </c>
      <c r="F68" s="78">
        <f t="shared" si="5"/>
        <v>0.0008681712962962964</v>
      </c>
    </row>
    <row r="69" spans="1:6" ht="12.75">
      <c r="A69" s="36" t="s">
        <v>120</v>
      </c>
      <c r="B69" s="151" t="s">
        <v>750</v>
      </c>
      <c r="C69" s="228">
        <v>0.0015609953703703704</v>
      </c>
      <c r="D69" s="34">
        <f t="shared" si="3"/>
        <v>41.84029065025581</v>
      </c>
      <c r="E69" s="35">
        <f t="shared" si="4"/>
        <v>44.84029065025581</v>
      </c>
      <c r="F69" s="78">
        <f t="shared" si="5"/>
        <v>0.0009078703703703703</v>
      </c>
    </row>
    <row r="70" spans="1:6" ht="12.75">
      <c r="A70" s="36" t="s">
        <v>121</v>
      </c>
      <c r="B70" s="151" t="s">
        <v>694</v>
      </c>
      <c r="C70" s="228">
        <v>0.0015677083333333333</v>
      </c>
      <c r="D70" s="34">
        <f t="shared" si="3"/>
        <v>41.66112956810632</v>
      </c>
      <c r="E70" s="35">
        <f t="shared" si="4"/>
        <v>44.66112956810632</v>
      </c>
      <c r="F70" s="78">
        <f t="shared" si="5"/>
        <v>0.0009145833333333332</v>
      </c>
    </row>
    <row r="71" spans="1:6" ht="12.75">
      <c r="A71" s="36" t="s">
        <v>122</v>
      </c>
      <c r="B71" s="151" t="s">
        <v>736</v>
      </c>
      <c r="C71" s="228">
        <v>0.0015967592592592594</v>
      </c>
      <c r="D71" s="34">
        <f t="shared" si="3"/>
        <v>40.90316033632937</v>
      </c>
      <c r="E71" s="35">
        <f t="shared" si="4"/>
        <v>43.90316033632937</v>
      </c>
      <c r="F71" s="78">
        <f t="shared" si="5"/>
        <v>0.0009436342592592593</v>
      </c>
    </row>
    <row r="72" spans="1:6" ht="12.75">
      <c r="A72" s="36" t="s">
        <v>123</v>
      </c>
      <c r="B72" s="151" t="s">
        <v>840</v>
      </c>
      <c r="C72" s="228">
        <v>0.0016150462962962965</v>
      </c>
      <c r="D72" s="34">
        <f t="shared" si="3"/>
        <v>40.44001719936936</v>
      </c>
      <c r="E72" s="35">
        <f t="shared" si="4"/>
        <v>43.44001719936936</v>
      </c>
      <c r="F72" s="78">
        <f t="shared" si="5"/>
        <v>0.0009619212962962964</v>
      </c>
    </row>
    <row r="73" spans="1:6" ht="12.75">
      <c r="A73" s="36" t="s">
        <v>124</v>
      </c>
      <c r="B73" s="151" t="s">
        <v>979</v>
      </c>
      <c r="C73" s="228">
        <v>0.0016233796296296298</v>
      </c>
      <c r="D73" s="34">
        <f t="shared" si="3"/>
        <v>40.23242549550834</v>
      </c>
      <c r="E73" s="35">
        <f>E$4+D73</f>
        <v>43.23242549550834</v>
      </c>
      <c r="F73" s="78">
        <f t="shared" si="5"/>
        <v>0.0009702546296296297</v>
      </c>
    </row>
    <row r="74" spans="1:6" ht="12.75">
      <c r="A74" s="36" t="s">
        <v>125</v>
      </c>
      <c r="B74" s="151" t="s">
        <v>871</v>
      </c>
      <c r="C74" s="228">
        <v>0.0016427083333333335</v>
      </c>
      <c r="D74" s="34">
        <f t="shared" si="3"/>
        <v>39.75903614457831</v>
      </c>
      <c r="E74" s="35">
        <f>E$4+D74</f>
        <v>42.75903614457831</v>
      </c>
      <c r="F74" s="78">
        <f t="shared" si="5"/>
        <v>0.0009895833333333334</v>
      </c>
    </row>
    <row r="75" spans="1:6" ht="12.75">
      <c r="A75" s="36" t="s">
        <v>126</v>
      </c>
      <c r="B75" s="151" t="s">
        <v>839</v>
      </c>
      <c r="C75" s="228">
        <v>0.0016679398148148148</v>
      </c>
      <c r="D75" s="34">
        <f t="shared" si="3"/>
        <v>39.15758795364652</v>
      </c>
      <c r="E75" s="35">
        <f>E$4+D75</f>
        <v>42.15758795364652</v>
      </c>
      <c r="F75" s="78">
        <f t="shared" si="5"/>
        <v>0.0010148148148148147</v>
      </c>
    </row>
    <row r="76" spans="1:6" ht="12.75">
      <c r="A76" s="36" t="s">
        <v>127</v>
      </c>
      <c r="B76" s="151" t="s">
        <v>923</v>
      </c>
      <c r="C76" s="228">
        <v>0.0016912037037037037</v>
      </c>
      <c r="D76" s="34">
        <f t="shared" si="3"/>
        <v>38.618943334245834</v>
      </c>
      <c r="E76" s="35">
        <f>E$4+D76</f>
        <v>41.618943334245834</v>
      </c>
      <c r="F76" s="78">
        <f t="shared" si="5"/>
        <v>0.0010380787037037036</v>
      </c>
    </row>
    <row r="77" spans="1:6" ht="12.75">
      <c r="A77" s="36" t="s">
        <v>128</v>
      </c>
      <c r="B77" s="151" t="s">
        <v>745</v>
      </c>
      <c r="C77" s="228">
        <v>0.001712615740740741</v>
      </c>
      <c r="D77" s="34">
        <f t="shared" si="3"/>
        <v>38.136108670676485</v>
      </c>
      <c r="E77" s="35">
        <f aca="true" t="shared" si="6" ref="E77:E84">E$4+D77</f>
        <v>41.136108670676485</v>
      </c>
      <c r="F77" s="78">
        <f aca="true" t="shared" si="7" ref="F77:F84">C77-C$9</f>
        <v>0.0010594907407407408</v>
      </c>
    </row>
    <row r="78" spans="1:6" ht="12.75">
      <c r="A78" s="36" t="s">
        <v>129</v>
      </c>
      <c r="B78" s="151" t="s">
        <v>805</v>
      </c>
      <c r="C78" s="228">
        <v>0.0017182870370370373</v>
      </c>
      <c r="D78" s="34">
        <f t="shared" si="3"/>
        <v>38.01023844806682</v>
      </c>
      <c r="E78" s="35">
        <f t="shared" si="6"/>
        <v>41.01023844806682</v>
      </c>
      <c r="F78" s="78">
        <f t="shared" si="7"/>
        <v>0.0010651620370370372</v>
      </c>
    </row>
    <row r="79" spans="1:6" ht="12.75">
      <c r="A79" s="36" t="s">
        <v>130</v>
      </c>
      <c r="B79" s="151" t="s">
        <v>830</v>
      </c>
      <c r="C79" s="228">
        <v>0.0017263888888888886</v>
      </c>
      <c r="D79" s="34">
        <f t="shared" si="3"/>
        <v>37.83185840707966</v>
      </c>
      <c r="E79" s="35">
        <f t="shared" si="6"/>
        <v>40.83185840707966</v>
      </c>
      <c r="F79" s="78">
        <f t="shared" si="7"/>
        <v>0.0010732638888888886</v>
      </c>
    </row>
    <row r="80" spans="1:6" ht="12.75">
      <c r="A80" s="36" t="s">
        <v>131</v>
      </c>
      <c r="B80" s="261" t="s">
        <v>1011</v>
      </c>
      <c r="C80" s="228">
        <v>0.0017299768518518517</v>
      </c>
      <c r="D80" s="34">
        <f t="shared" si="3"/>
        <v>37.7533953301666</v>
      </c>
      <c r="E80" s="35">
        <f t="shared" si="6"/>
        <v>40.7533953301666</v>
      </c>
      <c r="F80" s="78">
        <f t="shared" si="7"/>
        <v>0.0010768518518518516</v>
      </c>
    </row>
    <row r="81" spans="1:6" ht="12.75">
      <c r="A81" s="36" t="s">
        <v>132</v>
      </c>
      <c r="B81" s="151" t="s">
        <v>845</v>
      </c>
      <c r="C81" s="228">
        <v>0.001757523148148148</v>
      </c>
      <c r="D81" s="34">
        <f t="shared" si="3"/>
        <v>37.16167270332566</v>
      </c>
      <c r="E81" s="35">
        <f t="shared" si="6"/>
        <v>40.16167270332566</v>
      </c>
      <c r="F81" s="78">
        <f t="shared" si="7"/>
        <v>0.001104398148148148</v>
      </c>
    </row>
    <row r="82" spans="1:6" ht="12.75">
      <c r="A82" s="36" t="s">
        <v>133</v>
      </c>
      <c r="B82" s="151" t="s">
        <v>903</v>
      </c>
      <c r="C82" s="228">
        <v>0.0017703703703703703</v>
      </c>
      <c r="D82" s="34">
        <f t="shared" si="3"/>
        <v>36.8919979079498</v>
      </c>
      <c r="E82" s="35">
        <f t="shared" si="6"/>
        <v>39.8919979079498</v>
      </c>
      <c r="F82" s="78">
        <f t="shared" si="7"/>
        <v>0.0011172453703703702</v>
      </c>
    </row>
    <row r="83" spans="1:6" ht="12.75">
      <c r="A83" s="36" t="s">
        <v>134</v>
      </c>
      <c r="B83" s="151" t="s">
        <v>776</v>
      </c>
      <c r="C83" s="228">
        <v>0.0018153935185185185</v>
      </c>
      <c r="D83" s="34">
        <f t="shared" si="3"/>
        <v>35.97704813516099</v>
      </c>
      <c r="E83" s="35">
        <f t="shared" si="6"/>
        <v>38.97704813516099</v>
      </c>
      <c r="F83" s="78">
        <f t="shared" si="7"/>
        <v>0.0011622685185185184</v>
      </c>
    </row>
    <row r="84" spans="1:6" ht="12.75">
      <c r="A84" s="36" t="s">
        <v>135</v>
      </c>
      <c r="B84" s="151" t="s">
        <v>766</v>
      </c>
      <c r="C84" s="228">
        <v>0.0021180555555555553</v>
      </c>
      <c r="D84" s="34">
        <f t="shared" si="3"/>
        <v>30.836065573770497</v>
      </c>
      <c r="E84" s="35">
        <f t="shared" si="6"/>
        <v>33.8360655737705</v>
      </c>
      <c r="F84" s="78">
        <f t="shared" si="7"/>
        <v>0.0014649305555555553</v>
      </c>
    </row>
  </sheetData>
  <sheetProtection selectLockedCells="1" selectUnlockedCells="1"/>
  <mergeCells count="2">
    <mergeCell ref="A1:F1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orientation="portrait" paperSize="9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U254"/>
  <sheetViews>
    <sheetView zoomScale="160" zoomScaleNormal="160" zoomScalePageLayoutView="0" workbookViewId="0" topLeftCell="A1">
      <selection activeCell="A1" sqref="A1:U1"/>
    </sheetView>
  </sheetViews>
  <sheetFormatPr defaultColWidth="9.00390625" defaultRowHeight="12.75" outlineLevelCol="1"/>
  <cols>
    <col min="1" max="1" width="4.875" style="0" bestFit="1" customWidth="1"/>
    <col min="2" max="2" width="15.75390625" style="47" customWidth="1"/>
    <col min="3" max="3" width="3.125" style="0" customWidth="1" outlineLevel="1"/>
    <col min="4" max="4" width="3.125" style="5" customWidth="1" outlineLevel="1"/>
    <col min="5" max="6" width="3.125" style="0" customWidth="1" outlineLevel="1"/>
    <col min="7" max="7" width="3.125" style="6" customWidth="1" outlineLevel="1"/>
    <col min="8" max="8" width="3.125" style="0" customWidth="1" outlineLevel="1"/>
    <col min="9" max="9" width="3.125" style="6" customWidth="1" outlineLevel="1"/>
    <col min="10" max="11" width="3.125" style="0" customWidth="1" outlineLevel="1"/>
    <col min="12" max="12" width="3.125" style="7" customWidth="1" outlineLevel="1"/>
    <col min="13" max="16" width="3.125" style="0" customWidth="1" outlineLevel="1"/>
    <col min="17" max="17" width="3.125" style="6" customWidth="1" outlineLevel="1"/>
    <col min="18" max="18" width="3.125" style="6" customWidth="1"/>
    <col min="19" max="19" width="4.875" style="0" bestFit="1" customWidth="1"/>
    <col min="20" max="20" width="3.875" style="0" bestFit="1" customWidth="1"/>
    <col min="21" max="21" width="2.375" style="4" bestFit="1" customWidth="1"/>
  </cols>
  <sheetData>
    <row r="1" spans="1:21" ht="32.25" customHeight="1">
      <c r="A1" s="269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</row>
    <row r="2" spans="1:21" ht="13.5" customHeight="1">
      <c r="A2" s="241">
        <f>AVERAGE(B2:R2)</f>
        <v>30.625</v>
      </c>
      <c r="B2" s="183" t="s">
        <v>283</v>
      </c>
      <c r="C2" s="49">
        <f>COUNTA(C5:C254)</f>
        <v>59</v>
      </c>
      <c r="D2" s="49">
        <f aca="true" t="shared" si="0" ref="D2:R2">COUNTA(D5:D254)</f>
        <v>21</v>
      </c>
      <c r="E2" s="49">
        <f t="shared" si="0"/>
        <v>22</v>
      </c>
      <c r="F2" s="49">
        <f t="shared" si="0"/>
        <v>31</v>
      </c>
      <c r="G2" s="49">
        <f t="shared" si="0"/>
        <v>53</v>
      </c>
      <c r="H2" s="49">
        <f t="shared" si="0"/>
        <v>43</v>
      </c>
      <c r="I2" s="49">
        <f t="shared" si="0"/>
        <v>40</v>
      </c>
      <c r="J2" s="49">
        <f t="shared" si="0"/>
        <v>21</v>
      </c>
      <c r="K2" s="49">
        <f t="shared" si="0"/>
        <v>25</v>
      </c>
      <c r="L2" s="49">
        <f t="shared" si="0"/>
        <v>16</v>
      </c>
      <c r="M2" s="49">
        <f t="shared" si="0"/>
        <v>32</v>
      </c>
      <c r="N2" s="49">
        <f t="shared" si="0"/>
        <v>17</v>
      </c>
      <c r="O2" s="49">
        <f t="shared" si="0"/>
        <v>14</v>
      </c>
      <c r="P2" s="49">
        <f t="shared" si="0"/>
        <v>31</v>
      </c>
      <c r="Q2" s="49">
        <f t="shared" si="0"/>
        <v>24</v>
      </c>
      <c r="R2" s="49">
        <f t="shared" si="0"/>
        <v>41</v>
      </c>
      <c r="S2" s="267" t="s">
        <v>1</v>
      </c>
      <c r="T2" s="267" t="s">
        <v>3</v>
      </c>
      <c r="U2" s="271" t="s">
        <v>350</v>
      </c>
    </row>
    <row r="3" spans="1:21" ht="82.5" customHeight="1">
      <c r="A3" s="268" t="s">
        <v>4</v>
      </c>
      <c r="B3" s="268"/>
      <c r="C3" s="3" t="s">
        <v>7</v>
      </c>
      <c r="D3" s="45" t="s">
        <v>5</v>
      </c>
      <c r="E3" s="45" t="s">
        <v>683</v>
      </c>
      <c r="F3" s="3" t="s">
        <v>6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52</v>
      </c>
      <c r="M3" s="3" t="s">
        <v>53</v>
      </c>
      <c r="N3" s="3" t="s">
        <v>54</v>
      </c>
      <c r="O3" s="3" t="s">
        <v>55</v>
      </c>
      <c r="P3" s="3" t="s">
        <v>56</v>
      </c>
      <c r="Q3" s="46" t="s">
        <v>58</v>
      </c>
      <c r="R3" s="46" t="s">
        <v>57</v>
      </c>
      <c r="S3" s="267"/>
      <c r="T3" s="267"/>
      <c r="U3" s="271"/>
    </row>
    <row r="4" spans="1:21" ht="15" customHeight="1">
      <c r="A4" s="268"/>
      <c r="B4" s="268"/>
      <c r="C4" s="49">
        <v>1</v>
      </c>
      <c r="D4" s="49">
        <v>2</v>
      </c>
      <c r="E4" s="49">
        <v>3</v>
      </c>
      <c r="F4" s="49">
        <v>4</v>
      </c>
      <c r="G4" s="49">
        <v>5</v>
      </c>
      <c r="H4" s="49">
        <v>6</v>
      </c>
      <c r="I4" s="49">
        <v>7</v>
      </c>
      <c r="J4" s="49">
        <v>8</v>
      </c>
      <c r="K4" s="49">
        <v>9</v>
      </c>
      <c r="L4" s="49">
        <v>10</v>
      </c>
      <c r="M4" s="49">
        <v>11</v>
      </c>
      <c r="N4" s="49">
        <v>12</v>
      </c>
      <c r="O4" s="49">
        <v>13</v>
      </c>
      <c r="P4" s="49">
        <v>14</v>
      </c>
      <c r="Q4" s="49">
        <v>15</v>
      </c>
      <c r="R4" s="49">
        <v>16</v>
      </c>
      <c r="S4" s="267"/>
      <c r="T4" s="267"/>
      <c r="U4" s="271"/>
    </row>
    <row r="5" spans="1:21" ht="12.75" customHeight="1">
      <c r="A5" s="242" t="s">
        <v>60</v>
      </c>
      <c r="B5" s="44" t="s">
        <v>757</v>
      </c>
      <c r="C5" s="231">
        <v>60.64391691394659</v>
      </c>
      <c r="D5" s="231">
        <v>92.69718948322758</v>
      </c>
      <c r="E5" s="231">
        <v>81.06294864715626</v>
      </c>
      <c r="F5" s="231">
        <v>70.87626412849492</v>
      </c>
      <c r="G5" s="231">
        <v>66.50218340611353</v>
      </c>
      <c r="H5" s="231">
        <v>93.14814814814814</v>
      </c>
      <c r="I5" s="231">
        <v>89.34624323638397</v>
      </c>
      <c r="J5" s="231">
        <v>81.44694533762058</v>
      </c>
      <c r="K5" s="231">
        <v>88.6</v>
      </c>
      <c r="L5" s="231">
        <v>90.07963594994312</v>
      </c>
      <c r="M5" s="231">
        <v>115.65498502827992</v>
      </c>
      <c r="N5" s="231">
        <v>105.86215063950735</v>
      </c>
      <c r="O5" s="231">
        <v>107.4526678141136</v>
      </c>
      <c r="P5" s="231">
        <v>68.54420683051389</v>
      </c>
      <c r="Q5" s="231"/>
      <c r="R5" s="231">
        <v>64.33333333333333</v>
      </c>
      <c r="S5" s="111">
        <f>IF((COUNTA(C5:R5)&gt;12),LARGE(C5:R5,1)+LARGE(C5:R5,2)+LARGE(C5:R5,3)+LARGE(C5:R5,4)+LARGE(C5:R5,5)+LARGE(C5:R5,6)+LARGE(C5:R5,7)+LARGE(C5:R5,8)+LARGE(C5:R5,9)+LARGE(C5:R5,10)+LARGE(C5:R5,11)+LARGE(C5:R5,12),SUM(C5:R5))</f>
        <v>1084.7713852433894</v>
      </c>
      <c r="T5" s="243">
        <f>S5-$S$5</f>
        <v>0</v>
      </c>
      <c r="U5" s="169">
        <v>1974</v>
      </c>
    </row>
    <row r="6" spans="1:21" ht="12.75" customHeight="1">
      <c r="A6" s="242" t="s">
        <v>61</v>
      </c>
      <c r="B6" s="44" t="s">
        <v>809</v>
      </c>
      <c r="C6" s="231">
        <v>47.29080118694362</v>
      </c>
      <c r="D6" s="231">
        <v>74.08307480179248</v>
      </c>
      <c r="E6" s="231">
        <v>82.9128959276018</v>
      </c>
      <c r="F6" s="231">
        <v>63.831704282921606</v>
      </c>
      <c r="G6" s="231">
        <v>54.7117903930131</v>
      </c>
      <c r="H6" s="231"/>
      <c r="I6" s="231">
        <v>74.332940025693</v>
      </c>
      <c r="J6" s="231">
        <v>79.58823529411764</v>
      </c>
      <c r="K6" s="231">
        <v>79.69283276450511</v>
      </c>
      <c r="L6" s="231">
        <v>112.42310577644413</v>
      </c>
      <c r="M6" s="231">
        <v>111.89277019159522</v>
      </c>
      <c r="N6" s="231">
        <v>93.49919743178171</v>
      </c>
      <c r="O6" s="231">
        <v>97.4409891345073</v>
      </c>
      <c r="P6" s="231">
        <v>48.13246090009576</v>
      </c>
      <c r="Q6" s="231">
        <v>88.96892138939671</v>
      </c>
      <c r="R6" s="231"/>
      <c r="S6" s="111">
        <f>IF((COUNTA(C6:R6)&gt;12),LARGE(C6:R6,1)+LARGE(C6:R6,2)+LARGE(C6:R6,3)+LARGE(C6:R6,4)+LARGE(C6:R6,5)+LARGE(C6:R6,6)+LARGE(C6:R6,7)+LARGE(C6:R6,8)+LARGE(C6:R6,9)+LARGE(C6:R6,10)+LARGE(C6:R6,11)+LARGE(C6:R6,12),SUM(C6:R6))</f>
        <v>1013.3784574133698</v>
      </c>
      <c r="T6" s="243">
        <f>S6-$S$5</f>
        <v>-71.39292783001963</v>
      </c>
      <c r="U6" s="169">
        <v>2003</v>
      </c>
    </row>
    <row r="7" spans="1:21" ht="12.75" customHeight="1">
      <c r="A7" s="242" t="s">
        <v>62</v>
      </c>
      <c r="B7" s="44" t="s">
        <v>750</v>
      </c>
      <c r="C7" s="231">
        <v>64.20474777448071</v>
      </c>
      <c r="D7" s="231">
        <v>61.00107353730542</v>
      </c>
      <c r="E7" s="231">
        <v>57.23739097459234</v>
      </c>
      <c r="F7" s="231">
        <v>47.762652020400154</v>
      </c>
      <c r="G7" s="231">
        <v>66.93886462882097</v>
      </c>
      <c r="H7" s="231">
        <v>87.42915670877431</v>
      </c>
      <c r="I7" s="231">
        <v>89.77448648909494</v>
      </c>
      <c r="J7" s="231">
        <v>72.01902748414376</v>
      </c>
      <c r="K7" s="231">
        <v>68.71190339275445</v>
      </c>
      <c r="L7" s="231">
        <v>68.52304056715244</v>
      </c>
      <c r="M7" s="231">
        <v>95.20163578701386</v>
      </c>
      <c r="N7" s="231">
        <v>83.97391604767662</v>
      </c>
      <c r="O7" s="231">
        <v>98.79419071278426</v>
      </c>
      <c r="P7" s="231">
        <v>64.61825726141079</v>
      </c>
      <c r="Q7" s="231">
        <v>44.84029065025581</v>
      </c>
      <c r="R7" s="231">
        <v>7.666666666666667</v>
      </c>
      <c r="S7" s="111">
        <f>IF((COUNTA(C7:R7)&gt;12),LARGE(C7:R7,1)+LARGE(C7:R7,2)+LARGE(C7:R7,3)+LARGE(C7:R7,4)+LARGE(C7:R7,5)+LARGE(C7:R7,6)+LARGE(C7:R7,7)+LARGE(C7:R7,8)+LARGE(C7:R7,9)+LARGE(C7:R7,10)+LARGE(C7:R7,11)+LARGE(C7:R7,12),SUM(C7:R7))</f>
        <v>921.1903003914125</v>
      </c>
      <c r="T7" s="243">
        <f>S7-$S$5</f>
        <v>-163.58108485197693</v>
      </c>
      <c r="U7" s="169">
        <v>1978</v>
      </c>
    </row>
    <row r="8" spans="1:21" ht="12.75" customHeight="1">
      <c r="A8" s="242" t="s">
        <v>63</v>
      </c>
      <c r="B8" s="44" t="s">
        <v>819</v>
      </c>
      <c r="C8" s="231">
        <v>41.652818991097924</v>
      </c>
      <c r="D8" s="231">
        <v>62.54507628294036</v>
      </c>
      <c r="E8" s="231">
        <v>38.27294685990338</v>
      </c>
      <c r="F8" s="231">
        <v>48.579227696404786</v>
      </c>
      <c r="G8" s="231">
        <v>64.31877729257641</v>
      </c>
      <c r="H8" s="231">
        <v>81.71875</v>
      </c>
      <c r="I8" s="231">
        <v>74.29409353298979</v>
      </c>
      <c r="J8" s="231">
        <v>61.50623885918004</v>
      </c>
      <c r="K8" s="231">
        <v>78.98648648648647</v>
      </c>
      <c r="L8" s="231">
        <v>87.4329501915709</v>
      </c>
      <c r="M8" s="231">
        <v>108.54226636934928</v>
      </c>
      <c r="N8" s="231">
        <v>93.49919743178171</v>
      </c>
      <c r="O8" s="231">
        <v>90.190603577997</v>
      </c>
      <c r="P8" s="231">
        <v>47.57389083945101</v>
      </c>
      <c r="Q8" s="231">
        <v>64.62498634924103</v>
      </c>
      <c r="R8" s="231">
        <v>42.333333333333336</v>
      </c>
      <c r="S8" s="111">
        <f>IF((COUNTA(C8:R8)&gt;12),LARGE(C8:R8,1)+LARGE(C8:R8,2)+LARGE(C8:R8,3)+LARGE(C8:R8,4)+LARGE(C8:R8,5)+LARGE(C8:R8,6)+LARGE(C8:R8,7)+LARGE(C8:R8,8)+LARGE(C8:R8,9)+LARGE(C8:R8,10)+LARGE(C8:R8,11)+LARGE(C8:R8,12),SUM(C8:R8))</f>
        <v>916.2386540705179</v>
      </c>
      <c r="T8" s="243">
        <f>S8-$S$5</f>
        <v>-168.53273117287154</v>
      </c>
      <c r="U8" s="169">
        <v>2004</v>
      </c>
    </row>
    <row r="9" spans="1:21" ht="12.75" customHeight="1">
      <c r="A9" s="242" t="s">
        <v>64</v>
      </c>
      <c r="B9" s="44" t="s">
        <v>744</v>
      </c>
      <c r="C9" s="231">
        <v>66.57863501483679</v>
      </c>
      <c r="D9" s="231">
        <v>77.10144927536231</v>
      </c>
      <c r="E9" s="231">
        <v>69.94578029231492</v>
      </c>
      <c r="F9" s="231">
        <v>36.88773388773389</v>
      </c>
      <c r="G9" s="231">
        <v>50.78165938864629</v>
      </c>
      <c r="H9" s="231">
        <v>88.71955462769658</v>
      </c>
      <c r="I9" s="231">
        <v>82.58370323969504</v>
      </c>
      <c r="J9" s="231">
        <v>61.106194690265475</v>
      </c>
      <c r="K9" s="231">
        <v>75.11</v>
      </c>
      <c r="L9" s="231"/>
      <c r="M9" s="231">
        <v>90.01499388004896</v>
      </c>
      <c r="N9" s="231">
        <v>90.80570547417118</v>
      </c>
      <c r="O9" s="231">
        <v>101.47111375818939</v>
      </c>
      <c r="P9" s="231">
        <v>57.6600702202362</v>
      </c>
      <c r="Q9" s="231"/>
      <c r="R9" s="231">
        <v>26.333333333333336</v>
      </c>
      <c r="S9" s="111">
        <f>IF((COUNTA(C9:R9)&gt;12),LARGE(C9:R9,1)+LARGE(C9:R9,2)+LARGE(C9:R9,3)+LARGE(C9:R9,4)+LARGE(C9:R9,5)+LARGE(C9:R9,6)+LARGE(C9:R9,7)+LARGE(C9:R9,8)+LARGE(C9:R9,9)+LARGE(C9:R9,10)+LARGE(C9:R9,11)+LARGE(C9:R9,12),SUM(C9:R9))</f>
        <v>911.8788598614632</v>
      </c>
      <c r="T9" s="243">
        <f>S9-$S$5</f>
        <v>-172.89252538192625</v>
      </c>
      <c r="U9" s="169">
        <v>1983</v>
      </c>
    </row>
    <row r="10" spans="1:21" ht="12.75" customHeight="1">
      <c r="A10" s="242" t="s">
        <v>65</v>
      </c>
      <c r="B10" s="44" t="s">
        <v>842</v>
      </c>
      <c r="C10" s="231">
        <v>19.100890207715135</v>
      </c>
      <c r="D10" s="231">
        <v>62.850362925739816</v>
      </c>
      <c r="E10" s="231">
        <v>65.3108581436077</v>
      </c>
      <c r="F10" s="231">
        <v>45.061931678545086</v>
      </c>
      <c r="G10" s="231"/>
      <c r="H10" s="231">
        <v>82.48022777602026</v>
      </c>
      <c r="I10" s="231">
        <v>61.902616080497545</v>
      </c>
      <c r="J10" s="231">
        <v>63.200734394124844</v>
      </c>
      <c r="K10" s="231">
        <v>79.36141304347825</v>
      </c>
      <c r="L10" s="231">
        <v>94.53115547489413</v>
      </c>
      <c r="M10" s="231">
        <v>74.94</v>
      </c>
      <c r="N10" s="231">
        <v>82.15720743345054</v>
      </c>
      <c r="O10" s="231">
        <v>98.41505131128848</v>
      </c>
      <c r="P10" s="231">
        <v>31.997765719757425</v>
      </c>
      <c r="Q10" s="231">
        <v>73.34405385190728</v>
      </c>
      <c r="R10" s="231">
        <v>45</v>
      </c>
      <c r="S10" s="111">
        <f>IF((COUNTA(C10:R10)&gt;12),LARGE(C10:R10,1)+LARGE(C10:R10,2)+LARGE(C10:R10,3)+LARGE(C10:R10,4)+LARGE(C10:R10,5)+LARGE(C10:R10,6)+LARGE(C10:R10,7)+LARGE(C10:R10,8)+LARGE(C10:R10,9)+LARGE(C10:R10,10)+LARGE(C10:R10,11)+LARGE(C10:R10,12),SUM(C10:R10))</f>
        <v>883.5556121135538</v>
      </c>
      <c r="T10" s="243">
        <f>S10-$S$5</f>
        <v>-201.2157731298356</v>
      </c>
      <c r="U10" s="169">
        <v>2008</v>
      </c>
    </row>
    <row r="11" spans="1:21" ht="12.75" customHeight="1">
      <c r="A11" s="242" t="s">
        <v>66</v>
      </c>
      <c r="B11" s="44" t="s">
        <v>816</v>
      </c>
      <c r="C11" s="231">
        <v>43.13649851632047</v>
      </c>
      <c r="D11" s="231">
        <v>72.0572569906791</v>
      </c>
      <c r="E11" s="231"/>
      <c r="F11" s="231"/>
      <c r="G11" s="231">
        <v>51.21834061135371</v>
      </c>
      <c r="H11" s="231">
        <v>89.51777543118621</v>
      </c>
      <c r="I11" s="231">
        <v>81.48727825545461</v>
      </c>
      <c r="J11" s="231">
        <v>59.4361763022324</v>
      </c>
      <c r="K11" s="231">
        <v>78.85</v>
      </c>
      <c r="L11" s="231">
        <v>75</v>
      </c>
      <c r="M11" s="231">
        <v>72.8</v>
      </c>
      <c r="N11" s="231">
        <v>95.26137065239762</v>
      </c>
      <c r="O11" s="231">
        <v>101.27301524450604</v>
      </c>
      <c r="P11" s="231">
        <v>54.739546760293656</v>
      </c>
      <c r="Q11" s="231"/>
      <c r="R11" s="231">
        <v>47</v>
      </c>
      <c r="S11" s="111">
        <f>IF((COUNTA(C11:R11)&gt;12),LARGE(C11:R11,1)+LARGE(C11:R11,2)+LARGE(C11:R11,3)+LARGE(C11:R11,4)+LARGE(C11:R11,5)+LARGE(C11:R11,6)+LARGE(C11:R11,7)+LARGE(C11:R11,8)+LARGE(C11:R11,9)+LARGE(C11:R11,10)+LARGE(C11:R11,11)+LARGE(C11:R11,12),SUM(C11:R11))</f>
        <v>878.6407602481033</v>
      </c>
      <c r="T11" s="243">
        <f>S11-$S$5</f>
        <v>-206.1306249952861</v>
      </c>
      <c r="U11" s="169">
        <v>1983</v>
      </c>
    </row>
    <row r="12" spans="1:21" ht="12.75" customHeight="1">
      <c r="A12" s="242" t="s">
        <v>67</v>
      </c>
      <c r="B12" s="44" t="s">
        <v>714</v>
      </c>
      <c r="C12" s="231">
        <v>74.59050445103857</v>
      </c>
      <c r="D12" s="231">
        <v>76.17059243397571</v>
      </c>
      <c r="E12" s="231"/>
      <c r="F12" s="231"/>
      <c r="G12" s="231">
        <v>55.58515283842795</v>
      </c>
      <c r="H12" s="231">
        <v>80.36063569682152</v>
      </c>
      <c r="I12" s="231"/>
      <c r="J12" s="231">
        <v>58.73</v>
      </c>
      <c r="K12" s="231">
        <v>76.90694626474443</v>
      </c>
      <c r="L12" s="231">
        <v>77.75902484763245</v>
      </c>
      <c r="M12" s="231">
        <v>72</v>
      </c>
      <c r="N12" s="231">
        <v>88.01218161683278</v>
      </c>
      <c r="O12" s="231"/>
      <c r="P12" s="231">
        <v>56.670603255665505</v>
      </c>
      <c r="Q12" s="231">
        <v>53.78750787507875</v>
      </c>
      <c r="R12" s="231">
        <v>79</v>
      </c>
      <c r="S12" s="111">
        <f>IF((COUNTA(C12:R12)&gt;12),LARGE(C12:R12,1)+LARGE(C12:R12,2)+LARGE(C12:R12,3)+LARGE(C12:R12,4)+LARGE(C12:R12,5)+LARGE(C12:R12,6)+LARGE(C12:R12,7)+LARGE(C12:R12,8)+LARGE(C12:R12,9)+LARGE(C12:R12,10)+LARGE(C12:R12,11)+LARGE(C12:R12,12),SUM(C12:R12))</f>
        <v>849.5731492802176</v>
      </c>
      <c r="T12" s="243">
        <f>S12-$S$5</f>
        <v>-235.19823596317178</v>
      </c>
      <c r="U12" s="169">
        <v>1968</v>
      </c>
    </row>
    <row r="13" spans="1:21" ht="12.75" customHeight="1">
      <c r="A13" s="242" t="s">
        <v>68</v>
      </c>
      <c r="B13" s="44" t="s">
        <v>768</v>
      </c>
      <c r="C13" s="231">
        <v>57.97329376854599</v>
      </c>
      <c r="D13" s="231">
        <v>63.72086412734509</v>
      </c>
      <c r="E13" s="231"/>
      <c r="F13" s="231"/>
      <c r="G13" s="231">
        <v>49.47161572052402</v>
      </c>
      <c r="H13" s="231">
        <v>75.3686571348472</v>
      </c>
      <c r="I13" s="231">
        <v>75.02623027462373</v>
      </c>
      <c r="J13" s="231"/>
      <c r="K13" s="231">
        <v>65.7618787547788</v>
      </c>
      <c r="L13" s="231">
        <v>79.77680737506066</v>
      </c>
      <c r="M13" s="231">
        <v>102.18221479624988</v>
      </c>
      <c r="N13" s="231">
        <v>84.97</v>
      </c>
      <c r="O13" s="231"/>
      <c r="P13" s="231">
        <v>66.67698691350142</v>
      </c>
      <c r="Q13" s="231">
        <v>60.476064371562444</v>
      </c>
      <c r="R13" s="231">
        <v>21</v>
      </c>
      <c r="S13" s="111">
        <f>IF((COUNTA(C13:R13)&gt;12),LARGE(C13:R13,1)+LARGE(C13:R13,2)+LARGE(C13:R13,3)+LARGE(C13:R13,4)+LARGE(C13:R13,5)+LARGE(C13:R13,6)+LARGE(C13:R13,7)+LARGE(C13:R13,8)+LARGE(C13:R13,9)+LARGE(C13:R13,10)+LARGE(C13:R13,11)+LARGE(C13:R13,12),SUM(C13:R13))</f>
        <v>802.4046132370393</v>
      </c>
      <c r="T13" s="243">
        <f>S13-$S$5</f>
        <v>-282.3667720063502</v>
      </c>
      <c r="U13" s="169">
        <v>1978</v>
      </c>
    </row>
    <row r="14" spans="1:21" ht="12.75" customHeight="1">
      <c r="A14" s="242" t="s">
        <v>69</v>
      </c>
      <c r="B14" s="44" t="s">
        <v>741</v>
      </c>
      <c r="C14" s="231">
        <v>66.8753709198813</v>
      </c>
      <c r="D14" s="231"/>
      <c r="E14" s="231">
        <v>74.9238578680203</v>
      </c>
      <c r="F14" s="231"/>
      <c r="G14" s="231">
        <v>54.7117903930131</v>
      </c>
      <c r="H14" s="231">
        <v>77.56339259691052</v>
      </c>
      <c r="I14" s="231">
        <v>81.82857007095028</v>
      </c>
      <c r="J14" s="231"/>
      <c r="K14" s="231">
        <v>79.40856560163155</v>
      </c>
      <c r="L14" s="231">
        <v>95.35168195718656</v>
      </c>
      <c r="M14" s="231">
        <v>104.49846508058326</v>
      </c>
      <c r="N14" s="231"/>
      <c r="O14" s="231"/>
      <c r="P14" s="231">
        <v>58.426109160549</v>
      </c>
      <c r="Q14" s="231">
        <v>70.34693877551021</v>
      </c>
      <c r="R14" s="231">
        <v>27.666666666666668</v>
      </c>
      <c r="S14" s="111">
        <f>IF((COUNTA(C14:R14)&gt;12),LARGE(C14:R14,1)+LARGE(C14:R14,2)+LARGE(C14:R14,3)+LARGE(C14:R14,4)+LARGE(C14:R14,5)+LARGE(C14:R14,6)+LARGE(C14:R14,7)+LARGE(C14:R14,8)+LARGE(C14:R14,9)+LARGE(C14:R14,10)+LARGE(C14:R14,11)+LARGE(C14:R14,12),SUM(C14:R14))</f>
        <v>791.6014090909027</v>
      </c>
      <c r="T14" s="243">
        <f>S14-$S$5</f>
        <v>-293.1699761524867</v>
      </c>
      <c r="U14" s="169">
        <v>2000</v>
      </c>
    </row>
    <row r="15" spans="1:21" ht="12.75" customHeight="1">
      <c r="A15" s="242" t="s">
        <v>70</v>
      </c>
      <c r="B15" s="44" t="s">
        <v>745</v>
      </c>
      <c r="C15" s="231">
        <v>66.28189910979229</v>
      </c>
      <c r="D15" s="231">
        <v>67.11310428701734</v>
      </c>
      <c r="E15" s="231">
        <v>28.15126050420168</v>
      </c>
      <c r="F15" s="231">
        <v>27.41337993010484</v>
      </c>
      <c r="G15" s="231">
        <v>43.35807860262008</v>
      </c>
      <c r="H15" s="231">
        <v>93.2566765578635</v>
      </c>
      <c r="I15" s="231">
        <v>63.01535523355351</v>
      </c>
      <c r="J15" s="231"/>
      <c r="K15" s="231">
        <v>71.95388349514563</v>
      </c>
      <c r="L15" s="231">
        <v>70.02030044660984</v>
      </c>
      <c r="M15" s="231">
        <v>36</v>
      </c>
      <c r="N15" s="231">
        <v>82.69815785026196</v>
      </c>
      <c r="O15" s="231">
        <v>97.17671207314797</v>
      </c>
      <c r="P15" s="231">
        <v>47.87711458665816</v>
      </c>
      <c r="Q15" s="231">
        <v>41.136108670676485</v>
      </c>
      <c r="R15" s="231">
        <v>27.666666666666668</v>
      </c>
      <c r="S15" s="111">
        <f>IF((COUNTA(C15:R15)&gt;12),LARGE(C15:R15,1)+LARGE(C15:R15,2)+LARGE(C15:R15,3)+LARGE(C15:R15,4)+LARGE(C15:R15,5)+LARGE(C15:R15,6)+LARGE(C15:R15,7)+LARGE(C15:R15,8)+LARGE(C15:R15,9)+LARGE(C15:R15,10)+LARGE(C15:R15,11)+LARGE(C15:R15,12),SUM(C15:R15))</f>
        <v>779.8873909133466</v>
      </c>
      <c r="T15" s="243">
        <f>S15-$S$5</f>
        <v>-304.8839943300428</v>
      </c>
      <c r="U15" s="169">
        <v>1973</v>
      </c>
    </row>
    <row r="16" spans="1:21" ht="12.75" customHeight="1">
      <c r="A16" s="242" t="s">
        <v>71</v>
      </c>
      <c r="B16" s="44" t="s">
        <v>815</v>
      </c>
      <c r="C16" s="231">
        <v>43.433234421364986</v>
      </c>
      <c r="D16" s="231"/>
      <c r="E16" s="231"/>
      <c r="F16" s="231"/>
      <c r="G16" s="231">
        <v>52.09170305676856</v>
      </c>
      <c r="H16" s="231">
        <v>81.71875</v>
      </c>
      <c r="I16" s="231">
        <v>72.55135587969025</v>
      </c>
      <c r="J16" s="231">
        <v>41.03637741568775</v>
      </c>
      <c r="K16" s="231">
        <v>81.85080928923291</v>
      </c>
      <c r="L16" s="231">
        <v>77.70491803278689</v>
      </c>
      <c r="M16" s="231">
        <v>37.47</v>
      </c>
      <c r="N16" s="231">
        <v>93.49919743178171</v>
      </c>
      <c r="O16" s="231"/>
      <c r="P16" s="231">
        <v>46.28120012767316</v>
      </c>
      <c r="Q16" s="231">
        <v>57.16586676905356</v>
      </c>
      <c r="R16" s="231">
        <v>45</v>
      </c>
      <c r="S16" s="111">
        <f>IF((COUNTA(C16:R16)&gt;12),LARGE(C16:R16,1)+LARGE(C16:R16,2)+LARGE(C16:R16,3)+LARGE(C16:R16,4)+LARGE(C16:R16,5)+LARGE(C16:R16,6)+LARGE(C16:R16,7)+LARGE(C16:R16,8)+LARGE(C16:R16,9)+LARGE(C16:R16,10)+LARGE(C16:R16,11)+LARGE(C16:R16,12),SUM(C16:R16))</f>
        <v>729.8034124240398</v>
      </c>
      <c r="T16" s="243">
        <f>S16-$S$5</f>
        <v>-354.9679728193496</v>
      </c>
      <c r="U16" s="169">
        <v>2005</v>
      </c>
    </row>
    <row r="17" spans="1:21" ht="12.75" customHeight="1">
      <c r="A17" s="242" t="s">
        <v>72</v>
      </c>
      <c r="B17" s="44" t="s">
        <v>780</v>
      </c>
      <c r="C17" s="231">
        <v>55.59940652818991</v>
      </c>
      <c r="D17" s="231"/>
      <c r="E17" s="231">
        <v>99.77124183006535</v>
      </c>
      <c r="F17" s="231">
        <v>63.75612353567623</v>
      </c>
      <c r="G17" s="231"/>
      <c r="H17" s="231">
        <v>93.36552748885586</v>
      </c>
      <c r="I17" s="231">
        <v>84.44361980605366</v>
      </c>
      <c r="J17" s="231">
        <v>83.01476620180475</v>
      </c>
      <c r="K17" s="231"/>
      <c r="L17" s="231"/>
      <c r="M17" s="231">
        <v>73.94</v>
      </c>
      <c r="N17" s="231">
        <v>96.21401752190238</v>
      </c>
      <c r="O17" s="231"/>
      <c r="P17" s="231"/>
      <c r="Q17" s="231">
        <v>50.388310379576765</v>
      </c>
      <c r="R17" s="231"/>
      <c r="S17" s="111">
        <f>IF((COUNTA(C17:R17)&gt;12),LARGE(C17:R17,1)+LARGE(C17:R17,2)+LARGE(C17:R17,3)+LARGE(C17:R17,4)+LARGE(C17:R17,5)+LARGE(C17:R17,6)+LARGE(C17:R17,7)+LARGE(C17:R17,8)+LARGE(C17:R17,9)+LARGE(C17:R17,10)+LARGE(C17:R17,11)+LARGE(C17:R17,12),SUM(C17:R17))</f>
        <v>700.4930132921249</v>
      </c>
      <c r="T17" s="243">
        <f>S17-$S$5</f>
        <v>-384.2783719512645</v>
      </c>
      <c r="U17" s="169">
        <v>1986</v>
      </c>
    </row>
    <row r="18" spans="1:21" s="1" customFormat="1" ht="12.75" customHeight="1">
      <c r="A18" s="242" t="s">
        <v>73</v>
      </c>
      <c r="B18" s="44" t="s">
        <v>789</v>
      </c>
      <c r="C18" s="231">
        <v>53.52225519287834</v>
      </c>
      <c r="D18" s="231"/>
      <c r="E18" s="231">
        <v>53.70072476577691</v>
      </c>
      <c r="F18" s="231">
        <v>55.6453398954168</v>
      </c>
      <c r="G18" s="231">
        <v>56.45851528384279</v>
      </c>
      <c r="H18" s="231">
        <v>82.08739390128889</v>
      </c>
      <c r="I18" s="231">
        <v>81.35326039562909</v>
      </c>
      <c r="J18" s="231">
        <v>73.17204301075267</v>
      </c>
      <c r="K18" s="231">
        <v>70.05882352941175</v>
      </c>
      <c r="L18" s="231"/>
      <c r="M18" s="231"/>
      <c r="N18" s="231"/>
      <c r="O18" s="231"/>
      <c r="P18" s="231">
        <v>49.058091286307054</v>
      </c>
      <c r="Q18" s="231">
        <v>56.3213644524237</v>
      </c>
      <c r="R18" s="231">
        <v>46.33333333333333</v>
      </c>
      <c r="S18" s="111">
        <f>IF((COUNTA(C18:R18)&gt;12),LARGE(C18:R18,1)+LARGE(C18:R18,2)+LARGE(C18:R18,3)+LARGE(C18:R18,4)+LARGE(C18:R18,5)+LARGE(C18:R18,6)+LARGE(C18:R18,7)+LARGE(C18:R18,8)+LARGE(C18:R18,9)+LARGE(C18:R18,10)+LARGE(C18:R18,11)+LARGE(C18:R18,12),SUM(C18:R18))</f>
        <v>677.7111450470614</v>
      </c>
      <c r="T18" s="243">
        <f>S18-$S$5</f>
        <v>-407.060240196328</v>
      </c>
      <c r="U18" s="169">
        <v>1998</v>
      </c>
    </row>
    <row r="19" spans="1:21" s="1" customFormat="1" ht="12.75" customHeight="1">
      <c r="A19" s="242" t="s">
        <v>74</v>
      </c>
      <c r="B19" s="264" t="s">
        <v>1011</v>
      </c>
      <c r="C19" s="231">
        <v>41.35608308605341</v>
      </c>
      <c r="D19" s="231"/>
      <c r="E19" s="231">
        <v>74.03031821598597</v>
      </c>
      <c r="F19" s="231">
        <v>51.33380401016661</v>
      </c>
      <c r="G19" s="231"/>
      <c r="H19" s="231">
        <v>79.45213726670679</v>
      </c>
      <c r="I19" s="231"/>
      <c r="J19" s="231">
        <v>67.77227722772275</v>
      </c>
      <c r="K19" s="231">
        <v>76.6884389288047</v>
      </c>
      <c r="L19" s="231"/>
      <c r="M19" s="231"/>
      <c r="N19" s="231">
        <v>93.74748288360854</v>
      </c>
      <c r="O19" s="231"/>
      <c r="P19" s="231"/>
      <c r="Q19" s="231">
        <v>40.7533953301666</v>
      </c>
      <c r="R19" s="231">
        <v>67</v>
      </c>
      <c r="S19" s="111">
        <f>IF((COUNTA(C19:R19)&gt;12),LARGE(C19:R19,1)+LARGE(C19:R19,2)+LARGE(C19:R19,3)+LARGE(C19:R19,4)+LARGE(C19:R19,5)+LARGE(C19:R19,6)+LARGE(C19:R19,7)+LARGE(C19:R19,8)+LARGE(C19:R19,9)+LARGE(C19:R19,10)+LARGE(C19:R19,11)+LARGE(C19:R19,12),SUM(C19:R19))</f>
        <v>592.1339369492154</v>
      </c>
      <c r="T19" s="243">
        <f>S19-$S$5</f>
        <v>-492.6374482941741</v>
      </c>
      <c r="U19" s="169">
        <v>1990</v>
      </c>
    </row>
    <row r="20" spans="1:21" s="1" customFormat="1" ht="12.75" customHeight="1">
      <c r="A20" s="242" t="s">
        <v>75</v>
      </c>
      <c r="B20" s="44" t="s">
        <v>802</v>
      </c>
      <c r="C20" s="231">
        <v>50.25816023738873</v>
      </c>
      <c r="D20" s="231"/>
      <c r="E20" s="231">
        <v>53.77832861189801</v>
      </c>
      <c r="F20" s="231"/>
      <c r="G20" s="231">
        <v>45.97816593886463</v>
      </c>
      <c r="H20" s="231">
        <v>77.08092485549132</v>
      </c>
      <c r="I20" s="231"/>
      <c r="J20" s="231">
        <v>64.96216897856242</v>
      </c>
      <c r="K20" s="231">
        <v>80.70637119113574</v>
      </c>
      <c r="L20" s="231"/>
      <c r="M20" s="231"/>
      <c r="N20" s="231">
        <v>89.73</v>
      </c>
      <c r="O20" s="231"/>
      <c r="P20" s="231"/>
      <c r="Q20" s="231">
        <v>58.01608657502194</v>
      </c>
      <c r="R20" s="231">
        <v>48.333333333333336</v>
      </c>
      <c r="S20" s="111">
        <f>IF((COUNTA(C20:R20)&gt;12),LARGE(C20:R20,1)+LARGE(C20:R20,2)+LARGE(C20:R20,3)+LARGE(C20:R20,4)+LARGE(C20:R20,5)+LARGE(C20:R20,6)+LARGE(C20:R20,7)+LARGE(C20:R20,8)+LARGE(C20:R20,9)+LARGE(C20:R20,10)+LARGE(C20:R20,11)+LARGE(C20:R20,12),SUM(C20:R20))</f>
        <v>568.8435397216962</v>
      </c>
      <c r="T20" s="243">
        <f>S20-$S$5</f>
        <v>-515.9278455216933</v>
      </c>
      <c r="U20" s="169">
        <v>1960</v>
      </c>
    </row>
    <row r="21" spans="1:21" s="1" customFormat="1" ht="12.75" customHeight="1">
      <c r="A21" s="242" t="s">
        <v>76</v>
      </c>
      <c r="B21" s="44" t="s">
        <v>805</v>
      </c>
      <c r="C21" s="231">
        <v>49.07121661721068</v>
      </c>
      <c r="D21" s="231">
        <v>58.000501756146505</v>
      </c>
      <c r="E21" s="231">
        <v>50.59748427672956</v>
      </c>
      <c r="F21" s="231">
        <v>44.495938901685044</v>
      </c>
      <c r="G21" s="231">
        <v>63.882096069869</v>
      </c>
      <c r="H21" s="231"/>
      <c r="I21" s="231">
        <v>67.46526490501772</v>
      </c>
      <c r="J21" s="231">
        <v>66.23631680618158</v>
      </c>
      <c r="K21" s="231"/>
      <c r="L21" s="231"/>
      <c r="M21" s="231"/>
      <c r="N21" s="231"/>
      <c r="O21" s="231"/>
      <c r="P21" s="231">
        <v>55.53750398978615</v>
      </c>
      <c r="Q21" s="231">
        <v>41.01023844806682</v>
      </c>
      <c r="R21" s="231">
        <v>55.666666666666664</v>
      </c>
      <c r="S21" s="111">
        <f>IF((COUNTA(C21:R21)&gt;12),LARGE(C21:R21,1)+LARGE(C21:R21,2)+LARGE(C21:R21,3)+LARGE(C21:R21,4)+LARGE(C21:R21,5)+LARGE(C21:R21,6)+LARGE(C21:R21,7)+LARGE(C21:R21,8)+LARGE(C21:R21,9)+LARGE(C21:R21,10)+LARGE(C21:R21,11)+LARGE(C21:R21,12),SUM(C21:R21))</f>
        <v>551.9632284373597</v>
      </c>
      <c r="T21" s="243">
        <f>S21-$S$5</f>
        <v>-532.8081568060297</v>
      </c>
      <c r="U21" s="169">
        <v>1966</v>
      </c>
    </row>
    <row r="22" spans="1:21" s="1" customFormat="1" ht="12.75" customHeight="1">
      <c r="A22" s="242" t="s">
        <v>77</v>
      </c>
      <c r="B22" s="44" t="s">
        <v>706</v>
      </c>
      <c r="C22" s="231">
        <v>78.44807121661721</v>
      </c>
      <c r="D22" s="231"/>
      <c r="E22" s="231">
        <v>72.90732068030565</v>
      </c>
      <c r="F22" s="231">
        <v>55.02918376652986</v>
      </c>
      <c r="G22" s="231">
        <v>41.174672489082965</v>
      </c>
      <c r="H22" s="231"/>
      <c r="I22" s="231">
        <v>79.2099889239579</v>
      </c>
      <c r="J22" s="231">
        <v>75.65378900445765</v>
      </c>
      <c r="K22" s="231"/>
      <c r="L22" s="231"/>
      <c r="M22" s="231"/>
      <c r="N22" s="231"/>
      <c r="O22" s="231"/>
      <c r="P22" s="231">
        <v>59.798595595276105</v>
      </c>
      <c r="Q22" s="231"/>
      <c r="R22" s="231">
        <v>57.00000000000001</v>
      </c>
      <c r="S22" s="111">
        <f>IF((COUNTA(C22:R22)&gt;12),LARGE(C22:R22,1)+LARGE(C22:R22,2)+LARGE(C22:R22,3)+LARGE(C22:R22,4)+LARGE(C22:R22,5)+LARGE(C22:R22,6)+LARGE(C22:R22,7)+LARGE(C22:R22,8)+LARGE(C22:R22,9)+LARGE(C22:R22,10)+LARGE(C22:R22,11)+LARGE(C22:R22,12),SUM(C22:R22))</f>
        <v>519.2216216762273</v>
      </c>
      <c r="T22" s="243">
        <f>S22-$S$5</f>
        <v>-565.5497635671621</v>
      </c>
      <c r="U22" s="169">
        <v>1976</v>
      </c>
    </row>
    <row r="23" spans="1:21" ht="12.75" customHeight="1">
      <c r="A23" s="242" t="s">
        <v>78</v>
      </c>
      <c r="B23" s="44" t="s">
        <v>689</v>
      </c>
      <c r="C23" s="231">
        <v>97.14243323442136</v>
      </c>
      <c r="D23" s="231"/>
      <c r="E23" s="231"/>
      <c r="F23" s="231"/>
      <c r="G23" s="231">
        <v>87.8995633187773</v>
      </c>
      <c r="H23" s="231"/>
      <c r="I23" s="231">
        <v>91.48473366534405</v>
      </c>
      <c r="J23" s="231">
        <v>74.92647058823528</v>
      </c>
      <c r="K23" s="231">
        <v>71.0645933014354</v>
      </c>
      <c r="L23" s="231"/>
      <c r="M23" s="231"/>
      <c r="N23" s="231"/>
      <c r="O23" s="231"/>
      <c r="P23" s="231">
        <v>77.33769549952123</v>
      </c>
      <c r="Q23" s="231"/>
      <c r="R23" s="231"/>
      <c r="S23" s="111">
        <f>IF((COUNTA(C23:R23)&gt;12),LARGE(C23:R23,1)+LARGE(C23:R23,2)+LARGE(C23:R23,3)+LARGE(C23:R23,4)+LARGE(C23:R23,5)+LARGE(C23:R23,6)+LARGE(C23:R23,7)+LARGE(C23:R23,8)+LARGE(C23:R23,9)+LARGE(C23:R23,10)+LARGE(C23:R23,11)+LARGE(C23:R23,12),SUM(C23:R23))</f>
        <v>499.8554896077346</v>
      </c>
      <c r="T23" s="243">
        <f>S23-$S$5</f>
        <v>-584.9158956356548</v>
      </c>
      <c r="U23" s="169">
        <v>1976</v>
      </c>
    </row>
    <row r="24" spans="1:21" ht="12.75" customHeight="1">
      <c r="A24" s="242" t="s">
        <v>79</v>
      </c>
      <c r="B24" s="44" t="s">
        <v>767</v>
      </c>
      <c r="C24" s="231">
        <v>58.27002967359051</v>
      </c>
      <c r="D24" s="231">
        <v>66.05749180816204</v>
      </c>
      <c r="E24" s="231"/>
      <c r="F24" s="231"/>
      <c r="G24" s="231">
        <v>66.93886462882097</v>
      </c>
      <c r="H24" s="231"/>
      <c r="I24" s="231"/>
      <c r="J24" s="231"/>
      <c r="K24" s="231">
        <v>67.23094170403587</v>
      </c>
      <c r="L24" s="231">
        <v>77.169373549884</v>
      </c>
      <c r="M24" s="231"/>
      <c r="N24" s="231"/>
      <c r="O24" s="231"/>
      <c r="P24" s="231">
        <v>46.23332269390361</v>
      </c>
      <c r="Q24" s="231">
        <v>56.83514596451059</v>
      </c>
      <c r="R24" s="231">
        <v>58.333333333333336</v>
      </c>
      <c r="S24" s="111">
        <f>IF((COUNTA(C24:R24)&gt;12),LARGE(C24:R24,1)+LARGE(C24:R24,2)+LARGE(C24:R24,3)+LARGE(C24:R24,4)+LARGE(C24:R24,5)+LARGE(C24:R24,6)+LARGE(C24:R24,7)+LARGE(C24:R24,8)+LARGE(C24:R24,9)+LARGE(C24:R24,10)+LARGE(C24:R24,11)+LARGE(C24:R24,12),SUM(C24:R24))</f>
        <v>497.0685033562409</v>
      </c>
      <c r="T24" s="243">
        <f>S24-$S$5</f>
        <v>-587.7028818871486</v>
      </c>
      <c r="U24" s="169">
        <v>1977</v>
      </c>
    </row>
    <row r="25" spans="1:21" s="1" customFormat="1" ht="12.75" customHeight="1">
      <c r="A25" s="242" t="s">
        <v>80</v>
      </c>
      <c r="B25" s="44" t="s">
        <v>709</v>
      </c>
      <c r="C25" s="231">
        <v>76.66765578635015</v>
      </c>
      <c r="D25" s="231"/>
      <c r="E25" s="231">
        <v>45.15449642909197</v>
      </c>
      <c r="F25" s="231">
        <v>54.08955223880596</v>
      </c>
      <c r="G25" s="231">
        <v>66.93886462882097</v>
      </c>
      <c r="H25" s="231"/>
      <c r="I25" s="231">
        <v>85.54395908036489</v>
      </c>
      <c r="J25" s="231">
        <v>60.61403508771928</v>
      </c>
      <c r="K25" s="231"/>
      <c r="L25" s="231"/>
      <c r="M25" s="231"/>
      <c r="N25" s="231"/>
      <c r="O25" s="231"/>
      <c r="P25" s="231">
        <v>66.56527290137248</v>
      </c>
      <c r="Q25" s="231"/>
      <c r="R25" s="231">
        <v>41</v>
      </c>
      <c r="S25" s="111">
        <f>IF((COUNTA(C25:R25)&gt;12),LARGE(C25:R25,1)+LARGE(C25:R25,2)+LARGE(C25:R25,3)+LARGE(C25:R25,4)+LARGE(C25:R25,5)+LARGE(C25:R25,6)+LARGE(C25:R25,7)+LARGE(C25:R25,8)+LARGE(C25:R25,9)+LARGE(C25:R25,10)+LARGE(C25:R25,11)+LARGE(C25:R25,12),SUM(C25:R25))</f>
        <v>496.5738361525257</v>
      </c>
      <c r="T25" s="243">
        <f>S25-$S$5</f>
        <v>-588.1975490908637</v>
      </c>
      <c r="U25" s="169">
        <v>1982</v>
      </c>
    </row>
    <row r="26" spans="1:21" s="1" customFormat="1" ht="12.75" customHeight="1">
      <c r="A26" s="242" t="s">
        <v>81</v>
      </c>
      <c r="B26" s="44" t="s">
        <v>779</v>
      </c>
      <c r="C26" s="231">
        <v>55.59940652818991</v>
      </c>
      <c r="D26" s="231"/>
      <c r="E26" s="231">
        <v>78.92004292997048</v>
      </c>
      <c r="F26" s="231"/>
      <c r="G26" s="231"/>
      <c r="H26" s="231">
        <v>87.19972779857093</v>
      </c>
      <c r="I26" s="231">
        <v>84.46928688549717</v>
      </c>
      <c r="J26" s="231"/>
      <c r="K26" s="231">
        <v>77.8</v>
      </c>
      <c r="L26" s="231"/>
      <c r="M26" s="231"/>
      <c r="N26" s="231"/>
      <c r="O26" s="231"/>
      <c r="P26" s="231"/>
      <c r="Q26" s="231"/>
      <c r="R26" s="231">
        <v>65.66666666666666</v>
      </c>
      <c r="S26" s="111">
        <f>IF((COUNTA(C26:R26)&gt;12),LARGE(C26:R26,1)+LARGE(C26:R26,2)+LARGE(C26:R26,3)+LARGE(C26:R26,4)+LARGE(C26:R26,5)+LARGE(C26:R26,6)+LARGE(C26:R26,7)+LARGE(C26:R26,8)+LARGE(C26:R26,9)+LARGE(C26:R26,10)+LARGE(C26:R26,11)+LARGE(C26:R26,12),SUM(C26:R26))</f>
        <v>449.65513080889514</v>
      </c>
      <c r="T26" s="243">
        <f>S26-$S$5</f>
        <v>-635.1162544344943</v>
      </c>
      <c r="U26" s="169">
        <v>1964</v>
      </c>
    </row>
    <row r="27" spans="1:21" s="1" customFormat="1" ht="12.75" customHeight="1">
      <c r="A27" s="242" t="s">
        <v>82</v>
      </c>
      <c r="B27" s="44" t="s">
        <v>777</v>
      </c>
      <c r="C27" s="231">
        <v>56.48961424332344</v>
      </c>
      <c r="D27" s="231"/>
      <c r="E27" s="231">
        <v>39.09231530751144</v>
      </c>
      <c r="F27" s="231">
        <v>35.973701955495606</v>
      </c>
      <c r="G27" s="231">
        <v>48.59825327510917</v>
      </c>
      <c r="H27" s="231">
        <v>79.04334828101645</v>
      </c>
      <c r="I27" s="231">
        <v>66.26746405439553</v>
      </c>
      <c r="J27" s="231"/>
      <c r="K27" s="231">
        <v>69.63785046728971</v>
      </c>
      <c r="L27" s="231"/>
      <c r="M27" s="231">
        <v>36.4</v>
      </c>
      <c r="N27" s="231"/>
      <c r="O27" s="231"/>
      <c r="P27" s="231"/>
      <c r="Q27" s="231"/>
      <c r="R27" s="231"/>
      <c r="S27" s="111">
        <f>IF((COUNTA(C27:R27)&gt;12),LARGE(C27:R27,1)+LARGE(C27:R27,2)+LARGE(C27:R27,3)+LARGE(C27:R27,4)+LARGE(C27:R27,5)+LARGE(C27:R27,6)+LARGE(C27:R27,7)+LARGE(C27:R27,8)+LARGE(C27:R27,9)+LARGE(C27:R27,10)+LARGE(C27:R27,11)+LARGE(C27:R27,12),SUM(C27:R27))</f>
        <v>431.5025475841413</v>
      </c>
      <c r="T27" s="243">
        <f>S27-$S$5</f>
        <v>-653.2688376592481</v>
      </c>
      <c r="U27" s="169"/>
    </row>
    <row r="28" spans="1:21" s="1" customFormat="1" ht="12.75" customHeight="1">
      <c r="A28" s="242" t="s">
        <v>83</v>
      </c>
      <c r="B28" s="44" t="s">
        <v>852</v>
      </c>
      <c r="C28" s="231"/>
      <c r="D28" s="231">
        <v>104.03896103896105</v>
      </c>
      <c r="E28" s="231"/>
      <c r="F28" s="231">
        <v>60.87960771051741</v>
      </c>
      <c r="G28" s="231"/>
      <c r="H28" s="231">
        <v>105.20276100086281</v>
      </c>
      <c r="I28" s="231"/>
      <c r="J28" s="231"/>
      <c r="K28" s="231"/>
      <c r="L28" s="231"/>
      <c r="M28" s="231"/>
      <c r="N28" s="231"/>
      <c r="O28" s="231">
        <v>114.11214953271026</v>
      </c>
      <c r="P28" s="231"/>
      <c r="Q28" s="231"/>
      <c r="R28" s="231">
        <v>15.666666666666666</v>
      </c>
      <c r="S28" s="111">
        <f>IF((COUNTA(C28:R28)&gt;12),LARGE(C28:R28,1)+LARGE(C28:R28,2)+LARGE(C28:R28,3)+LARGE(C28:R28,4)+LARGE(C28:R28,5)+LARGE(C28:R28,6)+LARGE(C28:R28,7)+LARGE(C28:R28,8)+LARGE(C28:R28,9)+LARGE(C28:R28,10)+LARGE(C28:R28,11)+LARGE(C28:R28,12),SUM(C28:R28))</f>
        <v>399.9001459497182</v>
      </c>
      <c r="T28" s="243">
        <f>S28-$S$5</f>
        <v>-684.8712392936712</v>
      </c>
      <c r="U28" s="169">
        <v>1998</v>
      </c>
    </row>
    <row r="29" spans="1:21" ht="12.75" customHeight="1">
      <c r="A29" s="242" t="s">
        <v>84</v>
      </c>
      <c r="B29" s="44" t="s">
        <v>808</v>
      </c>
      <c r="C29" s="231">
        <v>48.47774480712167</v>
      </c>
      <c r="D29" s="231"/>
      <c r="E29" s="231"/>
      <c r="F29" s="231">
        <v>58.156300354495635</v>
      </c>
      <c r="G29" s="231">
        <v>72.17903930131004</v>
      </c>
      <c r="H29" s="231"/>
      <c r="I29" s="231">
        <v>84.7511949062846</v>
      </c>
      <c r="J29" s="231"/>
      <c r="K29" s="231"/>
      <c r="L29" s="231"/>
      <c r="M29" s="231"/>
      <c r="N29" s="231"/>
      <c r="O29" s="231"/>
      <c r="P29" s="231"/>
      <c r="Q29" s="231">
        <v>70.80007208939085</v>
      </c>
      <c r="R29" s="231">
        <v>65</v>
      </c>
      <c r="S29" s="111">
        <f>IF((COUNTA(C29:R29)&gt;12),LARGE(C29:R29,1)+LARGE(C29:R29,2)+LARGE(C29:R29,3)+LARGE(C29:R29,4)+LARGE(C29:R29,5)+LARGE(C29:R29,6)+LARGE(C29:R29,7)+LARGE(C29:R29,8)+LARGE(C29:R29,9)+LARGE(C29:R29,10)+LARGE(C29:R29,11)+LARGE(C29:R29,12),SUM(C29:R29))</f>
        <v>399.36435145860275</v>
      </c>
      <c r="T29" s="243">
        <f>S29-$S$5</f>
        <v>-685.4070337847867</v>
      </c>
      <c r="U29" s="169">
        <v>1981</v>
      </c>
    </row>
    <row r="30" spans="1:21" ht="12.75" customHeight="1">
      <c r="A30" s="242" t="s">
        <v>85</v>
      </c>
      <c r="B30" s="44" t="s">
        <v>870</v>
      </c>
      <c r="C30" s="231"/>
      <c r="D30" s="231">
        <v>71.36303847418614</v>
      </c>
      <c r="E30" s="231"/>
      <c r="F30" s="231">
        <v>67.9772209567198</v>
      </c>
      <c r="G30" s="231">
        <v>38.99126637554585</v>
      </c>
      <c r="H30" s="231">
        <v>90.7885304659498</v>
      </c>
      <c r="I30" s="231"/>
      <c r="J30" s="231"/>
      <c r="K30" s="231"/>
      <c r="L30" s="231">
        <v>116.32525410476937</v>
      </c>
      <c r="M30" s="231"/>
      <c r="N30" s="231"/>
      <c r="O30" s="231"/>
      <c r="P30" s="231"/>
      <c r="Q30" s="231"/>
      <c r="R30" s="231"/>
      <c r="S30" s="111">
        <f>IF((COUNTA(C30:R30)&gt;12),LARGE(C30:R30,1)+LARGE(C30:R30,2)+LARGE(C30:R30,3)+LARGE(C30:R30,4)+LARGE(C30:R30,5)+LARGE(C30:R30,6)+LARGE(C30:R30,7)+LARGE(C30:R30,8)+LARGE(C30:R30,9)+LARGE(C30:R30,10)+LARGE(C30:R30,11)+LARGE(C30:R30,12),SUM(C30:R30))</f>
        <v>385.445310377171</v>
      </c>
      <c r="T30" s="243">
        <f>S30-$S$5</f>
        <v>-699.3260748662185</v>
      </c>
      <c r="U30" s="169">
        <v>1999</v>
      </c>
    </row>
    <row r="31" spans="1:21" ht="12.75" customHeight="1">
      <c r="A31" s="242" t="s">
        <v>86</v>
      </c>
      <c r="B31" s="44" t="s">
        <v>720</v>
      </c>
      <c r="C31" s="231">
        <v>72.81008902077151</v>
      </c>
      <c r="D31" s="231"/>
      <c r="E31" s="231"/>
      <c r="F31" s="231"/>
      <c r="G31" s="231">
        <v>57.76855895196506</v>
      </c>
      <c r="H31" s="231">
        <v>74.21356025253911</v>
      </c>
      <c r="I31" s="231"/>
      <c r="J31" s="231"/>
      <c r="K31" s="231"/>
      <c r="L31" s="231"/>
      <c r="M31" s="231">
        <v>35.63</v>
      </c>
      <c r="N31" s="231"/>
      <c r="O31" s="231">
        <v>85.11328842620944</v>
      </c>
      <c r="P31" s="231"/>
      <c r="Q31" s="231"/>
      <c r="R31" s="231">
        <v>47.666666666666664</v>
      </c>
      <c r="S31" s="111">
        <f>IF((COUNTA(C31:R31)&gt;12),LARGE(C31:R31,1)+LARGE(C31:R31,2)+LARGE(C31:R31,3)+LARGE(C31:R31,4)+LARGE(C31:R31,5)+LARGE(C31:R31,6)+LARGE(C31:R31,7)+LARGE(C31:R31,8)+LARGE(C31:R31,9)+LARGE(C31:R31,10)+LARGE(C31:R31,11)+LARGE(C31:R31,12),SUM(C31:R31))</f>
        <v>373.2021633181518</v>
      </c>
      <c r="T31" s="243">
        <f>S31-$S$5</f>
        <v>-711.5692219252376</v>
      </c>
      <c r="U31" s="169">
        <v>1969</v>
      </c>
    </row>
    <row r="32" spans="1:21" ht="12.75" customHeight="1">
      <c r="A32" s="242" t="s">
        <v>87</v>
      </c>
      <c r="B32" s="44" t="s">
        <v>977</v>
      </c>
      <c r="C32" s="231"/>
      <c r="D32" s="231"/>
      <c r="E32" s="231"/>
      <c r="F32" s="231"/>
      <c r="G32" s="231"/>
      <c r="H32" s="231">
        <v>80.62001227747083</v>
      </c>
      <c r="I32" s="231"/>
      <c r="J32" s="231"/>
      <c r="K32" s="231">
        <v>86.5367316341829</v>
      </c>
      <c r="L32" s="231"/>
      <c r="M32" s="231"/>
      <c r="N32" s="231">
        <v>102.37987307343609</v>
      </c>
      <c r="O32" s="231">
        <v>100.58823529411764</v>
      </c>
      <c r="P32" s="231"/>
      <c r="Q32" s="231"/>
      <c r="R32" s="231"/>
      <c r="S32" s="111">
        <f>IF((COUNTA(C32:R32)&gt;12),LARGE(C32:R32,1)+LARGE(C32:R32,2)+LARGE(C32:R32,3)+LARGE(C32:R32,4)+LARGE(C32:R32,5)+LARGE(C32:R32,6)+LARGE(C32:R32,7)+LARGE(C32:R32,8)+LARGE(C32:R32,9)+LARGE(C32:R32,10)+LARGE(C32:R32,11)+LARGE(C32:R32,12),SUM(C32:R32))</f>
        <v>370.12485227920746</v>
      </c>
      <c r="T32" s="243">
        <f>S32-$S$5</f>
        <v>-714.6465329641819</v>
      </c>
      <c r="U32" s="169">
        <v>1987</v>
      </c>
    </row>
    <row r="33" spans="1:21" ht="12.75" customHeight="1">
      <c r="A33" s="242" t="s">
        <v>88</v>
      </c>
      <c r="B33" s="44" t="s">
        <v>840</v>
      </c>
      <c r="C33" s="231">
        <v>21.178041543026705</v>
      </c>
      <c r="D33" s="231"/>
      <c r="E33" s="231">
        <v>53.77832861189801</v>
      </c>
      <c r="F33" s="231">
        <v>41.89772727272726</v>
      </c>
      <c r="G33" s="231">
        <v>35.49781659388647</v>
      </c>
      <c r="H33" s="231"/>
      <c r="I33" s="231">
        <v>66.92891830337703</v>
      </c>
      <c r="J33" s="231">
        <v>59.68660149511212</v>
      </c>
      <c r="K33" s="231"/>
      <c r="L33" s="231"/>
      <c r="M33" s="231"/>
      <c r="N33" s="231"/>
      <c r="O33" s="231"/>
      <c r="P33" s="231">
        <v>38.03032237472072</v>
      </c>
      <c r="Q33" s="231">
        <v>43.44001719936936</v>
      </c>
      <c r="R33" s="231">
        <v>5</v>
      </c>
      <c r="S33" s="111">
        <f>IF((COUNTA(C33:R33)&gt;12),LARGE(C33:R33,1)+LARGE(C33:R33,2)+LARGE(C33:R33,3)+LARGE(C33:R33,4)+LARGE(C33:R33,5)+LARGE(C33:R33,6)+LARGE(C33:R33,7)+LARGE(C33:R33,8)+LARGE(C33:R33,9)+LARGE(C33:R33,10)+LARGE(C33:R33,11)+LARGE(C33:R33,12),SUM(C33:R33))</f>
        <v>365.4377733941177</v>
      </c>
      <c r="T33" s="243">
        <f>S33-$S$5</f>
        <v>-719.3336118492717</v>
      </c>
      <c r="U33" s="169">
        <v>2008</v>
      </c>
    </row>
    <row r="34" spans="1:21" s="1" customFormat="1" ht="12.75" customHeight="1">
      <c r="A34" s="242" t="s">
        <v>89</v>
      </c>
      <c r="B34" s="44" t="s">
        <v>728</v>
      </c>
      <c r="C34" s="231">
        <v>70.13946587537092</v>
      </c>
      <c r="D34" s="231"/>
      <c r="E34" s="231">
        <v>84.83193277310924</v>
      </c>
      <c r="F34" s="231">
        <v>61.946099535043906</v>
      </c>
      <c r="G34" s="231">
        <v>69.12227074235808</v>
      </c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>
        <v>79</v>
      </c>
      <c r="S34" s="111">
        <f>IF((COUNTA(C34:R34)&gt;12),LARGE(C34:R34,1)+LARGE(C34:R34,2)+LARGE(C34:R34,3)+LARGE(C34:R34,4)+LARGE(C34:R34,5)+LARGE(C34:R34,6)+LARGE(C34:R34,7)+LARGE(C34:R34,8)+LARGE(C34:R34,9)+LARGE(C34:R34,10)+LARGE(C34:R34,11)+LARGE(C34:R34,12),SUM(C34:R34))</f>
        <v>365.03976892588213</v>
      </c>
      <c r="T34" s="243">
        <f>S34-$S$5</f>
        <v>-719.7316163175074</v>
      </c>
      <c r="U34" s="169">
        <v>1974</v>
      </c>
    </row>
    <row r="35" spans="1:21" s="1" customFormat="1" ht="12.75" customHeight="1">
      <c r="A35" s="242" t="s">
        <v>90</v>
      </c>
      <c r="B35" s="44" t="s">
        <v>1019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>
        <v>120</v>
      </c>
      <c r="M35" s="231">
        <v>130.01900546732622</v>
      </c>
      <c r="N35" s="231"/>
      <c r="O35" s="231"/>
      <c r="P35" s="231"/>
      <c r="Q35" s="231">
        <v>89.42977485066625</v>
      </c>
      <c r="R35" s="231"/>
      <c r="S35" s="111">
        <f>IF((COUNTA(C35:R35)&gt;12),LARGE(C35:R35,1)+LARGE(C35:R35,2)+LARGE(C35:R35,3)+LARGE(C35:R35,4)+LARGE(C35:R35,5)+LARGE(C35:R35,6)+LARGE(C35:R35,7)+LARGE(C35:R35,8)+LARGE(C35:R35,9)+LARGE(C35:R35,10)+LARGE(C35:R35,11)+LARGE(C35:R35,12),SUM(C35:R35))</f>
        <v>339.4487803179925</v>
      </c>
      <c r="T35" s="243">
        <f>S35-$S$5</f>
        <v>-745.322604925397</v>
      </c>
      <c r="U35" s="169">
        <v>2004</v>
      </c>
    </row>
    <row r="36" spans="1:21" s="1" customFormat="1" ht="12.75" customHeight="1">
      <c r="A36" s="242" t="s">
        <v>91</v>
      </c>
      <c r="B36" s="44" t="s">
        <v>762</v>
      </c>
      <c r="C36" s="231">
        <v>59.753709198813056</v>
      </c>
      <c r="D36" s="231"/>
      <c r="E36" s="231"/>
      <c r="F36" s="231"/>
      <c r="G36" s="231">
        <v>53.838427947598255</v>
      </c>
      <c r="H36" s="231"/>
      <c r="I36" s="231">
        <v>60.2411127933275</v>
      </c>
      <c r="J36" s="231"/>
      <c r="K36" s="231">
        <v>57.05069124423963</v>
      </c>
      <c r="L36" s="231"/>
      <c r="M36" s="231"/>
      <c r="N36" s="231"/>
      <c r="O36" s="231"/>
      <c r="P36" s="231">
        <v>51.45196297478455</v>
      </c>
      <c r="Q36" s="231"/>
      <c r="R36" s="231">
        <v>54.333333333333336</v>
      </c>
      <c r="S36" s="111">
        <f>IF((COUNTA(C36:R36)&gt;12),LARGE(C36:R36,1)+LARGE(C36:R36,2)+LARGE(C36:R36,3)+LARGE(C36:R36,4)+LARGE(C36:R36,5)+LARGE(C36:R36,6)+LARGE(C36:R36,7)+LARGE(C36:R36,8)+LARGE(C36:R36,9)+LARGE(C36:R36,10)+LARGE(C36:R36,11)+LARGE(C36:R36,12),SUM(C36:R36))</f>
        <v>336.66923749209633</v>
      </c>
      <c r="T36" s="243">
        <f>S36-$S$5</f>
        <v>-748.1021477512932</v>
      </c>
      <c r="U36" s="169">
        <v>1972</v>
      </c>
    </row>
    <row r="37" spans="1:21" s="1" customFormat="1" ht="12.75" customHeight="1">
      <c r="A37" s="242" t="s">
        <v>92</v>
      </c>
      <c r="B37" s="44" t="s">
        <v>857</v>
      </c>
      <c r="C37" s="231"/>
      <c r="D37" s="231">
        <v>90.01094091903718</v>
      </c>
      <c r="E37" s="231"/>
      <c r="F37" s="231"/>
      <c r="G37" s="231"/>
      <c r="H37" s="231">
        <v>86.74552213585669</v>
      </c>
      <c r="I37" s="231"/>
      <c r="J37" s="231"/>
      <c r="K37" s="231"/>
      <c r="L37" s="231"/>
      <c r="M37" s="231"/>
      <c r="N37" s="231"/>
      <c r="O37" s="231">
        <v>100.28504490433424</v>
      </c>
      <c r="P37" s="231"/>
      <c r="Q37" s="231"/>
      <c r="R37" s="231"/>
      <c r="S37" s="111">
        <f>IF((COUNTA(C37:R37)&gt;12),LARGE(C37:R37,1)+LARGE(C37:R37,2)+LARGE(C37:R37,3)+LARGE(C37:R37,4)+LARGE(C37:R37,5)+LARGE(C37:R37,6)+LARGE(C37:R37,7)+LARGE(C37:R37,8)+LARGE(C37:R37,9)+LARGE(C37:R37,10)+LARGE(C37:R37,11)+LARGE(C37:R37,12),SUM(C37:R37))</f>
        <v>277.0415079592281</v>
      </c>
      <c r="T37" s="243">
        <f>S37-$S$5</f>
        <v>-807.7298772841614</v>
      </c>
      <c r="U37" s="169"/>
    </row>
    <row r="38" spans="1:21" s="1" customFormat="1" ht="12.75" customHeight="1">
      <c r="A38" s="242" t="s">
        <v>93</v>
      </c>
      <c r="B38" s="44" t="s">
        <v>784</v>
      </c>
      <c r="C38" s="231">
        <v>54.70919881305638</v>
      </c>
      <c r="D38" s="231">
        <v>64.75326560232222</v>
      </c>
      <c r="E38" s="231"/>
      <c r="F38" s="231"/>
      <c r="G38" s="231"/>
      <c r="H38" s="231">
        <v>72.45683930942894</v>
      </c>
      <c r="I38" s="231"/>
      <c r="J38" s="231"/>
      <c r="K38" s="231">
        <v>57.51046998604001</v>
      </c>
      <c r="L38" s="231"/>
      <c r="M38" s="231"/>
      <c r="N38" s="231"/>
      <c r="O38" s="231"/>
      <c r="P38" s="231"/>
      <c r="Q38" s="231"/>
      <c r="R38" s="231"/>
      <c r="S38" s="111">
        <f>IF((COUNTA(C38:R38)&gt;12),LARGE(C38:R38,1)+LARGE(C38:R38,2)+LARGE(C38:R38,3)+LARGE(C38:R38,4)+LARGE(C38:R38,5)+LARGE(C38:R38,6)+LARGE(C38:R38,7)+LARGE(C38:R38,8)+LARGE(C38:R38,9)+LARGE(C38:R38,10)+LARGE(C38:R38,11)+LARGE(C38:R38,12),SUM(C38:R38))</f>
        <v>249.42977371084754</v>
      </c>
      <c r="T38" s="243">
        <f>S38-$S$5</f>
        <v>-835.341611532542</v>
      </c>
      <c r="U38" s="169">
        <v>1956</v>
      </c>
    </row>
    <row r="39" spans="1:21" ht="12.75" customHeight="1">
      <c r="A39" s="242" t="s">
        <v>94</v>
      </c>
      <c r="B39" s="44" t="s">
        <v>866</v>
      </c>
      <c r="C39" s="231"/>
      <c r="D39" s="231">
        <v>76.5218951902369</v>
      </c>
      <c r="E39" s="231">
        <v>66.50926546104043</v>
      </c>
      <c r="F39" s="231">
        <v>103</v>
      </c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111">
        <f>IF((COUNTA(C39:R39)&gt;12),LARGE(C39:R39,1)+LARGE(C39:R39,2)+LARGE(C39:R39,3)+LARGE(C39:R39,4)+LARGE(C39:R39,5)+LARGE(C39:R39,6)+LARGE(C39:R39,7)+LARGE(C39:R39,8)+LARGE(C39:R39,9)+LARGE(C39:R39,10)+LARGE(C39:R39,11)+LARGE(C39:R39,12),SUM(C39:R39))</f>
        <v>246.03116065127733</v>
      </c>
      <c r="T39" s="243">
        <f>S39-$S$5</f>
        <v>-838.7402245921121</v>
      </c>
      <c r="U39" s="169">
        <v>1983</v>
      </c>
    </row>
    <row r="40" spans="1:21" ht="12.75" customHeight="1">
      <c r="A40" s="242" t="s">
        <v>95</v>
      </c>
      <c r="B40" s="44" t="s">
        <v>897</v>
      </c>
      <c r="C40" s="231"/>
      <c r="D40" s="231"/>
      <c r="E40" s="231"/>
      <c r="F40" s="231">
        <v>90.99485861182517</v>
      </c>
      <c r="G40" s="231"/>
      <c r="H40" s="231"/>
      <c r="I40" s="231">
        <v>65.17947490229781</v>
      </c>
      <c r="J40" s="231">
        <v>89.23383525243577</v>
      </c>
      <c r="K40" s="231"/>
      <c r="L40" s="231"/>
      <c r="M40" s="231"/>
      <c r="N40" s="231"/>
      <c r="O40" s="231"/>
      <c r="P40" s="231"/>
      <c r="Q40" s="231"/>
      <c r="R40" s="231"/>
      <c r="S40" s="111">
        <f>IF((COUNTA(C40:R40)&gt;12),LARGE(C40:R40,1)+LARGE(C40:R40,2)+LARGE(C40:R40,3)+LARGE(C40:R40,4)+LARGE(C40:R40,5)+LARGE(C40:R40,6)+LARGE(C40:R40,7)+LARGE(C40:R40,8)+LARGE(C40:R40,9)+LARGE(C40:R40,10)+LARGE(C40:R40,11)+LARGE(C40:R40,12),SUM(C40:R40))</f>
        <v>245.40816876655873</v>
      </c>
      <c r="T40" s="243">
        <f>S40-$S$5</f>
        <v>-839.3632164768308</v>
      </c>
      <c r="U40" s="169"/>
    </row>
    <row r="41" spans="1:21" ht="12.75">
      <c r="A41" s="242" t="s">
        <v>96</v>
      </c>
      <c r="B41" s="44" t="s">
        <v>888</v>
      </c>
      <c r="C41" s="231"/>
      <c r="D41" s="231"/>
      <c r="E41" s="231">
        <v>71.59415035049551</v>
      </c>
      <c r="F41" s="231">
        <v>51.2180588815326</v>
      </c>
      <c r="G41" s="231">
        <v>46.851528384279476</v>
      </c>
      <c r="H41" s="231"/>
      <c r="I41" s="231"/>
      <c r="J41" s="231"/>
      <c r="K41" s="231"/>
      <c r="L41" s="231"/>
      <c r="M41" s="231"/>
      <c r="N41" s="231"/>
      <c r="O41" s="231"/>
      <c r="P41" s="231">
        <v>71.51260772422599</v>
      </c>
      <c r="Q41" s="231"/>
      <c r="R41" s="231"/>
      <c r="S41" s="111">
        <f>IF((COUNTA(C41:R41)&gt;12),LARGE(C41:R41,1)+LARGE(C41:R41,2)+LARGE(C41:R41,3)+LARGE(C41:R41,4)+LARGE(C41:R41,5)+LARGE(C41:R41,6)+LARGE(C41:R41,7)+LARGE(C41:R41,8)+LARGE(C41:R41,9)+LARGE(C41:R41,10)+LARGE(C41:R41,11)+LARGE(C41:R41,12),SUM(C41:R41))</f>
        <v>241.17634534053354</v>
      </c>
      <c r="T41" s="243">
        <f>S41-$S$5</f>
        <v>-843.5950399028559</v>
      </c>
      <c r="U41" s="169"/>
    </row>
    <row r="42" spans="1:21" ht="12.75">
      <c r="A42" s="242" t="s">
        <v>97</v>
      </c>
      <c r="B42" s="44" t="s">
        <v>830</v>
      </c>
      <c r="C42" s="231">
        <v>32.15727002967359</v>
      </c>
      <c r="D42" s="231"/>
      <c r="E42" s="231"/>
      <c r="F42" s="231">
        <v>41.857986150527864</v>
      </c>
      <c r="G42" s="231">
        <v>48.59825327510917</v>
      </c>
      <c r="H42" s="231"/>
      <c r="I42" s="231">
        <v>63.42275012269192</v>
      </c>
      <c r="J42" s="231"/>
      <c r="K42" s="231"/>
      <c r="L42" s="231"/>
      <c r="M42" s="231"/>
      <c r="N42" s="231"/>
      <c r="O42" s="231"/>
      <c r="P42" s="231"/>
      <c r="Q42" s="231">
        <v>40.83185840707966</v>
      </c>
      <c r="R42" s="231"/>
      <c r="S42" s="111">
        <f>IF((COUNTA(C42:R42)&gt;12),LARGE(C42:R42,1)+LARGE(C42:R42,2)+LARGE(C42:R42,3)+LARGE(C42:R42,4)+LARGE(C42:R42,5)+LARGE(C42:R42,6)+LARGE(C42:R42,7)+LARGE(C42:R42,8)+LARGE(C42:R42,9)+LARGE(C42:R42,10)+LARGE(C42:R42,11)+LARGE(C42:R42,12),SUM(C42:R42))</f>
        <v>226.86811798508222</v>
      </c>
      <c r="T42" s="243">
        <f>S42-$S$5</f>
        <v>-857.9032672583072</v>
      </c>
      <c r="U42" s="169">
        <v>2008</v>
      </c>
    </row>
    <row r="43" spans="1:21" ht="12.75">
      <c r="A43" s="242" t="s">
        <v>98</v>
      </c>
      <c r="B43" s="44" t="s">
        <v>825</v>
      </c>
      <c r="C43" s="231">
        <v>37.49851632047478</v>
      </c>
      <c r="D43" s="231">
        <v>64.88358556461002</v>
      </c>
      <c r="E43" s="231"/>
      <c r="F43" s="231">
        <v>45</v>
      </c>
      <c r="G43" s="231">
        <v>60.388646288209614</v>
      </c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111">
        <f>IF((COUNTA(C43:R43)&gt;12),LARGE(C43:R43,1)+LARGE(C43:R43,2)+LARGE(C43:R43,3)+LARGE(C43:R43,4)+LARGE(C43:R43,5)+LARGE(C43:R43,6)+LARGE(C43:R43,7)+LARGE(C43:R43,8)+LARGE(C43:R43,9)+LARGE(C43:R43,10)+LARGE(C43:R43,11)+LARGE(C43:R43,12),SUM(C43:R43))</f>
        <v>207.7707481732944</v>
      </c>
      <c r="T43" s="243">
        <f>S43-$S$5</f>
        <v>-877.0006370700951</v>
      </c>
      <c r="U43" s="169">
        <v>1972</v>
      </c>
    </row>
    <row r="44" spans="1:21" ht="12.75">
      <c r="A44" s="242" t="s">
        <v>99</v>
      </c>
      <c r="B44" s="44" t="s">
        <v>979</v>
      </c>
      <c r="C44" s="231"/>
      <c r="D44" s="231"/>
      <c r="E44" s="231"/>
      <c r="F44" s="231"/>
      <c r="G44" s="231"/>
      <c r="H44" s="231">
        <v>80.36063569682152</v>
      </c>
      <c r="I44" s="231"/>
      <c r="J44" s="231"/>
      <c r="K44" s="231"/>
      <c r="L44" s="231"/>
      <c r="M44" s="231">
        <v>36.46</v>
      </c>
      <c r="N44" s="231"/>
      <c r="O44" s="231"/>
      <c r="P44" s="231"/>
      <c r="Q44" s="231">
        <v>43.23242549550834</v>
      </c>
      <c r="R44" s="231">
        <v>45.666666666666664</v>
      </c>
      <c r="S44" s="111">
        <f>IF((COUNTA(C44:R44)&gt;12),LARGE(C44:R44,1)+LARGE(C44:R44,2)+LARGE(C44:R44,3)+LARGE(C44:R44,4)+LARGE(C44:R44,5)+LARGE(C44:R44,6)+LARGE(C44:R44,7)+LARGE(C44:R44,8)+LARGE(C44:R44,9)+LARGE(C44:R44,10)+LARGE(C44:R44,11)+LARGE(C44:R44,12),SUM(C44:R44))</f>
        <v>205.7197278589965</v>
      </c>
      <c r="T44" s="243">
        <f>S44-$S$5</f>
        <v>-879.0516573843929</v>
      </c>
      <c r="U44" s="169"/>
    </row>
    <row r="45" spans="1:21" ht="12.75">
      <c r="A45" s="242" t="s">
        <v>100</v>
      </c>
      <c r="B45" s="44" t="s">
        <v>751</v>
      </c>
      <c r="C45" s="231">
        <v>63.908011869436194</v>
      </c>
      <c r="D45" s="231"/>
      <c r="E45" s="231"/>
      <c r="F45" s="231"/>
      <c r="G45" s="231">
        <v>66.06550218340611</v>
      </c>
      <c r="H45" s="231"/>
      <c r="I45" s="231"/>
      <c r="J45" s="231"/>
      <c r="K45" s="231"/>
      <c r="L45" s="231"/>
      <c r="M45" s="231"/>
      <c r="N45" s="231"/>
      <c r="O45" s="231"/>
      <c r="P45" s="231">
        <v>58.02713054580274</v>
      </c>
      <c r="Q45" s="231"/>
      <c r="R45" s="231"/>
      <c r="S45" s="111">
        <f>IF((COUNTA(C45:R45)&gt;12),LARGE(C45:R45,1)+LARGE(C45:R45,2)+LARGE(C45:R45,3)+LARGE(C45:R45,4)+LARGE(C45:R45,5)+LARGE(C45:R45,6)+LARGE(C45:R45,7)+LARGE(C45:R45,8)+LARGE(C45:R45,9)+LARGE(C45:R45,10)+LARGE(C45:R45,11)+LARGE(C45:R45,12),SUM(C45:R45))</f>
        <v>188.00064459864504</v>
      </c>
      <c r="T45" s="243">
        <f>S45-$S$5</f>
        <v>-896.7707406447444</v>
      </c>
      <c r="U45" s="169">
        <v>1977</v>
      </c>
    </row>
    <row r="46" spans="1:21" ht="12.75">
      <c r="A46" s="242" t="s">
        <v>101</v>
      </c>
      <c r="B46" s="44" t="s">
        <v>990</v>
      </c>
      <c r="C46" s="231"/>
      <c r="D46" s="231"/>
      <c r="E46" s="231"/>
      <c r="F46" s="231"/>
      <c r="G46" s="231"/>
      <c r="H46" s="231"/>
      <c r="I46" s="231">
        <v>105.48153750309439</v>
      </c>
      <c r="J46" s="231"/>
      <c r="K46" s="231"/>
      <c r="L46" s="231"/>
      <c r="M46" s="231"/>
      <c r="N46" s="231"/>
      <c r="O46" s="231"/>
      <c r="P46" s="231">
        <v>80.73699329715927</v>
      </c>
      <c r="Q46" s="231"/>
      <c r="R46" s="231"/>
      <c r="S46" s="111">
        <f>IF((COUNTA(C46:R46)&gt;12),LARGE(C46:R46,1)+LARGE(C46:R46,2)+LARGE(C46:R46,3)+LARGE(C46:R46,4)+LARGE(C46:R46,5)+LARGE(C46:R46,6)+LARGE(C46:R46,7)+LARGE(C46:R46,8)+LARGE(C46:R46,9)+LARGE(C46:R46,10)+LARGE(C46:R46,11)+LARGE(C46:R46,12),SUM(C46:R46))</f>
        <v>186.21853080025366</v>
      </c>
      <c r="T46" s="243">
        <f>S46-$S$5</f>
        <v>-898.5528544431357</v>
      </c>
      <c r="U46" s="169">
        <v>1999</v>
      </c>
    </row>
    <row r="47" spans="1:21" ht="12.75">
      <c r="A47" s="242" t="s">
        <v>102</v>
      </c>
      <c r="B47" s="44" t="s">
        <v>959</v>
      </c>
      <c r="C47" s="231"/>
      <c r="D47" s="231"/>
      <c r="E47" s="231"/>
      <c r="F47" s="231"/>
      <c r="G47" s="231"/>
      <c r="H47" s="231">
        <v>91.14553314121036</v>
      </c>
      <c r="I47" s="231"/>
      <c r="J47" s="231"/>
      <c r="K47" s="231"/>
      <c r="L47" s="231"/>
      <c r="M47" s="231"/>
      <c r="N47" s="231"/>
      <c r="O47" s="231">
        <v>94.44683136412459</v>
      </c>
      <c r="P47" s="231"/>
      <c r="Q47" s="231"/>
      <c r="R47" s="231"/>
      <c r="S47" s="111">
        <f>IF((COUNTA(C47:R47)&gt;12),LARGE(C47:R47,1)+LARGE(C47:R47,2)+LARGE(C47:R47,3)+LARGE(C47:R47,4)+LARGE(C47:R47,5)+LARGE(C47:R47,6)+LARGE(C47:R47,7)+LARGE(C47:R47,8)+LARGE(C47:R47,9)+LARGE(C47:R47,10)+LARGE(C47:R47,11)+LARGE(C47:R47,12),SUM(C47:R47))</f>
        <v>185.59236450533496</v>
      </c>
      <c r="T47" s="243">
        <f>S47-$S$5</f>
        <v>-899.1790207380545</v>
      </c>
      <c r="U47" s="169"/>
    </row>
    <row r="48" spans="1:21" ht="12.75">
      <c r="A48" s="242" t="s">
        <v>103</v>
      </c>
      <c r="B48" s="44" t="s">
        <v>761</v>
      </c>
      <c r="C48" s="231">
        <v>59.753709198813056</v>
      </c>
      <c r="D48" s="231"/>
      <c r="E48" s="231"/>
      <c r="F48" s="231"/>
      <c r="G48" s="231">
        <v>32.004366812227076</v>
      </c>
      <c r="H48" s="231"/>
      <c r="I48" s="231"/>
      <c r="J48" s="231"/>
      <c r="K48" s="231">
        <v>60.9735396904643</v>
      </c>
      <c r="L48" s="231"/>
      <c r="M48" s="231"/>
      <c r="N48" s="231"/>
      <c r="O48" s="231"/>
      <c r="P48" s="231"/>
      <c r="Q48" s="231"/>
      <c r="R48" s="231">
        <v>29.000000000000004</v>
      </c>
      <c r="S48" s="111">
        <f>IF((COUNTA(C48:R48)&gt;12),LARGE(C48:R48,1)+LARGE(C48:R48,2)+LARGE(C48:R48,3)+LARGE(C48:R48,4)+LARGE(C48:R48,5)+LARGE(C48:R48,6)+LARGE(C48:R48,7)+LARGE(C48:R48,8)+LARGE(C48:R48,9)+LARGE(C48:R48,10)+LARGE(C48:R48,11)+LARGE(C48:R48,12),SUM(C48:R48))</f>
        <v>181.73161570150444</v>
      </c>
      <c r="T48" s="243">
        <f>S48-$S$5</f>
        <v>-903.039769541885</v>
      </c>
      <c r="U48" s="169">
        <v>1984</v>
      </c>
    </row>
    <row r="49" spans="1:21" ht="12.75">
      <c r="A49" s="242" t="s">
        <v>104</v>
      </c>
      <c r="B49" s="44" t="s">
        <v>894</v>
      </c>
      <c r="C49" s="231"/>
      <c r="D49" s="231"/>
      <c r="E49" s="231"/>
      <c r="F49" s="231">
        <v>97.16781292984868</v>
      </c>
      <c r="G49" s="231"/>
      <c r="H49" s="231">
        <v>82.40126382306477</v>
      </c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111">
        <f>IF((COUNTA(C49:R49)&gt;12),LARGE(C49:R49,1)+LARGE(C49:R49,2)+LARGE(C49:R49,3)+LARGE(C49:R49,4)+LARGE(C49:R49,5)+LARGE(C49:R49,6)+LARGE(C49:R49,7)+LARGE(C49:R49,8)+LARGE(C49:R49,9)+LARGE(C49:R49,10)+LARGE(C49:R49,11)+LARGE(C49:R49,12),SUM(C49:R49))</f>
        <v>179.56907675291345</v>
      </c>
      <c r="T49" s="243">
        <f>S49-$S$5</f>
        <v>-905.202308490476</v>
      </c>
      <c r="U49" s="169"/>
    </row>
    <row r="50" spans="1:21" ht="12.75">
      <c r="A50" s="242" t="s">
        <v>105</v>
      </c>
      <c r="B50" s="44" t="s">
        <v>893</v>
      </c>
      <c r="C50" s="231"/>
      <c r="D50" s="231"/>
      <c r="E50" s="231"/>
      <c r="F50" s="231">
        <v>97.42758620689654</v>
      </c>
      <c r="G50" s="231"/>
      <c r="H50" s="231">
        <v>74.73946784922394</v>
      </c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111">
        <f>IF((COUNTA(C50:R50)&gt;12),LARGE(C50:R50,1)+LARGE(C50:R50,2)+LARGE(C50:R50,3)+LARGE(C50:R50,4)+LARGE(C50:R50,5)+LARGE(C50:R50,6)+LARGE(C50:R50,7)+LARGE(C50:R50,8)+LARGE(C50:R50,9)+LARGE(C50:R50,10)+LARGE(C50:R50,11)+LARGE(C50:R50,12),SUM(C50:R50))</f>
        <v>172.1670540561205</v>
      </c>
      <c r="T50" s="243">
        <f>S50-$S$5</f>
        <v>-912.6043311872689</v>
      </c>
      <c r="U50" s="169"/>
    </row>
    <row r="51" spans="1:21" ht="12.75">
      <c r="A51" s="242" t="s">
        <v>106</v>
      </c>
      <c r="B51" s="44" t="s">
        <v>993</v>
      </c>
      <c r="C51" s="231"/>
      <c r="D51" s="231"/>
      <c r="E51" s="231"/>
      <c r="F51" s="231"/>
      <c r="G51" s="231"/>
      <c r="H51" s="231"/>
      <c r="I51" s="231">
        <v>83.62705363036115</v>
      </c>
      <c r="J51" s="231"/>
      <c r="K51" s="231"/>
      <c r="L51" s="231">
        <v>88.44444444444446</v>
      </c>
      <c r="M51" s="231"/>
      <c r="N51" s="231"/>
      <c r="O51" s="231"/>
      <c r="P51" s="231"/>
      <c r="Q51" s="231"/>
      <c r="R51" s="231"/>
      <c r="S51" s="111">
        <f>IF((COUNTA(C51:R51)&gt;12),LARGE(C51:R51,1)+LARGE(C51:R51,2)+LARGE(C51:R51,3)+LARGE(C51:R51,4)+LARGE(C51:R51,5)+LARGE(C51:R51,6)+LARGE(C51:R51,7)+LARGE(C51:R51,8)+LARGE(C51:R51,9)+LARGE(C51:R51,10)+LARGE(C51:R51,11)+LARGE(C51:R51,12),SUM(C51:R51))</f>
        <v>172.07149807480562</v>
      </c>
      <c r="T51" s="243">
        <f>S51-$S$5</f>
        <v>-912.6998871685838</v>
      </c>
      <c r="U51" s="169">
        <v>1984</v>
      </c>
    </row>
    <row r="52" spans="1:21" ht="12.75">
      <c r="A52" s="242" t="s">
        <v>107</v>
      </c>
      <c r="B52" s="44" t="s">
        <v>868</v>
      </c>
      <c r="C52" s="231"/>
      <c r="D52" s="231">
        <v>73.10169491525424</v>
      </c>
      <c r="E52" s="231"/>
      <c r="F52" s="231"/>
      <c r="G52" s="231"/>
      <c r="H52" s="231">
        <v>84.3112992510583</v>
      </c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111">
        <f>IF((COUNTA(C52:R52)&gt;12),LARGE(C52:R52,1)+LARGE(C52:R52,2)+LARGE(C52:R52,3)+LARGE(C52:R52,4)+LARGE(C52:R52,5)+LARGE(C52:R52,6)+LARGE(C52:R52,7)+LARGE(C52:R52,8)+LARGE(C52:R52,9)+LARGE(C52:R52,10)+LARGE(C52:R52,11)+LARGE(C52:R52,12),SUM(C52:R52))</f>
        <v>157.41299416631256</v>
      </c>
      <c r="T52" s="243">
        <f>S52-$S$5</f>
        <v>-927.3583910770769</v>
      </c>
      <c r="U52" s="169">
        <v>1971</v>
      </c>
    </row>
    <row r="53" spans="1:21" ht="12.75">
      <c r="A53" s="242" t="s">
        <v>108</v>
      </c>
      <c r="B53" s="44" t="s">
        <v>801</v>
      </c>
      <c r="C53" s="231">
        <v>51.14836795252226</v>
      </c>
      <c r="D53" s="231"/>
      <c r="E53" s="231"/>
      <c r="F53" s="231"/>
      <c r="G53" s="231">
        <v>72.61572052401746</v>
      </c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>
        <v>33</v>
      </c>
      <c r="S53" s="111">
        <f>IF((COUNTA(C53:R53)&gt;12),LARGE(C53:R53,1)+LARGE(C53:R53,2)+LARGE(C53:R53,3)+LARGE(C53:R53,4)+LARGE(C53:R53,5)+LARGE(C53:R53,6)+LARGE(C53:R53,7)+LARGE(C53:R53,8)+LARGE(C53:R53,9)+LARGE(C53:R53,10)+LARGE(C53:R53,11)+LARGE(C53:R53,12),SUM(C53:R53))</f>
        <v>156.7640884765397</v>
      </c>
      <c r="T53" s="243">
        <f>S53-$S$5</f>
        <v>-928.0072967668498</v>
      </c>
      <c r="U53" s="169">
        <v>1965</v>
      </c>
    </row>
    <row r="54" spans="1:21" ht="12.75">
      <c r="A54" s="242" t="s">
        <v>109</v>
      </c>
      <c r="B54" s="44" t="s">
        <v>822</v>
      </c>
      <c r="C54" s="231">
        <v>40.46587537091988</v>
      </c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>
        <v>69.8266806722689</v>
      </c>
      <c r="O54" s="231"/>
      <c r="P54" s="231"/>
      <c r="Q54" s="231"/>
      <c r="R54" s="231">
        <v>45.666666666666664</v>
      </c>
      <c r="S54" s="111">
        <f>IF((COUNTA(C54:R54)&gt;12),LARGE(C54:R54,1)+LARGE(C54:R54,2)+LARGE(C54:R54,3)+LARGE(C54:R54,4)+LARGE(C54:R54,5)+LARGE(C54:R54,6)+LARGE(C54:R54,7)+LARGE(C54:R54,8)+LARGE(C54:R54,9)+LARGE(C54:R54,10)+LARGE(C54:R54,11)+LARGE(C54:R54,12),SUM(C54:R54))</f>
        <v>155.95922270985545</v>
      </c>
      <c r="T54" s="243">
        <f>S54-$S$5</f>
        <v>-928.812162533534</v>
      </c>
      <c r="U54" s="169">
        <v>1977</v>
      </c>
    </row>
    <row r="55" spans="1:21" ht="12.75">
      <c r="A55" s="242" t="s">
        <v>110</v>
      </c>
      <c r="B55" s="44" t="s">
        <v>989</v>
      </c>
      <c r="C55" s="231"/>
      <c r="D55" s="231"/>
      <c r="E55" s="231"/>
      <c r="F55" s="231"/>
      <c r="G55" s="231"/>
      <c r="H55" s="231"/>
      <c r="I55" s="231">
        <v>78.50615189470709</v>
      </c>
      <c r="J55" s="231"/>
      <c r="K55" s="231"/>
      <c r="L55" s="231"/>
      <c r="M55" s="231"/>
      <c r="N55" s="231"/>
      <c r="O55" s="231"/>
      <c r="P55" s="231">
        <v>76.50781998084904</v>
      </c>
      <c r="Q55" s="231"/>
      <c r="R55" s="231"/>
      <c r="S55" s="111">
        <f>IF((COUNTA(C55:R55)&gt;12),LARGE(C55:R55,1)+LARGE(C55:R55,2)+LARGE(C55:R55,3)+LARGE(C55:R55,4)+LARGE(C55:R55,5)+LARGE(C55:R55,6)+LARGE(C55:R55,7)+LARGE(C55:R55,8)+LARGE(C55:R55,9)+LARGE(C55:R55,10)+LARGE(C55:R55,11)+LARGE(C55:R55,12),SUM(C55:R55))</f>
        <v>155.01397187555614</v>
      </c>
      <c r="T55" s="243">
        <f>S55-$S$5</f>
        <v>-929.7574133678334</v>
      </c>
      <c r="U55" s="169"/>
    </row>
    <row r="56" spans="1:21" ht="12.75">
      <c r="A56" s="242" t="s">
        <v>111</v>
      </c>
      <c r="B56" s="44" t="s">
        <v>924</v>
      </c>
      <c r="C56" s="231"/>
      <c r="D56" s="231"/>
      <c r="E56" s="231"/>
      <c r="F56" s="231"/>
      <c r="G56" s="231">
        <v>49.47161572052402</v>
      </c>
      <c r="H56" s="231">
        <v>102.42904841402337</v>
      </c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111">
        <f>IF((COUNTA(C56:R56)&gt;12),LARGE(C56:R56,1)+LARGE(C56:R56,2)+LARGE(C56:R56,3)+LARGE(C56:R56,4)+LARGE(C56:R56,5)+LARGE(C56:R56,6)+LARGE(C56:R56,7)+LARGE(C56:R56,8)+LARGE(C56:R56,9)+LARGE(C56:R56,10)+LARGE(C56:R56,11)+LARGE(C56:R56,12),SUM(C56:R56))</f>
        <v>151.90066413454738</v>
      </c>
      <c r="T56" s="243">
        <f>S56-$S$5</f>
        <v>-932.8707211088421</v>
      </c>
      <c r="U56" s="169">
        <v>1991</v>
      </c>
    </row>
    <row r="57" spans="1:21" ht="12.75">
      <c r="A57" s="242" t="s">
        <v>112</v>
      </c>
      <c r="B57" s="44" t="s">
        <v>964</v>
      </c>
      <c r="C57" s="231"/>
      <c r="D57" s="231"/>
      <c r="E57" s="231"/>
      <c r="F57" s="231"/>
      <c r="G57" s="231"/>
      <c r="H57" s="231">
        <v>88.62404447533008</v>
      </c>
      <c r="I57" s="231"/>
      <c r="J57" s="231"/>
      <c r="K57" s="231"/>
      <c r="L57" s="231"/>
      <c r="M57" s="231"/>
      <c r="N57" s="231"/>
      <c r="O57" s="231"/>
      <c r="P57" s="231">
        <v>58.617618895627196</v>
      </c>
      <c r="Q57" s="231"/>
      <c r="R57" s="231"/>
      <c r="S57" s="111">
        <f>IF((COUNTA(C57:R57)&gt;12),LARGE(C57:R57,1)+LARGE(C57:R57,2)+LARGE(C57:R57,3)+LARGE(C57:R57,4)+LARGE(C57:R57,5)+LARGE(C57:R57,6)+LARGE(C57:R57,7)+LARGE(C57:R57,8)+LARGE(C57:R57,9)+LARGE(C57:R57,10)+LARGE(C57:R57,11)+LARGE(C57:R57,12),SUM(C57:R57))</f>
        <v>147.24166337095727</v>
      </c>
      <c r="T57" s="243">
        <f>S57-$S$5</f>
        <v>-937.5297218724322</v>
      </c>
      <c r="U57" s="169"/>
    </row>
    <row r="58" spans="1:21" ht="12.75">
      <c r="A58" s="242" t="s">
        <v>113</v>
      </c>
      <c r="B58" s="44" t="s">
        <v>995</v>
      </c>
      <c r="C58" s="231"/>
      <c r="D58" s="231"/>
      <c r="E58" s="231"/>
      <c r="F58" s="231"/>
      <c r="G58" s="231"/>
      <c r="H58" s="231"/>
      <c r="I58" s="231">
        <v>87.17232624538312</v>
      </c>
      <c r="J58" s="231"/>
      <c r="K58" s="231"/>
      <c r="L58" s="231"/>
      <c r="M58" s="231"/>
      <c r="N58" s="231"/>
      <c r="O58" s="231"/>
      <c r="P58" s="231">
        <v>57.73986594318544</v>
      </c>
      <c r="Q58" s="231"/>
      <c r="R58" s="231"/>
      <c r="S58" s="111">
        <f>IF((COUNTA(C58:R58)&gt;12),LARGE(C58:R58,1)+LARGE(C58:R58,2)+LARGE(C58:R58,3)+LARGE(C58:R58,4)+LARGE(C58:R58,5)+LARGE(C58:R58,6)+LARGE(C58:R58,7)+LARGE(C58:R58,8)+LARGE(C58:R58,9)+LARGE(C58:R58,10)+LARGE(C58:R58,11)+LARGE(C58:R58,12),SUM(C58:R58))</f>
        <v>144.91219218856855</v>
      </c>
      <c r="T58" s="243">
        <f>S58-$S$5</f>
        <v>-939.8591930548209</v>
      </c>
      <c r="U58" s="169"/>
    </row>
    <row r="59" spans="1:21" ht="12.75">
      <c r="A59" s="242" t="s">
        <v>114</v>
      </c>
      <c r="B59" s="44" t="s">
        <v>713</v>
      </c>
      <c r="C59" s="231">
        <v>75.1839762611276</v>
      </c>
      <c r="D59" s="231">
        <v>66.78247734138972</v>
      </c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111">
        <f>IF((COUNTA(C59:R59)&gt;12),LARGE(C59:R59,1)+LARGE(C59:R59,2)+LARGE(C59:R59,3)+LARGE(C59:R59,4)+LARGE(C59:R59,5)+LARGE(C59:R59,6)+LARGE(C59:R59,7)+LARGE(C59:R59,8)+LARGE(C59:R59,9)+LARGE(C59:R59,10)+LARGE(C59:R59,11)+LARGE(C59:R59,12),SUM(C59:R59))</f>
        <v>141.96645360251733</v>
      </c>
      <c r="T59" s="243">
        <f>S59-$S$5</f>
        <v>-942.8049316408722</v>
      </c>
      <c r="U59" s="169"/>
    </row>
    <row r="60" spans="1:21" ht="12.75">
      <c r="A60" s="242" t="s">
        <v>115</v>
      </c>
      <c r="B60" s="44" t="s">
        <v>874</v>
      </c>
      <c r="C60" s="231"/>
      <c r="D60" s="231">
        <v>66.45601921344941</v>
      </c>
      <c r="E60" s="231"/>
      <c r="F60" s="231"/>
      <c r="G60" s="231"/>
      <c r="H60" s="231"/>
      <c r="I60" s="231"/>
      <c r="J60" s="231">
        <v>75.18450184501845</v>
      </c>
      <c r="K60" s="231"/>
      <c r="L60" s="231"/>
      <c r="M60" s="231"/>
      <c r="N60" s="231"/>
      <c r="O60" s="231"/>
      <c r="P60" s="231"/>
      <c r="Q60" s="231"/>
      <c r="R60" s="231"/>
      <c r="S60" s="111">
        <f>IF((COUNTA(C60:R60)&gt;12),LARGE(C60:R60,1)+LARGE(C60:R60,2)+LARGE(C60:R60,3)+LARGE(C60:R60,4)+LARGE(C60:R60,5)+LARGE(C60:R60,6)+LARGE(C60:R60,7)+LARGE(C60:R60,8)+LARGE(C60:R60,9)+LARGE(C60:R60,10)+LARGE(C60:R60,11)+LARGE(C60:R60,12),SUM(C60:R60))</f>
        <v>141.64052105846787</v>
      </c>
      <c r="T60" s="243">
        <f>S60-$S$5</f>
        <v>-943.1308641849216</v>
      </c>
      <c r="U60" s="169">
        <v>1988</v>
      </c>
    </row>
    <row r="61" spans="1:21" ht="12.75">
      <c r="A61" s="242" t="s">
        <v>116</v>
      </c>
      <c r="B61" s="44" t="s">
        <v>1142</v>
      </c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>
        <v>59.06000397377311</v>
      </c>
      <c r="R61" s="231">
        <v>72.33333333333334</v>
      </c>
      <c r="S61" s="111">
        <f>IF((COUNTA(C61:R61)&gt;12),LARGE(C61:R61,1)+LARGE(C61:R61,2)+LARGE(C61:R61,3)+LARGE(C61:R61,4)+LARGE(C61:R61,5)+LARGE(C61:R61,6)+LARGE(C61:R61,7)+LARGE(C61:R61,8)+LARGE(C61:R61,9)+LARGE(C61:R61,10)+LARGE(C61:R61,11)+LARGE(C61:R61,12),SUM(C61:R61))</f>
        <v>131.39333730710644</v>
      </c>
      <c r="T61" s="243">
        <f>S61-$S$5</f>
        <v>-953.378047936283</v>
      </c>
      <c r="U61" s="169"/>
    </row>
    <row r="62" spans="1:21" ht="12.75">
      <c r="A62" s="242" t="s">
        <v>117</v>
      </c>
      <c r="B62" s="44" t="s">
        <v>919</v>
      </c>
      <c r="C62" s="231"/>
      <c r="D62" s="231"/>
      <c r="E62" s="231"/>
      <c r="F62" s="231"/>
      <c r="G62" s="231">
        <v>53.40174672489083</v>
      </c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>
        <v>77</v>
      </c>
      <c r="S62" s="111">
        <f>IF((COUNTA(C62:R62)&gt;12),LARGE(C62:R62,1)+LARGE(C62:R62,2)+LARGE(C62:R62,3)+LARGE(C62:R62,4)+LARGE(C62:R62,5)+LARGE(C62:R62,6)+LARGE(C62:R62,7)+LARGE(C62:R62,8)+LARGE(C62:R62,9)+LARGE(C62:R62,10)+LARGE(C62:R62,11)+LARGE(C62:R62,12),SUM(C62:R62))</f>
        <v>130.4017467248908</v>
      </c>
      <c r="T62" s="243">
        <f>S62-$S$5</f>
        <v>-954.3696385184986</v>
      </c>
      <c r="U62" s="169">
        <v>1975</v>
      </c>
    </row>
    <row r="63" spans="1:21" ht="12.75">
      <c r="A63" s="242" t="s">
        <v>118</v>
      </c>
      <c r="B63" s="44" t="s">
        <v>843</v>
      </c>
      <c r="C63" s="231">
        <v>17.320474777448073</v>
      </c>
      <c r="D63" s="231"/>
      <c r="E63" s="231"/>
      <c r="F63" s="231">
        <v>40.08157296067598</v>
      </c>
      <c r="G63" s="231">
        <v>7.11353711790393</v>
      </c>
      <c r="H63" s="231"/>
      <c r="I63" s="231">
        <v>59.80447882474101</v>
      </c>
      <c r="J63" s="231"/>
      <c r="K63" s="231"/>
      <c r="L63" s="231"/>
      <c r="M63" s="231"/>
      <c r="N63" s="231"/>
      <c r="O63" s="231"/>
      <c r="P63" s="231"/>
      <c r="Q63" s="231"/>
      <c r="R63" s="231"/>
      <c r="S63" s="111">
        <f>IF((COUNTA(C63:R63)&gt;12),LARGE(C63:R63,1)+LARGE(C63:R63,2)+LARGE(C63:R63,3)+LARGE(C63:R63,4)+LARGE(C63:R63,5)+LARGE(C63:R63,6)+LARGE(C63:R63,7)+LARGE(C63:R63,8)+LARGE(C63:R63,9)+LARGE(C63:R63,10)+LARGE(C63:R63,11)+LARGE(C63:R63,12),SUM(C63:R63))</f>
        <v>124.320063680769</v>
      </c>
      <c r="T63" s="243">
        <f>S63-$S$5</f>
        <v>-960.4513215626205</v>
      </c>
      <c r="U63" s="169">
        <v>2010</v>
      </c>
    </row>
    <row r="64" spans="1:21" ht="12.75">
      <c r="A64" s="242" t="s">
        <v>119</v>
      </c>
      <c r="B64" s="44" t="s">
        <v>1017</v>
      </c>
      <c r="C64" s="231"/>
      <c r="D64" s="231"/>
      <c r="E64" s="231"/>
      <c r="F64" s="231"/>
      <c r="G64" s="231"/>
      <c r="H64" s="231"/>
      <c r="I64" s="231"/>
      <c r="J64" s="231"/>
      <c r="K64" s="231">
        <v>61.7223910840932</v>
      </c>
      <c r="L64" s="231"/>
      <c r="M64" s="231"/>
      <c r="N64" s="231"/>
      <c r="O64" s="231"/>
      <c r="P64" s="231"/>
      <c r="Q64" s="231">
        <v>56.74285714285715</v>
      </c>
      <c r="R64" s="231">
        <v>5.666666666666667</v>
      </c>
      <c r="S64" s="111">
        <f>IF((COUNTA(C64:R64)&gt;12),LARGE(C64:R64,1)+LARGE(C64:R64,2)+LARGE(C64:R64,3)+LARGE(C64:R64,4)+LARGE(C64:R64,5)+LARGE(C64:R64,6)+LARGE(C64:R64,7)+LARGE(C64:R64,8)+LARGE(C64:R64,9)+LARGE(C64:R64,10)+LARGE(C64:R64,11)+LARGE(C64:R64,12),SUM(C64:R64))</f>
        <v>124.13191489361702</v>
      </c>
      <c r="T64" s="243">
        <f>S64-$S$5</f>
        <v>-960.6394703497724</v>
      </c>
      <c r="U64" s="169"/>
    </row>
    <row r="65" spans="1:21" ht="12.75">
      <c r="A65" s="242" t="s">
        <v>120</v>
      </c>
      <c r="B65" s="44" t="s">
        <v>837</v>
      </c>
      <c r="C65" s="231">
        <v>22.068249258160236</v>
      </c>
      <c r="D65" s="231"/>
      <c r="E65" s="231"/>
      <c r="F65" s="231"/>
      <c r="G65" s="231">
        <v>37.681222707423586</v>
      </c>
      <c r="H65" s="231"/>
      <c r="I65" s="231"/>
      <c r="J65" s="231">
        <v>63.88544891640867</v>
      </c>
      <c r="K65" s="231"/>
      <c r="L65" s="231"/>
      <c r="M65" s="231"/>
      <c r="N65" s="231"/>
      <c r="O65" s="231"/>
      <c r="P65" s="231"/>
      <c r="Q65" s="231"/>
      <c r="R65" s="231"/>
      <c r="S65" s="111">
        <f>IF((COUNTA(C65:R65)&gt;12),LARGE(C65:R65,1)+LARGE(C65:R65,2)+LARGE(C65:R65,3)+LARGE(C65:R65,4)+LARGE(C65:R65,5)+LARGE(C65:R65,6)+LARGE(C65:R65,7)+LARGE(C65:R65,8)+LARGE(C65:R65,9)+LARGE(C65:R65,10)+LARGE(C65:R65,11)+LARGE(C65:R65,12),SUM(C65:R65))</f>
        <v>123.63492088199249</v>
      </c>
      <c r="T65" s="243">
        <f>S65-$S$5</f>
        <v>-961.136464361397</v>
      </c>
      <c r="U65" s="169">
        <v>2007</v>
      </c>
    </row>
    <row r="66" spans="1:21" ht="12.75">
      <c r="A66" s="242" t="s">
        <v>121</v>
      </c>
      <c r="B66" s="44" t="s">
        <v>912</v>
      </c>
      <c r="C66" s="231"/>
      <c r="D66" s="231"/>
      <c r="E66" s="231"/>
      <c r="F66" s="231"/>
      <c r="G66" s="231">
        <v>63.882096069869</v>
      </c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>
        <v>58.333333333333336</v>
      </c>
      <c r="S66" s="111">
        <f>IF((COUNTA(C66:R66)&gt;12),LARGE(C66:R66,1)+LARGE(C66:R66,2)+LARGE(C66:R66,3)+LARGE(C66:R66,4)+LARGE(C66:R66,5)+LARGE(C66:R66,6)+LARGE(C66:R66,7)+LARGE(C66:R66,8)+LARGE(C66:R66,9)+LARGE(C66:R66,10)+LARGE(C66:R66,11)+LARGE(C66:R66,12),SUM(C66:R66))</f>
        <v>122.21542940320234</v>
      </c>
      <c r="T66" s="243">
        <f>S66-$S$5</f>
        <v>-962.5559558401872</v>
      </c>
      <c r="U66" s="169">
        <v>1966</v>
      </c>
    </row>
    <row r="67" spans="1:21" ht="12.75">
      <c r="A67" s="242" t="s">
        <v>122</v>
      </c>
      <c r="B67" s="44" t="s">
        <v>758</v>
      </c>
      <c r="C67" s="231">
        <v>60.34718100890207</v>
      </c>
      <c r="D67" s="231"/>
      <c r="E67" s="231"/>
      <c r="F67" s="231"/>
      <c r="G67" s="231">
        <v>60.388646288209614</v>
      </c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111">
        <f>IF((COUNTA(C67:R67)&gt;12),LARGE(C67:R67,1)+LARGE(C67:R67,2)+LARGE(C67:R67,3)+LARGE(C67:R67,4)+LARGE(C67:R67,5)+LARGE(C67:R67,6)+LARGE(C67:R67,7)+LARGE(C67:R67,8)+LARGE(C67:R67,9)+LARGE(C67:R67,10)+LARGE(C67:R67,11)+LARGE(C67:R67,12),SUM(C67:R67))</f>
        <v>120.73582729711168</v>
      </c>
      <c r="T67" s="243">
        <f>S67-$S$5</f>
        <v>-964.0355579462778</v>
      </c>
      <c r="U67" s="169">
        <v>1975</v>
      </c>
    </row>
    <row r="68" spans="1:21" ht="12.75">
      <c r="A68" s="242" t="s">
        <v>123</v>
      </c>
      <c r="B68" s="44" t="s">
        <v>1115</v>
      </c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>
        <v>69.8266806722689</v>
      </c>
      <c r="O68" s="231"/>
      <c r="P68" s="231"/>
      <c r="Q68" s="231"/>
      <c r="R68" s="231">
        <v>49</v>
      </c>
      <c r="S68" s="111">
        <f>IF((COUNTA(C68:R68)&gt;12),LARGE(C68:R68,1)+LARGE(C68:R68,2)+LARGE(C68:R68,3)+LARGE(C68:R68,4)+LARGE(C68:R68,5)+LARGE(C68:R68,6)+LARGE(C68:R68,7)+LARGE(C68:R68,8)+LARGE(C68:R68,9)+LARGE(C68:R68,10)+LARGE(C68:R68,11)+LARGE(C68:R68,12),SUM(C68:R68))</f>
        <v>118.8266806722689</v>
      </c>
      <c r="T68" s="243">
        <f>S68-$S$5</f>
        <v>-965.9447045711205</v>
      </c>
      <c r="U68" s="169"/>
    </row>
    <row r="69" spans="1:21" ht="12.75">
      <c r="A69" s="242" t="s">
        <v>124</v>
      </c>
      <c r="B69" s="44" t="s">
        <v>770</v>
      </c>
      <c r="C69" s="231">
        <v>57.676557863501486</v>
      </c>
      <c r="D69" s="231"/>
      <c r="E69" s="231"/>
      <c r="F69" s="231"/>
      <c r="G69" s="231">
        <v>56.021834061135365</v>
      </c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111">
        <f>IF((COUNTA(C69:R69)&gt;12),LARGE(C69:R69,1)+LARGE(C69:R69,2)+LARGE(C69:R69,3)+LARGE(C69:R69,4)+LARGE(C69:R69,5)+LARGE(C69:R69,6)+LARGE(C69:R69,7)+LARGE(C69:R69,8)+LARGE(C69:R69,9)+LARGE(C69:R69,10)+LARGE(C69:R69,11)+LARGE(C69:R69,12),SUM(C69:R69))</f>
        <v>113.69839192463685</v>
      </c>
      <c r="T69" s="243">
        <f>S69-$S$5</f>
        <v>-971.0729933187525</v>
      </c>
      <c r="U69" s="169"/>
    </row>
    <row r="70" spans="1:21" ht="12.75">
      <c r="A70" s="242" t="s">
        <v>125</v>
      </c>
      <c r="B70" s="44" t="s">
        <v>835</v>
      </c>
      <c r="C70" s="231">
        <v>25.03560830860534</v>
      </c>
      <c r="D70" s="231"/>
      <c r="E70" s="231"/>
      <c r="F70" s="231"/>
      <c r="G70" s="231"/>
      <c r="H70" s="231"/>
      <c r="I70" s="231"/>
      <c r="J70" s="231"/>
      <c r="K70" s="231"/>
      <c r="L70" s="231"/>
      <c r="M70" s="231">
        <v>86.64958249352145</v>
      </c>
      <c r="N70" s="231"/>
      <c r="O70" s="231"/>
      <c r="P70" s="231"/>
      <c r="Q70" s="231"/>
      <c r="R70" s="231"/>
      <c r="S70" s="111">
        <f>IF((COUNTA(C70:R70)&gt;12),LARGE(C70:R70,1)+LARGE(C70:R70,2)+LARGE(C70:R70,3)+LARGE(C70:R70,4)+LARGE(C70:R70,5)+LARGE(C70:R70,6)+LARGE(C70:R70,7)+LARGE(C70:R70,8)+LARGE(C70:R70,9)+LARGE(C70:R70,10)+LARGE(C70:R70,11)+LARGE(C70:R70,12),SUM(C70:R70))</f>
        <v>111.68519080212678</v>
      </c>
      <c r="T70" s="243">
        <f>S70-$S$5</f>
        <v>-973.0861944412627</v>
      </c>
      <c r="U70" s="169">
        <v>1975</v>
      </c>
    </row>
    <row r="71" spans="1:21" ht="12.75">
      <c r="A71" s="242" t="s">
        <v>126</v>
      </c>
      <c r="B71" s="44" t="s">
        <v>1039</v>
      </c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>
        <v>109.96994733037282</v>
      </c>
      <c r="N71" s="231"/>
      <c r="O71" s="231"/>
      <c r="P71" s="231"/>
      <c r="Q71" s="231"/>
      <c r="R71" s="231"/>
      <c r="S71" s="111">
        <f>IF((COUNTA(C71:R71)&gt;12),LARGE(C71:R71,1)+LARGE(C71:R71,2)+LARGE(C71:R71,3)+LARGE(C71:R71,4)+LARGE(C71:R71,5)+LARGE(C71:R71,6)+LARGE(C71:R71,7)+LARGE(C71:R71,8)+LARGE(C71:R71,9)+LARGE(C71:R71,10)+LARGE(C71:R71,11)+LARGE(C71:R71,12),SUM(C71:R71))</f>
        <v>109.96994733037282</v>
      </c>
      <c r="T71" s="243">
        <f>S71-$S$5</f>
        <v>-974.8014379130166</v>
      </c>
      <c r="U71" s="169"/>
    </row>
    <row r="72" spans="1:21" ht="12.75">
      <c r="A72" s="242" t="s">
        <v>127</v>
      </c>
      <c r="B72" s="44" t="s">
        <v>1050</v>
      </c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>
        <v>105.87572113034125</v>
      </c>
      <c r="N72" s="231"/>
      <c r="O72" s="231"/>
      <c r="P72" s="231"/>
      <c r="Q72" s="231"/>
      <c r="R72" s="231"/>
      <c r="S72" s="111">
        <f>IF((COUNTA(C72:R72)&gt;12),LARGE(C72:R72,1)+LARGE(C72:R72,2)+LARGE(C72:R72,3)+LARGE(C72:R72,4)+LARGE(C72:R72,5)+LARGE(C72:R72,6)+LARGE(C72:R72,7)+LARGE(C72:R72,8)+LARGE(C72:R72,9)+LARGE(C72:R72,10)+LARGE(C72:R72,11)+LARGE(C72:R72,12),SUM(C72:R72))</f>
        <v>105.87572113034125</v>
      </c>
      <c r="T72" s="243">
        <f>S72-$S$5</f>
        <v>-978.8956641130482</v>
      </c>
      <c r="U72" s="169"/>
    </row>
    <row r="73" spans="1:21" ht="12.75">
      <c r="A73" s="242" t="s">
        <v>128</v>
      </c>
      <c r="B73" s="44" t="s">
        <v>991</v>
      </c>
      <c r="C73" s="231"/>
      <c r="D73" s="231"/>
      <c r="E73" s="231"/>
      <c r="F73" s="231"/>
      <c r="G73" s="231"/>
      <c r="H73" s="231"/>
      <c r="I73" s="231">
        <v>101.59873875876733</v>
      </c>
      <c r="J73" s="231"/>
      <c r="K73" s="231"/>
      <c r="L73" s="231"/>
      <c r="M73" s="231"/>
      <c r="N73" s="231"/>
      <c r="O73" s="231"/>
      <c r="P73" s="231"/>
      <c r="Q73" s="231"/>
      <c r="R73" s="231"/>
      <c r="S73" s="111">
        <f>IF((COUNTA(C73:R73)&gt;12),LARGE(C73:R73,1)+LARGE(C73:R73,2)+LARGE(C73:R73,3)+LARGE(C73:R73,4)+LARGE(C73:R73,5)+LARGE(C73:R73,6)+LARGE(C73:R73,7)+LARGE(C73:R73,8)+LARGE(C73:R73,9)+LARGE(C73:R73,10)+LARGE(C73:R73,11)+LARGE(C73:R73,12),SUM(C73:R73))</f>
        <v>101.59873875876733</v>
      </c>
      <c r="T73" s="243">
        <f>S73-$S$5</f>
        <v>-983.1726464846221</v>
      </c>
      <c r="U73" s="169"/>
    </row>
    <row r="74" spans="1:21" ht="12.75">
      <c r="A74" s="242" t="s">
        <v>129</v>
      </c>
      <c r="B74" s="44" t="s">
        <v>944</v>
      </c>
      <c r="C74" s="231"/>
      <c r="D74" s="231"/>
      <c r="E74" s="231"/>
      <c r="F74" s="231"/>
      <c r="G74" s="231"/>
      <c r="H74" s="231">
        <v>100.08921330089211</v>
      </c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111">
        <f>IF((COUNTA(C74:R74)&gt;12),LARGE(C74:R74,1)+LARGE(C74:R74,2)+LARGE(C74:R74,3)+LARGE(C74:R74,4)+LARGE(C74:R74,5)+LARGE(C74:R74,6)+LARGE(C74:R74,7)+LARGE(C74:R74,8)+LARGE(C74:R74,9)+LARGE(C74:R74,10)+LARGE(C74:R74,11)+LARGE(C74:R74,12),SUM(C74:R74))</f>
        <v>100.08921330089211</v>
      </c>
      <c r="T74" s="243">
        <f>S74-$S$5</f>
        <v>-984.6821719424973</v>
      </c>
      <c r="U74" s="169"/>
    </row>
    <row r="75" spans="1:21" ht="12.75">
      <c r="A75" s="242" t="s">
        <v>130</v>
      </c>
      <c r="B75" s="44" t="s">
        <v>814</v>
      </c>
      <c r="C75" s="231">
        <v>43.72997032640949</v>
      </c>
      <c r="D75" s="231"/>
      <c r="E75" s="231"/>
      <c r="F75" s="231"/>
      <c r="G75" s="231">
        <v>56.021834061135365</v>
      </c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111">
        <f>IF((COUNTA(C75:R75)&gt;12),LARGE(C75:R75,1)+LARGE(C75:R75,2)+LARGE(C75:R75,3)+LARGE(C75:R75,4)+LARGE(C75:R75,5)+LARGE(C75:R75,6)+LARGE(C75:R75,7)+LARGE(C75:R75,8)+LARGE(C75:R75,9)+LARGE(C75:R75,10)+LARGE(C75:R75,11)+LARGE(C75:R75,12),SUM(C75:R75))</f>
        <v>99.75180438754487</v>
      </c>
      <c r="T75" s="243">
        <f>S75-$S$5</f>
        <v>-985.0195808558445</v>
      </c>
      <c r="U75" s="169"/>
    </row>
    <row r="76" spans="1:21" ht="12.75">
      <c r="A76" s="242" t="s">
        <v>131</v>
      </c>
      <c r="B76" s="44" t="s">
        <v>946</v>
      </c>
      <c r="C76" s="231"/>
      <c r="D76" s="231"/>
      <c r="E76" s="231"/>
      <c r="F76" s="231"/>
      <c r="G76" s="231"/>
      <c r="H76" s="231">
        <v>98.31086439333862</v>
      </c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111">
        <f>IF((COUNTA(C76:R76)&gt;12),LARGE(C76:R76,1)+LARGE(C76:R76,2)+LARGE(C76:R76,3)+LARGE(C76:R76,4)+LARGE(C76:R76,5)+LARGE(C76:R76,6)+LARGE(C76:R76,7)+LARGE(C76:R76,8)+LARGE(C76:R76,9)+LARGE(C76:R76,10)+LARGE(C76:R76,11)+LARGE(C76:R76,12),SUM(C76:R76))</f>
        <v>98.31086439333862</v>
      </c>
      <c r="T76" s="243">
        <f>S76-$S$5</f>
        <v>-986.4605208500508</v>
      </c>
      <c r="U76" s="169"/>
    </row>
    <row r="77" spans="1:21" ht="12.75">
      <c r="A77" s="242" t="s">
        <v>132</v>
      </c>
      <c r="B77" s="44" t="s">
        <v>992</v>
      </c>
      <c r="C77" s="231"/>
      <c r="D77" s="231"/>
      <c r="E77" s="231"/>
      <c r="F77" s="231"/>
      <c r="G77" s="231"/>
      <c r="H77" s="231"/>
      <c r="I77" s="231">
        <v>96.66658581636088</v>
      </c>
      <c r="J77" s="231"/>
      <c r="K77" s="231"/>
      <c r="L77" s="231"/>
      <c r="M77" s="231"/>
      <c r="N77" s="231"/>
      <c r="O77" s="231"/>
      <c r="P77" s="231"/>
      <c r="Q77" s="231"/>
      <c r="R77" s="231"/>
      <c r="S77" s="111">
        <f>IF((COUNTA(C77:R77)&gt;12),LARGE(C77:R77,1)+LARGE(C77:R77,2)+LARGE(C77:R77,3)+LARGE(C77:R77,4)+LARGE(C77:R77,5)+LARGE(C77:R77,6)+LARGE(C77:R77,7)+LARGE(C77:R77,8)+LARGE(C77:R77,9)+LARGE(C77:R77,10)+LARGE(C77:R77,11)+LARGE(C77:R77,12),SUM(C77:R77))</f>
        <v>96.66658581636088</v>
      </c>
      <c r="T77" s="243">
        <f>S77-$S$5</f>
        <v>-988.1047994270285</v>
      </c>
      <c r="U77" s="169"/>
    </row>
    <row r="78" spans="1:21" ht="12.75">
      <c r="A78" s="242" t="s">
        <v>133</v>
      </c>
      <c r="B78" s="44" t="s">
        <v>1120</v>
      </c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>
        <v>95.359477124183</v>
      </c>
      <c r="P78" s="231"/>
      <c r="Q78" s="231"/>
      <c r="R78" s="231"/>
      <c r="S78" s="111">
        <f>IF((COUNTA(C78:R78)&gt;12),LARGE(C78:R78,1)+LARGE(C78:R78,2)+LARGE(C78:R78,3)+LARGE(C78:R78,4)+LARGE(C78:R78,5)+LARGE(C78:R78,6)+LARGE(C78:R78,7)+LARGE(C78:R78,8)+LARGE(C78:R78,9)+LARGE(C78:R78,10)+LARGE(C78:R78,11)+LARGE(C78:R78,12),SUM(C78:R78))</f>
        <v>95.359477124183</v>
      </c>
      <c r="T78" s="243">
        <f>S78-$S$5</f>
        <v>-989.4119081192064</v>
      </c>
      <c r="U78" s="169"/>
    </row>
    <row r="79" spans="1:21" ht="12.75">
      <c r="A79" s="242" t="s">
        <v>134</v>
      </c>
      <c r="B79" s="44" t="s">
        <v>949</v>
      </c>
      <c r="C79" s="231"/>
      <c r="D79" s="231"/>
      <c r="E79" s="231"/>
      <c r="F79" s="231"/>
      <c r="G79" s="231"/>
      <c r="H79" s="231">
        <v>95.15220700152206</v>
      </c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111">
        <f>IF((COUNTA(C79:R79)&gt;12),LARGE(C79:R79,1)+LARGE(C79:R79,2)+LARGE(C79:R79,3)+LARGE(C79:R79,4)+LARGE(C79:R79,5)+LARGE(C79:R79,6)+LARGE(C79:R79,7)+LARGE(C79:R79,8)+LARGE(C79:R79,9)+LARGE(C79:R79,10)+LARGE(C79:R79,11)+LARGE(C79:R79,12),SUM(C79:R79))</f>
        <v>95.15220700152206</v>
      </c>
      <c r="T79" s="243">
        <f>S79-$S$5</f>
        <v>-989.6191782418674</v>
      </c>
      <c r="U79" s="169"/>
    </row>
    <row r="80" spans="1:21" ht="12.75">
      <c r="A80" s="242" t="s">
        <v>135</v>
      </c>
      <c r="B80" s="44" t="s">
        <v>769</v>
      </c>
      <c r="C80" s="231">
        <v>57.97329376854599</v>
      </c>
      <c r="D80" s="231"/>
      <c r="E80" s="231"/>
      <c r="F80" s="231"/>
      <c r="G80" s="231"/>
      <c r="H80" s="231"/>
      <c r="I80" s="231"/>
      <c r="J80" s="231"/>
      <c r="K80" s="231"/>
      <c r="L80" s="231"/>
      <c r="M80" s="231">
        <v>36.97</v>
      </c>
      <c r="N80" s="231"/>
      <c r="O80" s="231"/>
      <c r="P80" s="231"/>
      <c r="Q80" s="231"/>
      <c r="R80" s="231"/>
      <c r="S80" s="111">
        <f>IF((COUNTA(C80:R80)&gt;12),LARGE(C80:R80,1)+LARGE(C80:R80,2)+LARGE(C80:R80,3)+LARGE(C80:R80,4)+LARGE(C80:R80,5)+LARGE(C80:R80,6)+LARGE(C80:R80,7)+LARGE(C80:R80,8)+LARGE(C80:R80,9)+LARGE(C80:R80,10)+LARGE(C80:R80,11)+LARGE(C80:R80,12),SUM(C80:R80))</f>
        <v>94.943293768546</v>
      </c>
      <c r="T80" s="243">
        <f>S80-$S$5</f>
        <v>-989.8280914748434</v>
      </c>
      <c r="U80" s="169">
        <v>1983</v>
      </c>
    </row>
    <row r="81" spans="1:21" ht="12.75">
      <c r="A81" s="242" t="s">
        <v>136</v>
      </c>
      <c r="B81" s="44" t="s">
        <v>895</v>
      </c>
      <c r="C81" s="231"/>
      <c r="D81" s="231"/>
      <c r="E81" s="231"/>
      <c r="F81" s="231">
        <v>93.53160539539803</v>
      </c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111">
        <f>IF((COUNTA(C81:R81)&gt;12),LARGE(C81:R81,1)+LARGE(C81:R81,2)+LARGE(C81:R81,3)+LARGE(C81:R81,4)+LARGE(C81:R81,5)+LARGE(C81:R81,6)+LARGE(C81:R81,7)+LARGE(C81:R81,8)+LARGE(C81:R81,9)+LARGE(C81:R81,10)+LARGE(C81:R81,11)+LARGE(C81:R81,12),SUM(C81:R81))</f>
        <v>93.53160539539803</v>
      </c>
      <c r="T81" s="243">
        <f>S81-$S$5</f>
        <v>-991.2397798479914</v>
      </c>
      <c r="U81" s="169"/>
    </row>
    <row r="82" spans="1:21" ht="12.75">
      <c r="A82" s="242" t="s">
        <v>137</v>
      </c>
      <c r="B82" s="234" t="s">
        <v>896</v>
      </c>
      <c r="C82" s="231"/>
      <c r="D82" s="231"/>
      <c r="E82" s="231"/>
      <c r="F82" s="231">
        <v>93.15011851461678</v>
      </c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111">
        <f>IF((COUNTA(C82:R82)&gt;12),LARGE(C82:R82,1)+LARGE(C82:R82,2)+LARGE(C82:R82,3)+LARGE(C82:R82,4)+LARGE(C82:R82,5)+LARGE(C82:R82,6)+LARGE(C82:R82,7)+LARGE(C82:R82,8)+LARGE(C82:R82,9)+LARGE(C82:R82,10)+LARGE(C82:R82,11)+LARGE(C82:R82,12),SUM(C82:R82))</f>
        <v>93.15011851461678</v>
      </c>
      <c r="T82" s="243">
        <f>S82-$S$5</f>
        <v>-991.6212667287726</v>
      </c>
      <c r="U82" s="169"/>
    </row>
    <row r="83" spans="1:21" ht="12.75">
      <c r="A83" s="242" t="s">
        <v>138</v>
      </c>
      <c r="B83" s="44" t="s">
        <v>1022</v>
      </c>
      <c r="C83" s="231"/>
      <c r="D83" s="231"/>
      <c r="E83" s="231"/>
      <c r="F83" s="231"/>
      <c r="G83" s="231"/>
      <c r="H83" s="231"/>
      <c r="I83" s="231"/>
      <c r="J83" s="231"/>
      <c r="K83" s="231"/>
      <c r="L83" s="231">
        <v>92.72727272727273</v>
      </c>
      <c r="M83" s="231"/>
      <c r="N83" s="231"/>
      <c r="O83" s="231"/>
      <c r="P83" s="231"/>
      <c r="Q83" s="231"/>
      <c r="R83" s="231"/>
      <c r="S83" s="111">
        <f>IF((COUNTA(C83:R83)&gt;12),LARGE(C83:R83,1)+LARGE(C83:R83,2)+LARGE(C83:R83,3)+LARGE(C83:R83,4)+LARGE(C83:R83,5)+LARGE(C83:R83,6)+LARGE(C83:R83,7)+LARGE(C83:R83,8)+LARGE(C83:R83,9)+LARGE(C83:R83,10)+LARGE(C83:R83,11)+LARGE(C83:R83,12),SUM(C83:R83))</f>
        <v>92.72727272727273</v>
      </c>
      <c r="T83" s="243">
        <f>S83-$S$5</f>
        <v>-992.0441125161167</v>
      </c>
      <c r="U83" s="169">
        <v>1975</v>
      </c>
    </row>
    <row r="84" spans="1:21" ht="12.75">
      <c r="A84" s="242" t="s">
        <v>139</v>
      </c>
      <c r="B84" s="44" t="s">
        <v>956</v>
      </c>
      <c r="C84" s="231"/>
      <c r="D84" s="231"/>
      <c r="E84" s="231"/>
      <c r="F84" s="231"/>
      <c r="G84" s="231"/>
      <c r="H84" s="231">
        <v>92.00145825738242</v>
      </c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111">
        <f>IF((COUNTA(C84:R84)&gt;12),LARGE(C84:R84,1)+LARGE(C84:R84,2)+LARGE(C84:R84,3)+LARGE(C84:R84,4)+LARGE(C84:R84,5)+LARGE(C84:R84,6)+LARGE(C84:R84,7)+LARGE(C84:R84,8)+LARGE(C84:R84,9)+LARGE(C84:R84,10)+LARGE(C84:R84,11)+LARGE(C84:R84,12),SUM(C84:R84))</f>
        <v>92.00145825738242</v>
      </c>
      <c r="T84" s="243">
        <f>S84-$S$5</f>
        <v>-992.769926986007</v>
      </c>
      <c r="U84" s="169"/>
    </row>
    <row r="85" spans="1:21" ht="12.75">
      <c r="A85" s="242" t="s">
        <v>140</v>
      </c>
      <c r="B85" s="44" t="s">
        <v>994</v>
      </c>
      <c r="C85" s="231"/>
      <c r="D85" s="231"/>
      <c r="E85" s="231"/>
      <c r="F85" s="231"/>
      <c r="G85" s="231"/>
      <c r="H85" s="231"/>
      <c r="I85" s="231">
        <v>91.67368122613698</v>
      </c>
      <c r="J85" s="231"/>
      <c r="K85" s="231"/>
      <c r="L85" s="231"/>
      <c r="M85" s="231"/>
      <c r="N85" s="231"/>
      <c r="O85" s="231"/>
      <c r="P85" s="231"/>
      <c r="Q85" s="231"/>
      <c r="R85" s="231"/>
      <c r="S85" s="111">
        <f>IF((COUNTA(C85:R85)&gt;12),LARGE(C85:R85,1)+LARGE(C85:R85,2)+LARGE(C85:R85,3)+LARGE(C85:R85,4)+LARGE(C85:R85,5)+LARGE(C85:R85,6)+LARGE(C85:R85,7)+LARGE(C85:R85,8)+LARGE(C85:R85,9)+LARGE(C85:R85,10)+LARGE(C85:R85,11)+LARGE(C85:R85,12),SUM(C85:R85))</f>
        <v>91.67368122613698</v>
      </c>
      <c r="T85" s="243">
        <f>S85-$S$5</f>
        <v>-993.0977040172525</v>
      </c>
      <c r="U85" s="169"/>
    </row>
    <row r="86" spans="1:21" ht="12.75">
      <c r="A86" s="242" t="s">
        <v>141</v>
      </c>
      <c r="B86" s="44" t="s">
        <v>960</v>
      </c>
      <c r="C86" s="231"/>
      <c r="D86" s="231"/>
      <c r="E86" s="231"/>
      <c r="F86" s="231"/>
      <c r="G86" s="231"/>
      <c r="H86" s="231">
        <v>90.89016511127063</v>
      </c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111">
        <f>IF((COUNTA(C86:R86)&gt;12),LARGE(C86:R86,1)+LARGE(C86:R86,2)+LARGE(C86:R86,3)+LARGE(C86:R86,4)+LARGE(C86:R86,5)+LARGE(C86:R86,6)+LARGE(C86:R86,7)+LARGE(C86:R86,8)+LARGE(C86:R86,9)+LARGE(C86:R86,10)+LARGE(C86:R86,11)+LARGE(C86:R86,12),SUM(C86:R86))</f>
        <v>90.89016511127063</v>
      </c>
      <c r="T86" s="243">
        <f>S86-$S$5</f>
        <v>-993.8812201321188</v>
      </c>
      <c r="U86" s="169"/>
    </row>
    <row r="87" spans="1:21" ht="12.75">
      <c r="A87" s="242" t="s">
        <v>142</v>
      </c>
      <c r="B87" s="44" t="s">
        <v>1003</v>
      </c>
      <c r="C87" s="231"/>
      <c r="D87" s="231"/>
      <c r="E87" s="231"/>
      <c r="F87" s="231"/>
      <c r="G87" s="231"/>
      <c r="H87" s="231"/>
      <c r="I87" s="231">
        <v>47.49788910159857</v>
      </c>
      <c r="J87" s="231"/>
      <c r="K87" s="231"/>
      <c r="L87" s="231"/>
      <c r="M87" s="231"/>
      <c r="N87" s="231"/>
      <c r="O87" s="231"/>
      <c r="P87" s="231">
        <v>23.79476540057453</v>
      </c>
      <c r="Q87" s="231"/>
      <c r="R87" s="231">
        <v>17</v>
      </c>
      <c r="S87" s="111">
        <f>IF((COUNTA(C87:R87)&gt;12),LARGE(C87:R87,1)+LARGE(C87:R87,2)+LARGE(C87:R87,3)+LARGE(C87:R87,4)+LARGE(C87:R87,5)+LARGE(C87:R87,6)+LARGE(C87:R87,7)+LARGE(C87:R87,8)+LARGE(C87:R87,9)+LARGE(C87:R87,10)+LARGE(C87:R87,11)+LARGE(C87:R87,12),SUM(C87:R87))</f>
        <v>88.2926545021731</v>
      </c>
      <c r="T87" s="243">
        <f>S87-$S$5</f>
        <v>-996.4787307412164</v>
      </c>
      <c r="U87" s="169"/>
    </row>
    <row r="88" spans="1:21" ht="12.75">
      <c r="A88" s="242" t="s">
        <v>143</v>
      </c>
      <c r="B88" s="44" t="s">
        <v>905</v>
      </c>
      <c r="C88" s="231"/>
      <c r="D88" s="231"/>
      <c r="E88" s="231"/>
      <c r="F88" s="231">
        <v>40.819025522041755</v>
      </c>
      <c r="G88" s="231"/>
      <c r="H88" s="231"/>
      <c r="I88" s="231">
        <v>47.304847533125645</v>
      </c>
      <c r="J88" s="231"/>
      <c r="K88" s="231"/>
      <c r="L88" s="231"/>
      <c r="M88" s="231"/>
      <c r="N88" s="231"/>
      <c r="O88" s="231"/>
      <c r="P88" s="231"/>
      <c r="Q88" s="231"/>
      <c r="R88" s="231"/>
      <c r="S88" s="111">
        <f>IF((COUNTA(C88:R88)&gt;12),LARGE(C88:R88,1)+LARGE(C88:R88,2)+LARGE(C88:R88,3)+LARGE(C88:R88,4)+LARGE(C88:R88,5)+LARGE(C88:R88,6)+LARGE(C88:R88,7)+LARGE(C88:R88,8)+LARGE(C88:R88,9)+LARGE(C88:R88,10)+LARGE(C88:R88,11)+LARGE(C88:R88,12),SUM(C88:R88))</f>
        <v>88.1238730551674</v>
      </c>
      <c r="T88" s="243">
        <f>S88-$S$5</f>
        <v>-996.647512188222</v>
      </c>
      <c r="U88" s="169"/>
    </row>
    <row r="89" spans="1:21" ht="12.75">
      <c r="A89" s="242" t="s">
        <v>144</v>
      </c>
      <c r="B89" s="44" t="s">
        <v>967</v>
      </c>
      <c r="C89" s="231"/>
      <c r="D89" s="231"/>
      <c r="E89" s="231"/>
      <c r="F89" s="231"/>
      <c r="G89" s="231"/>
      <c r="H89" s="231">
        <v>87.13120326308633</v>
      </c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111">
        <f>IF((COUNTA(C89:R89)&gt;12),LARGE(C89:R89,1)+LARGE(C89:R89,2)+LARGE(C89:R89,3)+LARGE(C89:R89,4)+LARGE(C89:R89,5)+LARGE(C89:R89,6)+LARGE(C89:R89,7)+LARGE(C89:R89,8)+LARGE(C89:R89,9)+LARGE(C89:R89,10)+LARGE(C89:R89,11)+LARGE(C89:R89,12),SUM(C89:R89))</f>
        <v>87.13120326308633</v>
      </c>
      <c r="T89" s="243">
        <f>S89-$S$5</f>
        <v>-997.640181980303</v>
      </c>
      <c r="U89" s="169"/>
    </row>
    <row r="90" spans="1:21" ht="12.75">
      <c r="A90" s="242" t="s">
        <v>145</v>
      </c>
      <c r="B90" s="44" t="s">
        <v>898</v>
      </c>
      <c r="C90" s="231"/>
      <c r="D90" s="231"/>
      <c r="E90" s="231"/>
      <c r="F90" s="231">
        <v>85.06665068328937</v>
      </c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111">
        <f>IF((COUNTA(C90:R90)&gt;12),LARGE(C90:R90,1)+LARGE(C90:R90,2)+LARGE(C90:R90,3)+LARGE(C90:R90,4)+LARGE(C90:R90,5)+LARGE(C90:R90,6)+LARGE(C90:R90,7)+LARGE(C90:R90,8)+LARGE(C90:R90,9)+LARGE(C90:R90,10)+LARGE(C90:R90,11)+LARGE(C90:R90,12),SUM(C90:R90))</f>
        <v>85.06665068328937</v>
      </c>
      <c r="T90" s="243">
        <f>S90-$S$5</f>
        <v>-999.7047345601001</v>
      </c>
      <c r="U90" s="169"/>
    </row>
    <row r="91" spans="1:21" ht="12.75">
      <c r="A91" s="242" t="s">
        <v>146</v>
      </c>
      <c r="B91" s="44" t="s">
        <v>817</v>
      </c>
      <c r="C91" s="231">
        <v>42.839762611275965</v>
      </c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>
        <v>41.666666666666664</v>
      </c>
      <c r="S91" s="111">
        <f>IF((COUNTA(C91:R91)&gt;12),LARGE(C91:R91,1)+LARGE(C91:R91,2)+LARGE(C91:R91,3)+LARGE(C91:R91,4)+LARGE(C91:R91,5)+LARGE(C91:R91,6)+LARGE(C91:R91,7)+LARGE(C91:R91,8)+LARGE(C91:R91,9)+LARGE(C91:R91,10)+LARGE(C91:R91,11)+LARGE(C91:R91,12),SUM(C91:R91))</f>
        <v>84.50642927794263</v>
      </c>
      <c r="T91" s="243">
        <f>S91-$S$5</f>
        <v>-1000.2649559654468</v>
      </c>
      <c r="U91" s="169">
        <v>1967</v>
      </c>
    </row>
    <row r="92" spans="1:21" ht="12.75">
      <c r="A92" s="242" t="s">
        <v>147</v>
      </c>
      <c r="B92" s="44" t="s">
        <v>972</v>
      </c>
      <c r="C92" s="231"/>
      <c r="D92" s="231"/>
      <c r="E92" s="231"/>
      <c r="F92" s="231"/>
      <c r="G92" s="231"/>
      <c r="H92" s="231">
        <v>83.8745148771022</v>
      </c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111">
        <f>IF((COUNTA(C92:R92)&gt;12),LARGE(C92:R92,1)+LARGE(C92:R92,2)+LARGE(C92:R92,3)+LARGE(C92:R92,4)+LARGE(C92:R92,5)+LARGE(C92:R92,6)+LARGE(C92:R92,7)+LARGE(C92:R92,8)+LARGE(C92:R92,9)+LARGE(C92:R92,10)+LARGE(C92:R92,11)+LARGE(C92:R92,12),SUM(C92:R92))</f>
        <v>83.8745148771022</v>
      </c>
      <c r="T92" s="243">
        <f>S92-$S$5</f>
        <v>-1000.8968703662872</v>
      </c>
      <c r="U92" s="169"/>
    </row>
    <row r="93" spans="1:21" ht="12.75">
      <c r="A93" s="242" t="s">
        <v>148</v>
      </c>
      <c r="B93" s="44" t="s">
        <v>1129</v>
      </c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>
        <v>52.77657197574211</v>
      </c>
      <c r="Q93" s="231"/>
      <c r="R93" s="231">
        <v>31</v>
      </c>
      <c r="S93" s="111">
        <f>IF((COUNTA(C93:R93)&gt;12),LARGE(C93:R93,1)+LARGE(C93:R93,2)+LARGE(C93:R93,3)+LARGE(C93:R93,4)+LARGE(C93:R93,5)+LARGE(C93:R93,6)+LARGE(C93:R93,7)+LARGE(C93:R93,8)+LARGE(C93:R93,9)+LARGE(C93:R93,10)+LARGE(C93:R93,11)+LARGE(C93:R93,12),SUM(C93:R93))</f>
        <v>83.77657197574212</v>
      </c>
      <c r="T93" s="243">
        <f>S93-$S$5</f>
        <v>-1000.9948132676473</v>
      </c>
      <c r="U93" s="169">
        <v>1980</v>
      </c>
    </row>
    <row r="94" spans="1:21" ht="12.75">
      <c r="A94" s="242" t="s">
        <v>149</v>
      </c>
      <c r="B94" s="44" t="s">
        <v>973</v>
      </c>
      <c r="C94" s="231"/>
      <c r="D94" s="231"/>
      <c r="E94" s="231"/>
      <c r="F94" s="231"/>
      <c r="G94" s="231"/>
      <c r="H94" s="231">
        <v>83.77139166935743</v>
      </c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111">
        <f>IF((COUNTA(C94:R94)&gt;12),LARGE(C94:R94,1)+LARGE(C94:R94,2)+LARGE(C94:R94,3)+LARGE(C94:R94,4)+LARGE(C94:R94,5)+LARGE(C94:R94,6)+LARGE(C94:R94,7)+LARGE(C94:R94,8)+LARGE(C94:R94,9)+LARGE(C94:R94,10)+LARGE(C94:R94,11)+LARGE(C94:R94,12),SUM(C94:R94))</f>
        <v>83.77139166935743</v>
      </c>
      <c r="T94" s="243">
        <f>S94-$S$5</f>
        <v>-1000.999993574032</v>
      </c>
      <c r="U94" s="169"/>
    </row>
    <row r="95" spans="1:21" ht="12.75">
      <c r="A95" s="242" t="s">
        <v>150</v>
      </c>
      <c r="B95" s="44" t="s">
        <v>997</v>
      </c>
      <c r="C95" s="231"/>
      <c r="D95" s="231"/>
      <c r="E95" s="231"/>
      <c r="F95" s="231"/>
      <c r="G95" s="231"/>
      <c r="H95" s="231"/>
      <c r="I95" s="231">
        <v>82.5927631719296</v>
      </c>
      <c r="J95" s="231"/>
      <c r="K95" s="231"/>
      <c r="L95" s="231"/>
      <c r="M95" s="231"/>
      <c r="N95" s="231"/>
      <c r="O95" s="231"/>
      <c r="P95" s="231"/>
      <c r="Q95" s="231"/>
      <c r="R95" s="231"/>
      <c r="S95" s="111">
        <f>IF((COUNTA(C95:R95)&gt;12),LARGE(C95:R95,1)+LARGE(C95:R95,2)+LARGE(C95:R95,3)+LARGE(C95:R95,4)+LARGE(C95:R95,5)+LARGE(C95:R95,6)+LARGE(C95:R95,7)+LARGE(C95:R95,8)+LARGE(C95:R95,9)+LARGE(C95:R95,10)+LARGE(C95:R95,11)+LARGE(C95:R95,12),SUM(C95:R95))</f>
        <v>82.5927631719296</v>
      </c>
      <c r="T95" s="243">
        <f>S95-$S$5</f>
        <v>-1002.1786220714598</v>
      </c>
      <c r="U95" s="169"/>
    </row>
    <row r="96" spans="1:21" ht="12.75">
      <c r="A96" s="242" t="s">
        <v>151</v>
      </c>
      <c r="B96" s="44" t="s">
        <v>1137</v>
      </c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>
        <v>82.23336141533278</v>
      </c>
      <c r="R96" s="231"/>
      <c r="S96" s="111">
        <f>IF((COUNTA(C96:R96)&gt;12),LARGE(C96:R96,1)+LARGE(C96:R96,2)+LARGE(C96:R96,3)+LARGE(C96:R96,4)+LARGE(C96:R96,5)+LARGE(C96:R96,6)+LARGE(C96:R96,7)+LARGE(C96:R96,8)+LARGE(C96:R96,9)+LARGE(C96:R96,10)+LARGE(C96:R96,11)+LARGE(C96:R96,12),SUM(C96:R96))</f>
        <v>82.23336141533278</v>
      </c>
      <c r="T96" s="243">
        <f>S96-$S$5</f>
        <v>-1002.5380238280567</v>
      </c>
      <c r="U96" s="169"/>
    </row>
    <row r="97" spans="1:21" ht="12.75">
      <c r="A97" s="242" t="s">
        <v>152</v>
      </c>
      <c r="B97" s="234" t="s">
        <v>810</v>
      </c>
      <c r="C97" s="231">
        <v>46.99406528189911</v>
      </c>
      <c r="D97" s="231"/>
      <c r="E97" s="231"/>
      <c r="F97" s="231"/>
      <c r="G97" s="231">
        <v>34.624454148471614</v>
      </c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6">
        <f>IF((COUNTA(C97:R97)&gt;12),LARGE(C97:R97,1)+LARGE(C97:R97,2)+LARGE(C97:R97,3)+LARGE(C97:R97,4)+LARGE(C97:R97,5)+LARGE(C97:R97,6)+LARGE(C97:R97,7)+LARGE(C97:R97,8)+LARGE(C97:R97,9)+LARGE(C97:R97,10)+LARGE(C97:R97,11)+LARGE(C97:R97,12),SUM(C97:R97))</f>
        <v>81.61851943037072</v>
      </c>
      <c r="T97" s="244">
        <f>S97-$S$5</f>
        <v>-1003.1528658130187</v>
      </c>
      <c r="U97" s="169"/>
    </row>
    <row r="98" spans="1:21" ht="12.75">
      <c r="A98" s="242" t="s">
        <v>153</v>
      </c>
      <c r="B98" s="44" t="s">
        <v>978</v>
      </c>
      <c r="C98" s="231"/>
      <c r="D98" s="231"/>
      <c r="E98" s="231"/>
      <c r="F98" s="231"/>
      <c r="G98" s="231"/>
      <c r="H98" s="231">
        <v>80.50857843137254</v>
      </c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6">
        <f>IF((COUNTA(C98:R98)&gt;12),LARGE(C98:R98,1)+LARGE(C98:R98,2)+LARGE(C98:R98,3)+LARGE(C98:R98,4)+LARGE(C98:R98,5)+LARGE(C98:R98,6)+LARGE(C98:R98,7)+LARGE(C98:R98,8)+LARGE(C98:R98,9)+LARGE(C98:R98,10)+LARGE(C98:R98,11)+LARGE(C98:R98,12),SUM(C98:R98))</f>
        <v>80.50857843137254</v>
      </c>
      <c r="T98" s="244">
        <f>S98-$S$5</f>
        <v>-1004.2628068120168</v>
      </c>
      <c r="U98" s="169"/>
    </row>
    <row r="99" spans="1:21" ht="12.75">
      <c r="A99" s="242" t="s">
        <v>154</v>
      </c>
      <c r="B99" s="44" t="s">
        <v>885</v>
      </c>
      <c r="C99" s="231"/>
      <c r="D99" s="231"/>
      <c r="E99" s="231">
        <v>79.37904967602591</v>
      </c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6">
        <f>IF((COUNTA(C99:R99)&gt;12),LARGE(C99:R99,1)+LARGE(C99:R99,2)+LARGE(C99:R99,3)+LARGE(C99:R99,4)+LARGE(C99:R99,5)+LARGE(C99:R99,6)+LARGE(C99:R99,7)+LARGE(C99:R99,8)+LARGE(C99:R99,9)+LARGE(C99:R99,10)+LARGE(C99:R99,11)+LARGE(C99:R99,12),SUM(C99:R99))</f>
        <v>79.37904967602591</v>
      </c>
      <c r="T99" s="244">
        <f>S99-$S$5</f>
        <v>-1005.3923355673635</v>
      </c>
      <c r="U99" s="169"/>
    </row>
    <row r="100" spans="1:21" ht="12.75">
      <c r="A100" s="242" t="s">
        <v>155</v>
      </c>
      <c r="B100" s="44" t="s">
        <v>981</v>
      </c>
      <c r="C100" s="231"/>
      <c r="D100" s="231"/>
      <c r="E100" s="231"/>
      <c r="F100" s="231"/>
      <c r="G100" s="231"/>
      <c r="H100" s="231">
        <v>78.48386141545751</v>
      </c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6">
        <f>IF((COUNTA(C100:R100)&gt;12),LARGE(C100:R100,1)+LARGE(C100:R100,2)+LARGE(C100:R100,3)+LARGE(C100:R100,4)+LARGE(C100:R100,5)+LARGE(C100:R100,6)+LARGE(C100:R100,7)+LARGE(C100:R100,8)+LARGE(C100:R100,9)+LARGE(C100:R100,10)+LARGE(C100:R100,11)+LARGE(C100:R100,12),SUM(C100:R100))</f>
        <v>78.48386141545751</v>
      </c>
      <c r="T100" s="244">
        <f>S100-$S$5</f>
        <v>-1006.2875238279319</v>
      </c>
      <c r="U100" s="169"/>
    </row>
    <row r="101" spans="1:21" ht="12.75">
      <c r="A101" s="242" t="s">
        <v>156</v>
      </c>
      <c r="B101" s="44" t="s">
        <v>984</v>
      </c>
      <c r="C101" s="231"/>
      <c r="D101" s="231"/>
      <c r="E101" s="231"/>
      <c r="F101" s="231"/>
      <c r="G101" s="231"/>
      <c r="H101" s="231">
        <v>75.53993250843644</v>
      </c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6">
        <f>IF((COUNTA(C101:R101)&gt;12),LARGE(C101:R101,1)+LARGE(C101:R101,2)+LARGE(C101:R101,3)+LARGE(C101:R101,4)+LARGE(C101:R101,5)+LARGE(C101:R101,6)+LARGE(C101:R101,7)+LARGE(C101:R101,8)+LARGE(C101:R101,9)+LARGE(C101:R101,10)+LARGE(C101:R101,11)+LARGE(C101:R101,12),SUM(C101:R101))</f>
        <v>75.53993250843644</v>
      </c>
      <c r="T101" s="244">
        <f>S101-$S$5</f>
        <v>-1009.231452734953</v>
      </c>
      <c r="U101" s="169"/>
    </row>
    <row r="102" spans="1:21" ht="12.75">
      <c r="A102" s="242" t="s">
        <v>157</v>
      </c>
      <c r="B102" s="44" t="s">
        <v>983</v>
      </c>
      <c r="C102" s="231"/>
      <c r="D102" s="231"/>
      <c r="E102" s="231"/>
      <c r="F102" s="231"/>
      <c r="G102" s="231"/>
      <c r="H102" s="231">
        <v>75.53993250843644</v>
      </c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6">
        <f>IF((COUNTA(C102:R102)&gt;12),LARGE(C102:R102,1)+LARGE(C102:R102,2)+LARGE(C102:R102,3)+LARGE(C102:R102,4)+LARGE(C102:R102,5)+LARGE(C102:R102,6)+LARGE(C102:R102,7)+LARGE(C102:R102,8)+LARGE(C102:R102,9)+LARGE(C102:R102,10)+LARGE(C102:R102,11)+LARGE(C102:R102,12),SUM(C102:R102))</f>
        <v>75.53993250843644</v>
      </c>
      <c r="T102" s="244">
        <f>S102-$S$5</f>
        <v>-1009.231452734953</v>
      </c>
      <c r="U102" s="169"/>
    </row>
    <row r="103" spans="1:21" ht="12.75">
      <c r="A103" s="242" t="s">
        <v>158</v>
      </c>
      <c r="B103" s="44" t="s">
        <v>985</v>
      </c>
      <c r="C103" s="231"/>
      <c r="D103" s="231"/>
      <c r="E103" s="231"/>
      <c r="F103" s="231"/>
      <c r="G103" s="231"/>
      <c r="H103" s="231">
        <v>74.09476855655984</v>
      </c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6">
        <f>IF((COUNTA(C103:R103)&gt;12),LARGE(C103:R103,1)+LARGE(C103:R103,2)+LARGE(C103:R103,3)+LARGE(C103:R103,4)+LARGE(C103:R103,5)+LARGE(C103:R103,6)+LARGE(C103:R103,7)+LARGE(C103:R103,8)+LARGE(C103:R103,9)+LARGE(C103:R103,10)+LARGE(C103:R103,11)+LARGE(C103:R103,12),SUM(C103:R103))</f>
        <v>74.09476855655984</v>
      </c>
      <c r="T103" s="244">
        <f>S103-$S$5</f>
        <v>-1010.6766166868296</v>
      </c>
      <c r="U103" s="169"/>
    </row>
    <row r="104" spans="1:21" ht="12.75">
      <c r="A104" s="242" t="s">
        <v>159</v>
      </c>
      <c r="B104" s="44" t="s">
        <v>909</v>
      </c>
      <c r="C104" s="231"/>
      <c r="D104" s="231"/>
      <c r="E104" s="231"/>
      <c r="F104" s="231"/>
      <c r="G104" s="231">
        <v>72.61572052401746</v>
      </c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6">
        <f>IF((COUNTA(C104:R104)&gt;12),LARGE(C104:R104,1)+LARGE(C104:R104,2)+LARGE(C104:R104,3)+LARGE(C104:R104,4)+LARGE(C104:R104,5)+LARGE(C104:R104,6)+LARGE(C104:R104,7)+LARGE(C104:R104,8)+LARGE(C104:R104,9)+LARGE(C104:R104,10)+LARGE(C104:R104,11)+LARGE(C104:R104,12),SUM(C104:R104))</f>
        <v>72.61572052401746</v>
      </c>
      <c r="T104" s="244">
        <f>S104-$S$5</f>
        <v>-1012.155664719372</v>
      </c>
      <c r="U104" s="169">
        <v>1993</v>
      </c>
    </row>
    <row r="105" spans="1:21" ht="12.75">
      <c r="A105" s="242" t="s">
        <v>160</v>
      </c>
      <c r="B105" s="44" t="s">
        <v>1074</v>
      </c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>
        <v>72.16</v>
      </c>
      <c r="N105" s="231"/>
      <c r="O105" s="231"/>
      <c r="P105" s="231"/>
      <c r="Q105" s="231"/>
      <c r="R105" s="231"/>
      <c r="S105" s="236">
        <f>IF((COUNTA(C105:R105)&gt;12),LARGE(C105:R105,1)+LARGE(C105:R105,2)+LARGE(C105:R105,3)+LARGE(C105:R105,4)+LARGE(C105:R105,5)+LARGE(C105:R105,6)+LARGE(C105:R105,7)+LARGE(C105:R105,8)+LARGE(C105:R105,9)+LARGE(C105:R105,10)+LARGE(C105:R105,11)+LARGE(C105:R105,12),SUM(C105:R105))</f>
        <v>72.16</v>
      </c>
      <c r="T105" s="244">
        <f>S105-$S$5</f>
        <v>-1012.6113852433895</v>
      </c>
      <c r="U105" s="169"/>
    </row>
    <row r="106" spans="1:21" ht="12.75">
      <c r="A106" s="242" t="s">
        <v>161</v>
      </c>
      <c r="B106" s="44" t="s">
        <v>931</v>
      </c>
      <c r="C106" s="231"/>
      <c r="D106" s="231"/>
      <c r="E106" s="231"/>
      <c r="F106" s="231"/>
      <c r="G106" s="231">
        <v>31.131004366812224</v>
      </c>
      <c r="H106" s="231"/>
      <c r="I106" s="231"/>
      <c r="J106" s="231"/>
      <c r="K106" s="231"/>
      <c r="L106" s="231"/>
      <c r="M106" s="231"/>
      <c r="N106" s="231"/>
      <c r="O106" s="231"/>
      <c r="P106" s="231">
        <v>29.667730609639328</v>
      </c>
      <c r="Q106" s="231"/>
      <c r="R106" s="231">
        <v>11</v>
      </c>
      <c r="S106" s="236">
        <f>IF((COUNTA(C106:R106)&gt;12),LARGE(C106:R106,1)+LARGE(C106:R106,2)+LARGE(C106:R106,3)+LARGE(C106:R106,4)+LARGE(C106:R106,5)+LARGE(C106:R106,6)+LARGE(C106:R106,7)+LARGE(C106:R106,8)+LARGE(C106:R106,9)+LARGE(C106:R106,10)+LARGE(C106:R106,11)+LARGE(C106:R106,12),SUM(C106:R106))</f>
        <v>71.79873497645156</v>
      </c>
      <c r="T106" s="244">
        <f>S106-$S$5</f>
        <v>-1012.9726502669379</v>
      </c>
      <c r="U106" s="169"/>
    </row>
    <row r="107" spans="1:21" ht="12.75">
      <c r="A107" s="242" t="s">
        <v>162</v>
      </c>
      <c r="B107" s="44" t="s">
        <v>910</v>
      </c>
      <c r="C107" s="231"/>
      <c r="D107" s="231"/>
      <c r="E107" s="231"/>
      <c r="F107" s="231"/>
      <c r="G107" s="231">
        <v>71.74235807860262</v>
      </c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6">
        <f>IF((COUNTA(C107:R107)&gt;12),LARGE(C107:R107,1)+LARGE(C107:R107,2)+LARGE(C107:R107,3)+LARGE(C107:R107,4)+LARGE(C107:R107,5)+LARGE(C107:R107,6)+LARGE(C107:R107,7)+LARGE(C107:R107,8)+LARGE(C107:R107,9)+LARGE(C107:R107,10)+LARGE(C107:R107,11)+LARGE(C107:R107,12),SUM(C107:R107))</f>
        <v>71.74235807860262</v>
      </c>
      <c r="T107" s="244">
        <f>S107-$S$5</f>
        <v>-1013.0290271647868</v>
      </c>
      <c r="U107" s="169">
        <v>1963</v>
      </c>
    </row>
    <row r="108" spans="1:21" ht="12.75">
      <c r="A108" s="242" t="s">
        <v>163</v>
      </c>
      <c r="B108" s="44" t="s">
        <v>1000</v>
      </c>
      <c r="C108" s="231"/>
      <c r="D108" s="231"/>
      <c r="E108" s="231"/>
      <c r="F108" s="231"/>
      <c r="G108" s="231"/>
      <c r="H108" s="231"/>
      <c r="I108" s="231">
        <v>70.85464766737373</v>
      </c>
      <c r="J108" s="231"/>
      <c r="K108" s="231"/>
      <c r="L108" s="231"/>
      <c r="M108" s="231"/>
      <c r="N108" s="231"/>
      <c r="O108" s="231"/>
      <c r="P108" s="231"/>
      <c r="Q108" s="231"/>
      <c r="R108" s="231"/>
      <c r="S108" s="236">
        <f>IF((COUNTA(C108:R108)&gt;12),LARGE(C108:R108,1)+LARGE(C108:R108,2)+LARGE(C108:R108,3)+LARGE(C108:R108,4)+LARGE(C108:R108,5)+LARGE(C108:R108,6)+LARGE(C108:R108,7)+LARGE(C108:R108,8)+LARGE(C108:R108,9)+LARGE(C108:R108,10)+LARGE(C108:R108,11)+LARGE(C108:R108,12),SUM(C108:R108))</f>
        <v>70.85464766737373</v>
      </c>
      <c r="T108" s="244">
        <f>S108-$S$5</f>
        <v>-1013.9167375760157</v>
      </c>
      <c r="U108" s="169"/>
    </row>
    <row r="109" spans="1:21" ht="12.75">
      <c r="A109" s="242" t="s">
        <v>164</v>
      </c>
      <c r="B109" s="44" t="s">
        <v>996</v>
      </c>
      <c r="C109" s="231"/>
      <c r="D109" s="231"/>
      <c r="E109" s="231"/>
      <c r="F109" s="231"/>
      <c r="G109" s="231"/>
      <c r="H109" s="231"/>
      <c r="I109" s="231">
        <v>70.27534319384577</v>
      </c>
      <c r="J109" s="231"/>
      <c r="K109" s="231"/>
      <c r="L109" s="231"/>
      <c r="M109" s="231"/>
      <c r="N109" s="231"/>
      <c r="O109" s="231"/>
      <c r="P109" s="231"/>
      <c r="Q109" s="231"/>
      <c r="R109" s="231"/>
      <c r="S109" s="236">
        <f>IF((COUNTA(C109:R109)&gt;12),LARGE(C109:R109,1)+LARGE(C109:R109,2)+LARGE(C109:R109,3)+LARGE(C109:R109,4)+LARGE(C109:R109,5)+LARGE(C109:R109,6)+LARGE(C109:R109,7)+LARGE(C109:R109,8)+LARGE(C109:R109,9)+LARGE(C109:R109,10)+LARGE(C109:R109,11)+LARGE(C109:R109,12),SUM(C109:R109))</f>
        <v>70.27534319384577</v>
      </c>
      <c r="T109" s="244">
        <f>S109-$S$5</f>
        <v>-1014.4960420495437</v>
      </c>
      <c r="U109" s="169"/>
    </row>
    <row r="110" spans="1:21" ht="12.75">
      <c r="A110" s="242" t="s">
        <v>165</v>
      </c>
      <c r="B110" s="44" t="s">
        <v>733</v>
      </c>
      <c r="C110" s="231">
        <v>69.5459940652819</v>
      </c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6">
        <f>IF((COUNTA(C110:R110)&gt;12),LARGE(C110:R110,1)+LARGE(C110:R110,2)+LARGE(C110:R110,3)+LARGE(C110:R110,4)+LARGE(C110:R110,5)+LARGE(C110:R110,6)+LARGE(C110:R110,7)+LARGE(C110:R110,8)+LARGE(C110:R110,9)+LARGE(C110:R110,10)+LARGE(C110:R110,11)+LARGE(C110:R110,12),SUM(C110:R110))</f>
        <v>69.5459940652819</v>
      </c>
      <c r="T110" s="244">
        <f>S110-$S$5</f>
        <v>-1015.2253911781075</v>
      </c>
      <c r="U110" s="169"/>
    </row>
    <row r="111" spans="1:21" ht="12.75">
      <c r="A111" s="242" t="s">
        <v>166</v>
      </c>
      <c r="B111" s="44" t="s">
        <v>911</v>
      </c>
      <c r="C111" s="231"/>
      <c r="D111" s="231"/>
      <c r="E111" s="231"/>
      <c r="F111" s="231"/>
      <c r="G111" s="231">
        <v>67.8122270742358</v>
      </c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6">
        <f>IF((COUNTA(C111:R111)&gt;12),LARGE(C111:R111,1)+LARGE(C111:R111,2)+LARGE(C111:R111,3)+LARGE(C111:R111,4)+LARGE(C111:R111,5)+LARGE(C111:R111,6)+LARGE(C111:R111,7)+LARGE(C111:R111,8)+LARGE(C111:R111,9)+LARGE(C111:R111,10)+LARGE(C111:R111,11)+LARGE(C111:R111,12),SUM(C111:R111))</f>
        <v>67.8122270742358</v>
      </c>
      <c r="T111" s="244">
        <f>S111-$S$5</f>
        <v>-1016.9591581691536</v>
      </c>
      <c r="U111" s="169">
        <v>1969</v>
      </c>
    </row>
    <row r="112" spans="1:21" ht="12.75">
      <c r="A112" s="242" t="s">
        <v>167</v>
      </c>
      <c r="B112" s="44" t="s">
        <v>913</v>
      </c>
      <c r="C112" s="231"/>
      <c r="D112" s="231"/>
      <c r="E112" s="231"/>
      <c r="F112" s="231"/>
      <c r="G112" s="231">
        <v>61.698689956331876</v>
      </c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6">
        <f>IF((COUNTA(C112:R112)&gt;12),LARGE(C112:R112,1)+LARGE(C112:R112,2)+LARGE(C112:R112,3)+LARGE(C112:R112,4)+LARGE(C112:R112,5)+LARGE(C112:R112,6)+LARGE(C112:R112,7)+LARGE(C112:R112,8)+LARGE(C112:R112,9)+LARGE(C112:R112,10)+LARGE(C112:R112,11)+LARGE(C112:R112,12),SUM(C112:R112))</f>
        <v>61.698689956331876</v>
      </c>
      <c r="T112" s="244">
        <f>S112-$S$5</f>
        <v>-1023.0726952870575</v>
      </c>
      <c r="U112" s="169"/>
    </row>
    <row r="113" spans="1:21" ht="12.75">
      <c r="A113" s="242" t="s">
        <v>168</v>
      </c>
      <c r="B113" s="44" t="s">
        <v>1141</v>
      </c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>
        <v>60.72299509001638</v>
      </c>
      <c r="R113" s="231"/>
      <c r="S113" s="236">
        <f>IF((COUNTA(C113:R113)&gt;12),LARGE(C113:R113,1)+LARGE(C113:R113,2)+LARGE(C113:R113,3)+LARGE(C113:R113,4)+LARGE(C113:R113,5)+LARGE(C113:R113,6)+LARGE(C113:R113,7)+LARGE(C113:R113,8)+LARGE(C113:R113,9)+LARGE(C113:R113,10)+LARGE(C113:R113,11)+LARGE(C113:R113,12),SUM(C113:R113))</f>
        <v>60.72299509001638</v>
      </c>
      <c r="T113" s="244">
        <f>S113-$S$5</f>
        <v>-1024.048390153373</v>
      </c>
      <c r="U113" s="169"/>
    </row>
    <row r="114" spans="1:21" ht="12.75">
      <c r="A114" s="242" t="s">
        <v>169</v>
      </c>
      <c r="B114" s="44" t="s">
        <v>1018</v>
      </c>
      <c r="C114" s="231"/>
      <c r="D114" s="231"/>
      <c r="E114" s="231"/>
      <c r="F114" s="231"/>
      <c r="G114" s="231"/>
      <c r="H114" s="231"/>
      <c r="I114" s="231"/>
      <c r="J114" s="231"/>
      <c r="K114" s="231">
        <v>59.95107632093933</v>
      </c>
      <c r="L114" s="231"/>
      <c r="M114" s="231"/>
      <c r="N114" s="231"/>
      <c r="O114" s="231"/>
      <c r="P114" s="231"/>
      <c r="Q114" s="231"/>
      <c r="R114" s="231"/>
      <c r="S114" s="236">
        <f>IF((COUNTA(C114:R114)&gt;12),LARGE(C114:R114,1)+LARGE(C114:R114,2)+LARGE(C114:R114,3)+LARGE(C114:R114,4)+LARGE(C114:R114,5)+LARGE(C114:R114,6)+LARGE(C114:R114,7)+LARGE(C114:R114,8)+LARGE(C114:R114,9)+LARGE(C114:R114,10)+LARGE(C114:R114,11)+LARGE(C114:R114,12),SUM(C114:R114))</f>
        <v>59.95107632093933</v>
      </c>
      <c r="T114" s="244">
        <f>S114-$S$5</f>
        <v>-1024.82030892245</v>
      </c>
      <c r="U114" s="169"/>
    </row>
    <row r="115" spans="1:21" ht="12.75">
      <c r="A115" s="242" t="s">
        <v>170</v>
      </c>
      <c r="B115" s="44" t="s">
        <v>764</v>
      </c>
      <c r="C115" s="231">
        <v>59.160237388724035</v>
      </c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6">
        <f>IF((COUNTA(C115:R115)&gt;12),LARGE(C115:R115,1)+LARGE(C115:R115,2)+LARGE(C115:R115,3)+LARGE(C115:R115,4)+LARGE(C115:R115,5)+LARGE(C115:R115,6)+LARGE(C115:R115,7)+LARGE(C115:R115,8)+LARGE(C115:R115,9)+LARGE(C115:R115,10)+LARGE(C115:R115,11)+LARGE(C115:R115,12),SUM(C115:R115))</f>
        <v>59.160237388724035</v>
      </c>
      <c r="T115" s="244">
        <f>S115-$S$5</f>
        <v>-1025.6111478546654</v>
      </c>
      <c r="U115" s="169"/>
    </row>
    <row r="116" spans="1:21" ht="12.75">
      <c r="A116" s="242" t="s">
        <v>171</v>
      </c>
      <c r="B116" s="44" t="s">
        <v>915</v>
      </c>
      <c r="C116" s="231"/>
      <c r="D116" s="231"/>
      <c r="E116" s="231"/>
      <c r="F116" s="231"/>
      <c r="G116" s="231">
        <v>58.20524017467249</v>
      </c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6">
        <f>IF((COUNTA(C116:R116)&gt;12),LARGE(C116:R116,1)+LARGE(C116:R116,2)+LARGE(C116:R116,3)+LARGE(C116:R116,4)+LARGE(C116:R116,5)+LARGE(C116:R116,6)+LARGE(C116:R116,7)+LARGE(C116:R116,8)+LARGE(C116:R116,9)+LARGE(C116:R116,10)+LARGE(C116:R116,11)+LARGE(C116:R116,12),SUM(C116:R116))</f>
        <v>58.20524017467249</v>
      </c>
      <c r="T116" s="244">
        <f>S116-$S$5</f>
        <v>-1026.5661450687169</v>
      </c>
      <c r="U116" s="169"/>
    </row>
    <row r="117" spans="1:21" ht="12.75">
      <c r="A117" s="242" t="s">
        <v>172</v>
      </c>
      <c r="B117" s="44" t="s">
        <v>916</v>
      </c>
      <c r="C117" s="231"/>
      <c r="D117" s="231"/>
      <c r="E117" s="231"/>
      <c r="F117" s="231"/>
      <c r="G117" s="231">
        <v>57.76855895196506</v>
      </c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6">
        <f>IF((COUNTA(C117:R117)&gt;12),LARGE(C117:R117,1)+LARGE(C117:R117,2)+LARGE(C117:R117,3)+LARGE(C117:R117,4)+LARGE(C117:R117,5)+LARGE(C117:R117,6)+LARGE(C117:R117,7)+LARGE(C117:R117,8)+LARGE(C117:R117,9)+LARGE(C117:R117,10)+LARGE(C117:R117,11)+LARGE(C117:R117,12),SUM(C117:R117))</f>
        <v>57.76855895196506</v>
      </c>
      <c r="T117" s="244">
        <f>S117-$S$5</f>
        <v>-1027.0028262914243</v>
      </c>
      <c r="U117" s="169">
        <v>2000</v>
      </c>
    </row>
    <row r="118" spans="1:21" ht="12.75">
      <c r="A118" s="242" t="s">
        <v>173</v>
      </c>
      <c r="B118" s="44" t="s">
        <v>917</v>
      </c>
      <c r="C118" s="231"/>
      <c r="D118" s="231"/>
      <c r="E118" s="231"/>
      <c r="F118" s="231"/>
      <c r="G118" s="231">
        <v>57.33187772925764</v>
      </c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6">
        <f>IF((COUNTA(C118:R118)&gt;12),LARGE(C118:R118,1)+LARGE(C118:R118,2)+LARGE(C118:R118,3)+LARGE(C118:R118,4)+LARGE(C118:R118,5)+LARGE(C118:R118,6)+LARGE(C118:R118,7)+LARGE(C118:R118,8)+LARGE(C118:R118,9)+LARGE(C118:R118,10)+LARGE(C118:R118,11)+LARGE(C118:R118,12),SUM(C118:R118))</f>
        <v>57.33187772925764</v>
      </c>
      <c r="T118" s="244">
        <f>S118-$S$5</f>
        <v>-1027.4395075141317</v>
      </c>
      <c r="U118" s="169"/>
    </row>
    <row r="119" spans="1:21" ht="12.75">
      <c r="A119" s="242" t="s">
        <v>174</v>
      </c>
      <c r="B119" s="44" t="s">
        <v>1127</v>
      </c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>
        <v>55.298116820938404</v>
      </c>
      <c r="Q119" s="231"/>
      <c r="R119" s="231"/>
      <c r="S119" s="236">
        <f>IF((COUNTA(C119:R119)&gt;12),LARGE(C119:R119,1)+LARGE(C119:R119,2)+LARGE(C119:R119,3)+LARGE(C119:R119,4)+LARGE(C119:R119,5)+LARGE(C119:R119,6)+LARGE(C119:R119,7)+LARGE(C119:R119,8)+LARGE(C119:R119,9)+LARGE(C119:R119,10)+LARGE(C119:R119,11)+LARGE(C119:R119,12),SUM(C119:R119))</f>
        <v>55.298116820938404</v>
      </c>
      <c r="T119" s="244">
        <f>S119-$S$5</f>
        <v>-1029.473268422451</v>
      </c>
      <c r="U119" s="169">
        <v>1980</v>
      </c>
    </row>
    <row r="120" spans="1:21" ht="12.75">
      <c r="A120" s="242" t="s">
        <v>175</v>
      </c>
      <c r="B120" s="44" t="s">
        <v>918</v>
      </c>
      <c r="C120" s="231"/>
      <c r="D120" s="231"/>
      <c r="E120" s="231"/>
      <c r="F120" s="231"/>
      <c r="G120" s="231">
        <v>54.275109170305676</v>
      </c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6">
        <f>IF((COUNTA(C120:R120)&gt;12),LARGE(C120:R120,1)+LARGE(C120:R120,2)+LARGE(C120:R120,3)+LARGE(C120:R120,4)+LARGE(C120:R120,5)+LARGE(C120:R120,6)+LARGE(C120:R120,7)+LARGE(C120:R120,8)+LARGE(C120:R120,9)+LARGE(C120:R120,10)+LARGE(C120:R120,11)+LARGE(C120:R120,12),SUM(C120:R120))</f>
        <v>54.275109170305676</v>
      </c>
      <c r="T120" s="244">
        <f>S120-$S$5</f>
        <v>-1030.4962760730837</v>
      </c>
      <c r="U120" s="169"/>
    </row>
    <row r="121" spans="1:21" ht="12.75">
      <c r="A121" s="242" t="s">
        <v>176</v>
      </c>
      <c r="B121" s="234" t="s">
        <v>792</v>
      </c>
      <c r="C121" s="231">
        <v>53.52225519287834</v>
      </c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6">
        <f>IF((COUNTA(C121:R121)&gt;12),LARGE(C121:R121,1)+LARGE(C121:R121,2)+LARGE(C121:R121,3)+LARGE(C121:R121,4)+LARGE(C121:R121,5)+LARGE(C121:R121,6)+LARGE(C121:R121,7)+LARGE(C121:R121,8)+LARGE(C121:R121,9)+LARGE(C121:R121,10)+LARGE(C121:R121,11)+LARGE(C121:R121,12),SUM(C121:R121))</f>
        <v>53.52225519287834</v>
      </c>
      <c r="T121" s="244">
        <f>S121-$S$5</f>
        <v>-1031.249130050511</v>
      </c>
      <c r="U121" s="169"/>
    </row>
    <row r="122" spans="1:21" ht="12.75">
      <c r="A122" s="242" t="s">
        <v>177</v>
      </c>
      <c r="B122" s="234" t="s">
        <v>794</v>
      </c>
      <c r="C122" s="231">
        <v>52.92878338278932</v>
      </c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111">
        <f>IF((COUNTA(C122:R122)&gt;12),LARGE(C122:R122,1)+LARGE(C122:R122,2)+LARGE(C122:R122,3)+LARGE(C122:R122,4)+LARGE(C122:R122,5)+LARGE(C122:R122,6)+LARGE(C122:R122,7)+LARGE(C122:R122,8)+LARGE(C122:R122,9)+LARGE(C122:R122,10)+LARGE(C122:R122,11)+LARGE(C122:R122,12),SUM(C122:R122))</f>
        <v>52.92878338278932</v>
      </c>
      <c r="T122" s="31">
        <f>S122-$S$5</f>
        <v>-1031.8426018606</v>
      </c>
      <c r="U122" s="169">
        <v>2005</v>
      </c>
    </row>
    <row r="123" spans="1:21" ht="12.75">
      <c r="A123" s="242" t="s">
        <v>178</v>
      </c>
      <c r="B123" s="44" t="s">
        <v>796</v>
      </c>
      <c r="C123" s="231">
        <v>52.92878338278932</v>
      </c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111">
        <f>IF((COUNTA(C123:R123)&gt;12),LARGE(C123:R123,1)+LARGE(C123:R123,2)+LARGE(C123:R123,3)+LARGE(C123:R123,4)+LARGE(C123:R123,5)+LARGE(C123:R123,6)+LARGE(C123:R123,7)+LARGE(C123:R123,8)+LARGE(C123:R123,9)+LARGE(C123:R123,10)+LARGE(C123:R123,11)+LARGE(C123:R123,12),SUM(C123:R123))</f>
        <v>52.92878338278932</v>
      </c>
      <c r="T123" s="31">
        <f>S123-$S$5</f>
        <v>-1031.8426018606</v>
      </c>
      <c r="U123" s="169">
        <v>1970</v>
      </c>
    </row>
    <row r="124" spans="1:21" ht="12.75">
      <c r="A124" s="242" t="s">
        <v>179</v>
      </c>
      <c r="B124" s="44" t="s">
        <v>797</v>
      </c>
      <c r="C124" s="231">
        <v>52.33531157270029</v>
      </c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111">
        <f>IF((COUNTA(C124:R124)&gt;12),LARGE(C124:R124,1)+LARGE(C124:R124,2)+LARGE(C124:R124,3)+LARGE(C124:R124,4)+LARGE(C124:R124,5)+LARGE(C124:R124,6)+LARGE(C124:R124,7)+LARGE(C124:R124,8)+LARGE(C124:R124,9)+LARGE(C124:R124,10)+LARGE(C124:R124,11)+LARGE(C124:R124,12),SUM(C124:R124))</f>
        <v>52.33531157270029</v>
      </c>
      <c r="T124" s="31">
        <f>S124-$S$5</f>
        <v>-1032.4360736706892</v>
      </c>
      <c r="U124" s="169"/>
    </row>
    <row r="125" spans="1:21" ht="12.75">
      <c r="A125" s="242" t="s">
        <v>180</v>
      </c>
      <c r="B125" s="44" t="s">
        <v>799</v>
      </c>
      <c r="C125" s="231">
        <v>52.038575667655785</v>
      </c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111">
        <f>IF((COUNTA(C125:R125)&gt;12),LARGE(C125:R125,1)+LARGE(C125:R125,2)+LARGE(C125:R125,3)+LARGE(C125:R125,4)+LARGE(C125:R125,5)+LARGE(C125:R125,6)+LARGE(C125:R125,7)+LARGE(C125:R125,8)+LARGE(C125:R125,9)+LARGE(C125:R125,10)+LARGE(C125:R125,11)+LARGE(C125:R125,12),SUM(C125:R125))</f>
        <v>52.038575667655785</v>
      </c>
      <c r="T125" s="31">
        <f>S125-$S$5</f>
        <v>-1032.7328095757337</v>
      </c>
      <c r="U125" s="169"/>
    </row>
    <row r="126" spans="1:21" ht="12.75">
      <c r="A126" s="242" t="s">
        <v>324</v>
      </c>
      <c r="B126" s="44" t="s">
        <v>1004</v>
      </c>
      <c r="C126" s="231"/>
      <c r="D126" s="231"/>
      <c r="E126" s="231"/>
      <c r="F126" s="231"/>
      <c r="G126" s="231"/>
      <c r="H126" s="231"/>
      <c r="I126" s="231">
        <v>51.909377116501766</v>
      </c>
      <c r="J126" s="231"/>
      <c r="K126" s="231"/>
      <c r="L126" s="231"/>
      <c r="M126" s="231"/>
      <c r="N126" s="231"/>
      <c r="O126" s="231"/>
      <c r="P126" s="231"/>
      <c r="Q126" s="231"/>
      <c r="R126" s="231"/>
      <c r="S126" s="111">
        <f>IF((COUNTA(C126:R126)&gt;12),LARGE(C126:R126,1)+LARGE(C126:R126,2)+LARGE(C126:R126,3)+LARGE(C126:R126,4)+LARGE(C126:R126,5)+LARGE(C126:R126,6)+LARGE(C126:R126,7)+LARGE(C126:R126,8)+LARGE(C126:R126,9)+LARGE(C126:R126,10)+LARGE(C126:R126,11)+LARGE(C126:R126,12),SUM(C126:R126))</f>
        <v>51.909377116501766</v>
      </c>
      <c r="T126" s="31">
        <f>S126-$S$5</f>
        <v>-1032.8620081268878</v>
      </c>
      <c r="U126" s="169"/>
    </row>
    <row r="127" spans="1:21" ht="12.75">
      <c r="A127" s="242" t="s">
        <v>181</v>
      </c>
      <c r="B127" s="44" t="s">
        <v>921</v>
      </c>
      <c r="C127" s="231"/>
      <c r="D127" s="231"/>
      <c r="E127" s="231"/>
      <c r="F127" s="231"/>
      <c r="G127" s="231">
        <v>51.65502183406113</v>
      </c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111">
        <f>IF((COUNTA(C127:R127)&gt;12),LARGE(C127:R127,1)+LARGE(C127:R127,2)+LARGE(C127:R127,3)+LARGE(C127:R127,4)+LARGE(C127:R127,5)+LARGE(C127:R127,6)+LARGE(C127:R127,7)+LARGE(C127:R127,8)+LARGE(C127:R127,9)+LARGE(C127:R127,10)+LARGE(C127:R127,11)+LARGE(C127:R127,12),SUM(C127:R127))</f>
        <v>51.65502183406113</v>
      </c>
      <c r="T127" s="31">
        <f>S127-$S$5</f>
        <v>-1033.1163634093282</v>
      </c>
      <c r="U127" s="169">
        <v>1997</v>
      </c>
    </row>
    <row r="128" spans="1:21" ht="12.75">
      <c r="A128" s="242" t="s">
        <v>182</v>
      </c>
      <c r="B128" s="44" t="s">
        <v>800</v>
      </c>
      <c r="C128" s="231">
        <v>51.445103857566764</v>
      </c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111">
        <f>IF((COUNTA(C128:R128)&gt;12),LARGE(C128:R128,1)+LARGE(C128:R128,2)+LARGE(C128:R128,3)+LARGE(C128:R128,4)+LARGE(C128:R128,5)+LARGE(C128:R128,6)+LARGE(C128:R128,7)+LARGE(C128:R128,8)+LARGE(C128:R128,9)+LARGE(C128:R128,10)+LARGE(C128:R128,11)+LARGE(C128:R128,12),SUM(C128:R128))</f>
        <v>51.445103857566764</v>
      </c>
      <c r="T128" s="31">
        <f>S128-$S$5</f>
        <v>-1033.3262813858228</v>
      </c>
      <c r="U128" s="169"/>
    </row>
    <row r="129" spans="1:21" ht="12.75">
      <c r="A129" s="242" t="s">
        <v>183</v>
      </c>
      <c r="B129" s="44" t="s">
        <v>922</v>
      </c>
      <c r="C129" s="231"/>
      <c r="D129" s="231"/>
      <c r="E129" s="231"/>
      <c r="F129" s="231"/>
      <c r="G129" s="231">
        <v>51.21834061135371</v>
      </c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111">
        <f>IF((COUNTA(C129:R129)&gt;12),LARGE(C129:R129,1)+LARGE(C129:R129,2)+LARGE(C129:R129,3)+LARGE(C129:R129,4)+LARGE(C129:R129,5)+LARGE(C129:R129,6)+LARGE(C129:R129,7)+LARGE(C129:R129,8)+LARGE(C129:R129,9)+LARGE(C129:R129,10)+LARGE(C129:R129,11)+LARGE(C129:R129,12),SUM(C129:R129))</f>
        <v>51.21834061135371</v>
      </c>
      <c r="T129" s="31">
        <f>S129-$S$5</f>
        <v>-1033.5530446320358</v>
      </c>
      <c r="U129" s="169">
        <v>1968</v>
      </c>
    </row>
    <row r="130" spans="1:21" ht="12.75">
      <c r="A130" s="242" t="s">
        <v>184</v>
      </c>
      <c r="B130" s="44" t="s">
        <v>807</v>
      </c>
      <c r="C130" s="231">
        <v>48.774480712166174</v>
      </c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111">
        <f>IF((COUNTA(C130:R130)&gt;12),LARGE(C130:R130,1)+LARGE(C130:R130,2)+LARGE(C130:R130,3)+LARGE(C130:R130,4)+LARGE(C130:R130,5)+LARGE(C130:R130,6)+LARGE(C130:R130,7)+LARGE(C130:R130,8)+LARGE(C130:R130,9)+LARGE(C130:R130,10)+LARGE(C130:R130,11)+LARGE(C130:R130,12),SUM(C130:R130))</f>
        <v>48.774480712166174</v>
      </c>
      <c r="T130" s="31">
        <f>S130-$S$5</f>
        <v>-1035.9969045312232</v>
      </c>
      <c r="U130" s="169"/>
    </row>
    <row r="131" spans="1:21" ht="12.75">
      <c r="A131" s="242" t="s">
        <v>185</v>
      </c>
      <c r="B131" s="44" t="s">
        <v>813</v>
      </c>
      <c r="C131" s="231">
        <v>43.72997032640949</v>
      </c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111">
        <f>IF((COUNTA(C131:R131)&gt;12),LARGE(C131:R131,1)+LARGE(C131:R131,2)+LARGE(C131:R131,3)+LARGE(C131:R131,4)+LARGE(C131:R131,5)+LARGE(C131:R131,6)+LARGE(C131:R131,7)+LARGE(C131:R131,8)+LARGE(C131:R131,9)+LARGE(C131:R131,10)+LARGE(C131:R131,11)+LARGE(C131:R131,12),SUM(C131:R131))</f>
        <v>43.72997032640949</v>
      </c>
      <c r="T131" s="31">
        <f>S131-$S$5</f>
        <v>-1041.0414149169799</v>
      </c>
      <c r="U131" s="169">
        <v>1980</v>
      </c>
    </row>
    <row r="132" spans="1:21" ht="12.75">
      <c r="A132" s="242" t="s">
        <v>186</v>
      </c>
      <c r="B132" s="44" t="s">
        <v>929</v>
      </c>
      <c r="C132" s="231"/>
      <c r="D132" s="231"/>
      <c r="E132" s="231"/>
      <c r="F132" s="231"/>
      <c r="G132" s="231">
        <v>41.61135371179039</v>
      </c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111">
        <f>IF((COUNTA(C132:R132)&gt;12),LARGE(C132:R132,1)+LARGE(C132:R132,2)+LARGE(C132:R132,3)+LARGE(C132:R132,4)+LARGE(C132:R132,5)+LARGE(C132:R132,6)+LARGE(C132:R132,7)+LARGE(C132:R132,8)+LARGE(C132:R132,9)+LARGE(C132:R132,10)+LARGE(C132:R132,11)+LARGE(C132:R132,12),SUM(C132:R132))</f>
        <v>41.61135371179039</v>
      </c>
      <c r="T132" s="31">
        <f>S132-$S$5</f>
        <v>-1043.160031531599</v>
      </c>
      <c r="U132" s="169">
        <v>1962</v>
      </c>
    </row>
    <row r="133" spans="1:21" ht="12.75">
      <c r="A133" s="242" t="s">
        <v>187</v>
      </c>
      <c r="B133" s="44" t="s">
        <v>821</v>
      </c>
      <c r="C133" s="231">
        <v>40.762611275964396</v>
      </c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111">
        <f>IF((COUNTA(C133:R133)&gt;12),LARGE(C133:R133,1)+LARGE(C133:R133,2)+LARGE(C133:R133,3)+LARGE(C133:R133,4)+LARGE(C133:R133,5)+LARGE(C133:R133,6)+LARGE(C133:R133,7)+LARGE(C133:R133,8)+LARGE(C133:R133,9)+LARGE(C133:R133,10)+LARGE(C133:R133,11)+LARGE(C133:R133,12),SUM(C133:R133))</f>
        <v>40.762611275964396</v>
      </c>
      <c r="T133" s="31">
        <f>S133-$S$5</f>
        <v>-1044.008773967425</v>
      </c>
      <c r="U133" s="169"/>
    </row>
    <row r="134" spans="1:21" ht="12.75">
      <c r="A134" s="242" t="s">
        <v>188</v>
      </c>
      <c r="B134" s="44" t="s">
        <v>1063</v>
      </c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>
        <v>39.13</v>
      </c>
      <c r="N134" s="231"/>
      <c r="O134" s="231"/>
      <c r="P134" s="231"/>
      <c r="Q134" s="231"/>
      <c r="R134" s="231"/>
      <c r="S134" s="111">
        <f>IF((COUNTA(C134:R134)&gt;12),LARGE(C134:R134,1)+LARGE(C134:R134,2)+LARGE(C134:R134,3)+LARGE(C134:R134,4)+LARGE(C134:R134,5)+LARGE(C134:R134,6)+LARGE(C134:R134,7)+LARGE(C134:R134,8)+LARGE(C134:R134,9)+LARGE(C134:R134,10)+LARGE(C134:R134,11)+LARGE(C134:R134,12),SUM(C134:R134))</f>
        <v>39.13</v>
      </c>
      <c r="T134" s="31">
        <f>S134-$S$5</f>
        <v>-1045.6413852433893</v>
      </c>
      <c r="U134" s="169"/>
    </row>
    <row r="135" spans="1:21" ht="12.75">
      <c r="A135" s="242" t="s">
        <v>189</v>
      </c>
      <c r="B135" s="44" t="s">
        <v>823</v>
      </c>
      <c r="C135" s="231">
        <v>38.68545994065282</v>
      </c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111">
        <f>IF((COUNTA(C135:R135)&gt;12),LARGE(C135:R135,1)+LARGE(C135:R135,2)+LARGE(C135:R135,3)+LARGE(C135:R135,4)+LARGE(C135:R135,5)+LARGE(C135:R135,6)+LARGE(C135:R135,7)+LARGE(C135:R135,8)+LARGE(C135:R135,9)+LARGE(C135:R135,10)+LARGE(C135:R135,11)+LARGE(C135:R135,12),SUM(C135:R135))</f>
        <v>38.68545994065282</v>
      </c>
      <c r="T135" s="31">
        <f>S135-$S$5</f>
        <v>-1046.0859253027365</v>
      </c>
      <c r="U135" s="169"/>
    </row>
    <row r="136" spans="1:21" ht="12.75">
      <c r="A136" s="242" t="s">
        <v>190</v>
      </c>
      <c r="B136" s="44" t="s">
        <v>1070</v>
      </c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>
        <v>36.18</v>
      </c>
      <c r="N136" s="231"/>
      <c r="O136" s="231"/>
      <c r="P136" s="231"/>
      <c r="Q136" s="231"/>
      <c r="R136" s="231"/>
      <c r="S136" s="111">
        <f>IF((COUNTA(C136:R136)&gt;12),LARGE(C136:R136,1)+LARGE(C136:R136,2)+LARGE(C136:R136,3)+LARGE(C136:R136,4)+LARGE(C136:R136,5)+LARGE(C136:R136,6)+LARGE(C136:R136,7)+LARGE(C136:R136,8)+LARGE(C136:R136,9)+LARGE(C136:R136,10)+LARGE(C136:R136,11)+LARGE(C136:R136,12),SUM(C136:R136))</f>
        <v>36.18</v>
      </c>
      <c r="T136" s="31">
        <f>S136-$S$5</f>
        <v>-1048.5913852433894</v>
      </c>
      <c r="U136" s="169"/>
    </row>
    <row r="137" spans="1:21" ht="12.75">
      <c r="A137" s="242" t="s">
        <v>191</v>
      </c>
      <c r="B137" s="44" t="s">
        <v>1069</v>
      </c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>
        <v>36.18</v>
      </c>
      <c r="N137" s="231"/>
      <c r="O137" s="231"/>
      <c r="P137" s="231"/>
      <c r="Q137" s="231"/>
      <c r="R137" s="231"/>
      <c r="S137" s="111">
        <f>IF((COUNTA(C137:R137)&gt;12),LARGE(C137:R137,1)+LARGE(C137:R137,2)+LARGE(C137:R137,3)+LARGE(C137:R137,4)+LARGE(C137:R137,5)+LARGE(C137:R137,6)+LARGE(C137:R137,7)+LARGE(C137:R137,8)+LARGE(C137:R137,9)+LARGE(C137:R137,10)+LARGE(C137:R137,11)+LARGE(C137:R137,12),SUM(C137:R137))</f>
        <v>36.18</v>
      </c>
      <c r="T137" s="31">
        <f>S137-$S$5</f>
        <v>-1048.5913852433894</v>
      </c>
      <c r="U137" s="169"/>
    </row>
    <row r="138" spans="1:21" ht="12.75">
      <c r="A138" s="242" t="s">
        <v>192</v>
      </c>
      <c r="B138" s="44" t="s">
        <v>1073</v>
      </c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>
        <v>36.17</v>
      </c>
      <c r="N138" s="231"/>
      <c r="O138" s="231"/>
      <c r="P138" s="231"/>
      <c r="Q138" s="231"/>
      <c r="R138" s="231"/>
      <c r="S138" s="111">
        <f>IF((COUNTA(C138:R138)&gt;12),LARGE(C138:R138,1)+LARGE(C138:R138,2)+LARGE(C138:R138,3)+LARGE(C138:R138,4)+LARGE(C138:R138,5)+LARGE(C138:R138,6)+LARGE(C138:R138,7)+LARGE(C138:R138,8)+LARGE(C138:R138,9)+LARGE(C138:R138,10)+LARGE(C138:R138,11)+LARGE(C138:R138,12),SUM(C138:R138))</f>
        <v>36.17</v>
      </c>
      <c r="T138" s="31">
        <f>S138-$S$5</f>
        <v>-1048.6013852433894</v>
      </c>
      <c r="U138" s="169"/>
    </row>
    <row r="139" spans="1:21" ht="12.75">
      <c r="A139" s="242" t="s">
        <v>193</v>
      </c>
      <c r="B139" s="44" t="s">
        <v>1077</v>
      </c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>
        <v>35.63</v>
      </c>
      <c r="N139" s="231"/>
      <c r="O139" s="231"/>
      <c r="P139" s="231"/>
      <c r="Q139" s="231"/>
      <c r="R139" s="231"/>
      <c r="S139" s="111">
        <f>IF((COUNTA(C139:R139)&gt;12),LARGE(C139:R139,1)+LARGE(C139:R139,2)+LARGE(C139:R139,3)+LARGE(C139:R139,4)+LARGE(C139:R139,5)+LARGE(C139:R139,6)+LARGE(C139:R139,7)+LARGE(C139:R139,8)+LARGE(C139:R139,9)+LARGE(C139:R139,10)+LARGE(C139:R139,11)+LARGE(C139:R139,12),SUM(C139:R139))</f>
        <v>35.63</v>
      </c>
      <c r="T139" s="31">
        <f>S139-$S$5</f>
        <v>-1049.1413852433893</v>
      </c>
      <c r="U139" s="169">
        <v>1999</v>
      </c>
    </row>
    <row r="140" spans="1:21" ht="12.75">
      <c r="A140" s="242" t="s">
        <v>194</v>
      </c>
      <c r="B140" s="264" t="s">
        <v>1145</v>
      </c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>
        <v>35</v>
      </c>
      <c r="S140" s="111">
        <f>IF((COUNTA(C140:R140)&gt;12),LARGE(C140:R140,1)+LARGE(C140:R140,2)+LARGE(C140:R140,3)+LARGE(C140:R140,4)+LARGE(C140:R140,5)+LARGE(C140:R140,6)+LARGE(C140:R140,7)+LARGE(C140:R140,8)+LARGE(C140:R140,9)+LARGE(C140:R140,10)+LARGE(C140:R140,11)+LARGE(C140:R140,12),SUM(C140:R140))</f>
        <v>35</v>
      </c>
      <c r="T140" s="31">
        <f>S140-$S$5</f>
        <v>-1049.7713852433894</v>
      </c>
      <c r="U140" s="169">
        <v>1988</v>
      </c>
    </row>
    <row r="141" spans="1:21" ht="12.75">
      <c r="A141" s="242" t="s">
        <v>195</v>
      </c>
      <c r="B141" s="44" t="s">
        <v>1080</v>
      </c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>
        <v>34.94</v>
      </c>
      <c r="N141" s="231"/>
      <c r="O141" s="231"/>
      <c r="P141" s="231"/>
      <c r="Q141" s="231"/>
      <c r="R141" s="231"/>
      <c r="S141" s="111">
        <f>IF((COUNTA(C141:R141)&gt;12),LARGE(C141:R141,1)+LARGE(C141:R141,2)+LARGE(C141:R141,3)+LARGE(C141:R141,4)+LARGE(C141:R141,5)+LARGE(C141:R141,6)+LARGE(C141:R141,7)+LARGE(C141:R141,8)+LARGE(C141:R141,9)+LARGE(C141:R141,10)+LARGE(C141:R141,11)+LARGE(C141:R141,12),SUM(C141:R141))</f>
        <v>34.94</v>
      </c>
      <c r="T141" s="31">
        <f>S141-$S$5</f>
        <v>-1049.8313852433894</v>
      </c>
      <c r="U141" s="169"/>
    </row>
    <row r="142" spans="1:21" ht="12.75">
      <c r="A142" s="242" t="s">
        <v>196</v>
      </c>
      <c r="B142" s="44" t="s">
        <v>1078</v>
      </c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>
        <v>34.94</v>
      </c>
      <c r="N142" s="231"/>
      <c r="O142" s="231"/>
      <c r="P142" s="231"/>
      <c r="Q142" s="231"/>
      <c r="R142" s="231"/>
      <c r="S142" s="111">
        <f>IF((COUNTA(C142:R142)&gt;12),LARGE(C142:R142,1)+LARGE(C142:R142,2)+LARGE(C142:R142,3)+LARGE(C142:R142,4)+LARGE(C142:R142,5)+LARGE(C142:R142,6)+LARGE(C142:R142,7)+LARGE(C142:R142,8)+LARGE(C142:R142,9)+LARGE(C142:R142,10)+LARGE(C142:R142,11)+LARGE(C142:R142,12),SUM(C142:R142))</f>
        <v>34.94</v>
      </c>
      <c r="T142" s="31">
        <f>S142-$S$5</f>
        <v>-1049.8313852433894</v>
      </c>
      <c r="U142" s="169"/>
    </row>
    <row r="143" spans="1:21" ht="12.75">
      <c r="A143" s="242" t="s">
        <v>197</v>
      </c>
      <c r="B143" s="44" t="s">
        <v>1146</v>
      </c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>
        <v>33.666666666666664</v>
      </c>
      <c r="S143" s="111">
        <f>IF((COUNTA(C143:R143)&gt;12),LARGE(C143:R143,1)+LARGE(C143:R143,2)+LARGE(C143:R143,3)+LARGE(C143:R143,4)+LARGE(C143:R143,5)+LARGE(C143:R143,6)+LARGE(C143:R143,7)+LARGE(C143:R143,8)+LARGE(C143:R143,9)+LARGE(C143:R143,10)+LARGE(C143:R143,11)+LARGE(C143:R143,12),SUM(C143:R143))</f>
        <v>33.666666666666664</v>
      </c>
      <c r="T143" s="31">
        <f>S143-$S$5</f>
        <v>-1051.1047185767227</v>
      </c>
      <c r="U143" s="169"/>
    </row>
    <row r="144" spans="1:21" ht="12.75">
      <c r="A144" s="242" t="s">
        <v>198</v>
      </c>
      <c r="B144" s="44" t="s">
        <v>1082</v>
      </c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>
        <v>33.38</v>
      </c>
      <c r="N144" s="231"/>
      <c r="O144" s="231"/>
      <c r="P144" s="231"/>
      <c r="Q144" s="231"/>
      <c r="R144" s="231"/>
      <c r="S144" s="111">
        <f>IF((COUNTA(C144:R144)&gt;12),LARGE(C144:R144,1)+LARGE(C144:R144,2)+LARGE(C144:R144,3)+LARGE(C144:R144,4)+LARGE(C144:R144,5)+LARGE(C144:R144,6)+LARGE(C144:R144,7)+LARGE(C144:R144,8)+LARGE(C144:R144,9)+LARGE(C144:R144,10)+LARGE(C144:R144,11)+LARGE(C144:R144,12),SUM(C144:R144))</f>
        <v>33.38</v>
      </c>
      <c r="T144" s="31">
        <f>S144-$S$5</f>
        <v>-1051.3913852433893</v>
      </c>
      <c r="U144" s="169"/>
    </row>
    <row r="145" spans="1:21" ht="12.75">
      <c r="A145" s="242" t="s">
        <v>199</v>
      </c>
      <c r="B145" s="44" t="s">
        <v>1005</v>
      </c>
      <c r="C145" s="231"/>
      <c r="D145" s="231"/>
      <c r="E145" s="231"/>
      <c r="F145" s="231"/>
      <c r="G145" s="231"/>
      <c r="H145" s="231"/>
      <c r="I145" s="231">
        <v>33.12923360686599</v>
      </c>
      <c r="J145" s="231"/>
      <c r="K145" s="231"/>
      <c r="L145" s="231"/>
      <c r="M145" s="231"/>
      <c r="N145" s="231"/>
      <c r="O145" s="231"/>
      <c r="P145" s="231"/>
      <c r="Q145" s="231"/>
      <c r="R145" s="231"/>
      <c r="S145" s="111">
        <f>IF((COUNTA(C145:R145)&gt;12),LARGE(C145:R145,1)+LARGE(C145:R145,2)+LARGE(C145:R145,3)+LARGE(C145:R145,4)+LARGE(C145:R145,5)+LARGE(C145:R145,6)+LARGE(C145:R145,7)+LARGE(C145:R145,8)+LARGE(C145:R145,9)+LARGE(C145:R145,10)+LARGE(C145:R145,11)+LARGE(C145:R145,12),SUM(C145:R145))</f>
        <v>33.12923360686599</v>
      </c>
      <c r="T145" s="31">
        <f>S145-$S$5</f>
        <v>-1051.6421516365235</v>
      </c>
      <c r="U145" s="169"/>
    </row>
    <row r="146" spans="1:21" ht="12.75">
      <c r="A146" s="242" t="s">
        <v>200</v>
      </c>
      <c r="B146" s="44" t="s">
        <v>1132</v>
      </c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>
        <v>25.29492499202043</v>
      </c>
      <c r="Q146" s="231"/>
      <c r="R146" s="231"/>
      <c r="S146" s="111">
        <f>IF((COUNTA(C146:R146)&gt;12),LARGE(C146:R146,1)+LARGE(C146:R146,2)+LARGE(C146:R146,3)+LARGE(C146:R146,4)+LARGE(C146:R146,5)+LARGE(C146:R146,6)+LARGE(C146:R146,7)+LARGE(C146:R146,8)+LARGE(C146:R146,9)+LARGE(C146:R146,10)+LARGE(C146:R146,11)+LARGE(C146:R146,12),SUM(C146:R146))</f>
        <v>25.29492499202043</v>
      </c>
      <c r="T146" s="31">
        <f>S146-$S$5</f>
        <v>-1059.476460251369</v>
      </c>
      <c r="U146" s="169"/>
    </row>
    <row r="147" spans="1:21" ht="12.75">
      <c r="A147" s="242" t="s">
        <v>201</v>
      </c>
      <c r="B147" s="44" t="s">
        <v>836</v>
      </c>
      <c r="C147" s="231">
        <v>23.255192878338278</v>
      </c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111">
        <f>IF((COUNTA(C147:R147)&gt;12),LARGE(C147:R147,1)+LARGE(C147:R147,2)+LARGE(C147:R147,3)+LARGE(C147:R147,4)+LARGE(C147:R147,5)+LARGE(C147:R147,6)+LARGE(C147:R147,7)+LARGE(C147:R147,8)+LARGE(C147:R147,9)+LARGE(C147:R147,10)+LARGE(C147:R147,11)+LARGE(C147:R147,12),SUM(C147:R147))</f>
        <v>23.255192878338278</v>
      </c>
      <c r="T147" s="31">
        <f>S147-$S$5</f>
        <v>-1061.5161923650512</v>
      </c>
      <c r="U147" s="169"/>
    </row>
    <row r="148" spans="1:21" ht="12.75">
      <c r="A148" s="242" t="s">
        <v>202</v>
      </c>
      <c r="B148" s="44" t="s">
        <v>932</v>
      </c>
      <c r="C148" s="231"/>
      <c r="D148" s="231"/>
      <c r="E148" s="231"/>
      <c r="F148" s="231"/>
      <c r="G148" s="231">
        <v>17.157205240174672</v>
      </c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>
        <v>5</v>
      </c>
      <c r="S148" s="111">
        <f>IF((COUNTA(C148:R148)&gt;12),LARGE(C148:R148,1)+LARGE(C148:R148,2)+LARGE(C148:R148,3)+LARGE(C148:R148,4)+LARGE(C148:R148,5)+LARGE(C148:R148,6)+LARGE(C148:R148,7)+LARGE(C148:R148,8)+LARGE(C148:R148,9)+LARGE(C148:R148,10)+LARGE(C148:R148,11)+LARGE(C148:R148,12),SUM(C148:R148))</f>
        <v>22.157205240174672</v>
      </c>
      <c r="T148" s="31">
        <f>S148-$S$5</f>
        <v>-1062.6141800032149</v>
      </c>
      <c r="U148" s="169"/>
    </row>
    <row r="149" spans="1:21" ht="12.75">
      <c r="A149" s="242" t="s">
        <v>203</v>
      </c>
      <c r="B149" s="44" t="s">
        <v>1066</v>
      </c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>
        <v>19.56</v>
      </c>
      <c r="N149" s="231"/>
      <c r="O149" s="231"/>
      <c r="P149" s="231"/>
      <c r="Q149" s="231"/>
      <c r="R149" s="231"/>
      <c r="S149" s="111">
        <f>IF((COUNTA(C149:R149)&gt;12),LARGE(C149:R149,1)+LARGE(C149:R149,2)+LARGE(C149:R149,3)+LARGE(C149:R149,4)+LARGE(C149:R149,5)+LARGE(C149:R149,6)+LARGE(C149:R149,7)+LARGE(C149:R149,8)+LARGE(C149:R149,9)+LARGE(C149:R149,10)+LARGE(C149:R149,11)+LARGE(C149:R149,12),SUM(C149:R149))</f>
        <v>19.56</v>
      </c>
      <c r="T149" s="31">
        <f>S149-$S$5</f>
        <v>-1065.2113852433895</v>
      </c>
      <c r="U149" s="169"/>
    </row>
    <row r="150" spans="1:21" ht="12.75">
      <c r="A150" s="242" t="s">
        <v>204</v>
      </c>
      <c r="B150" s="44" t="s">
        <v>1065</v>
      </c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>
        <v>19.56</v>
      </c>
      <c r="N150" s="231"/>
      <c r="O150" s="231"/>
      <c r="P150" s="231"/>
      <c r="Q150" s="231"/>
      <c r="R150" s="231"/>
      <c r="S150" s="111">
        <f>IF((COUNTA(C150:R150)&gt;12),LARGE(C150:R150,1)+LARGE(C150:R150,2)+LARGE(C150:R150,3)+LARGE(C150:R150,4)+LARGE(C150:R150,5)+LARGE(C150:R150,6)+LARGE(C150:R150,7)+LARGE(C150:R150,8)+LARGE(C150:R150,9)+LARGE(C150:R150,10)+LARGE(C150:R150,11)+LARGE(C150:R150,12),SUM(C150:R150))</f>
        <v>19.56</v>
      </c>
      <c r="T150" s="31">
        <f>S150-$S$5</f>
        <v>-1065.2113852433895</v>
      </c>
      <c r="U150" s="169"/>
    </row>
    <row r="151" spans="1:21" ht="12.75">
      <c r="A151" s="242" t="s">
        <v>205</v>
      </c>
      <c r="B151" s="44" t="s">
        <v>1006</v>
      </c>
      <c r="C151" s="231"/>
      <c r="D151" s="231"/>
      <c r="E151" s="231"/>
      <c r="F151" s="231"/>
      <c r="G151" s="231"/>
      <c r="H151" s="231"/>
      <c r="I151" s="231">
        <v>18.178659522488953</v>
      </c>
      <c r="J151" s="231"/>
      <c r="K151" s="231"/>
      <c r="L151" s="231"/>
      <c r="M151" s="231"/>
      <c r="N151" s="231"/>
      <c r="O151" s="231"/>
      <c r="P151" s="231"/>
      <c r="Q151" s="231"/>
      <c r="R151" s="231"/>
      <c r="S151" s="111">
        <f>IF((COUNTA(C151:R151)&gt;12),LARGE(C151:R151,1)+LARGE(C151:R151,2)+LARGE(C151:R151,3)+LARGE(C151:R151,4)+LARGE(C151:R151,5)+LARGE(C151:R151,6)+LARGE(C151:R151,7)+LARGE(C151:R151,8)+LARGE(C151:R151,9)+LARGE(C151:R151,10)+LARGE(C151:R151,11)+LARGE(C151:R151,12),SUM(C151:R151))</f>
        <v>18.178659522488953</v>
      </c>
      <c r="T151" s="31">
        <f>S151-$S$5</f>
        <v>-1066.5927257209005</v>
      </c>
      <c r="U151" s="169">
        <v>2016</v>
      </c>
    </row>
    <row r="152" spans="1:21" ht="12.75">
      <c r="A152" s="242" t="s">
        <v>206</v>
      </c>
      <c r="B152" s="44" t="s">
        <v>844</v>
      </c>
      <c r="C152" s="231">
        <v>16.43026706231454</v>
      </c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111">
        <f>IF((COUNTA(C152:R152)&gt;12),LARGE(C152:R152,1)+LARGE(C152:R152,2)+LARGE(C152:R152,3)+LARGE(C152:R152,4)+LARGE(C152:R152,5)+LARGE(C152:R152,6)+LARGE(C152:R152,7)+LARGE(C152:R152,8)+LARGE(C152:R152,9)+LARGE(C152:R152,10)+LARGE(C152:R152,11)+LARGE(C152:R152,12),SUM(C152:R152))</f>
        <v>16.43026706231454</v>
      </c>
      <c r="T152" s="31">
        <f>S152-$S$5</f>
        <v>-1068.341118181075</v>
      </c>
      <c r="U152" s="169">
        <v>2010</v>
      </c>
    </row>
    <row r="153" spans="1:21" ht="12.75">
      <c r="A153" s="242" t="s">
        <v>207</v>
      </c>
      <c r="B153" s="44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111"/>
      <c r="T153" s="31"/>
      <c r="U153" s="169"/>
    </row>
    <row r="154" spans="1:21" ht="12.75">
      <c r="A154" s="242" t="s">
        <v>208</v>
      </c>
      <c r="B154" s="44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111"/>
      <c r="T154" s="31"/>
      <c r="U154" s="169"/>
    </row>
    <row r="155" spans="1:21" ht="12.75">
      <c r="A155" s="242" t="s">
        <v>209</v>
      </c>
      <c r="B155" s="44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111"/>
      <c r="T155" s="31"/>
      <c r="U155" s="169"/>
    </row>
    <row r="156" spans="1:21" ht="12.75">
      <c r="A156" s="242" t="s">
        <v>210</v>
      </c>
      <c r="B156" s="44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111"/>
      <c r="T156" s="31"/>
      <c r="U156" s="169"/>
    </row>
    <row r="157" spans="1:21" ht="12.75">
      <c r="A157" s="242" t="s">
        <v>211</v>
      </c>
      <c r="B157" s="44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111"/>
      <c r="T157" s="31"/>
      <c r="U157" s="169"/>
    </row>
    <row r="158" spans="1:21" ht="12.75">
      <c r="A158" s="242" t="s">
        <v>212</v>
      </c>
      <c r="B158" s="44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111"/>
      <c r="T158" s="31"/>
      <c r="U158" s="169"/>
    </row>
    <row r="159" spans="1:21" ht="12.75">
      <c r="A159" s="242" t="s">
        <v>213</v>
      </c>
      <c r="B159" s="44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111"/>
      <c r="T159" s="31"/>
      <c r="U159" s="169"/>
    </row>
    <row r="160" spans="1:21" ht="12.75">
      <c r="A160" s="242" t="s">
        <v>214</v>
      </c>
      <c r="B160" s="44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111"/>
      <c r="T160" s="31"/>
      <c r="U160" s="169"/>
    </row>
    <row r="161" spans="1:21" ht="12.75">
      <c r="A161" s="242" t="s">
        <v>215</v>
      </c>
      <c r="B161" s="44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111"/>
      <c r="T161" s="31"/>
      <c r="U161" s="169"/>
    </row>
    <row r="162" spans="1:21" ht="12.75">
      <c r="A162" s="242" t="s">
        <v>216</v>
      </c>
      <c r="B162" s="44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111"/>
      <c r="T162" s="31"/>
      <c r="U162" s="169"/>
    </row>
    <row r="163" spans="1:21" ht="12.75">
      <c r="A163" s="242" t="s">
        <v>217</v>
      </c>
      <c r="B163" s="44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111"/>
      <c r="T163" s="31"/>
      <c r="U163" s="169"/>
    </row>
    <row r="164" spans="1:21" ht="12.75">
      <c r="A164" s="242" t="s">
        <v>218</v>
      </c>
      <c r="B164" s="44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111"/>
      <c r="T164" s="31"/>
      <c r="U164" s="169"/>
    </row>
    <row r="165" spans="1:21" ht="12.75">
      <c r="A165" s="242" t="s">
        <v>219</v>
      </c>
      <c r="B165" s="44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111"/>
      <c r="T165" s="31"/>
      <c r="U165" s="169"/>
    </row>
    <row r="166" spans="1:21" ht="12.75">
      <c r="A166" s="242" t="s">
        <v>220</v>
      </c>
      <c r="B166" s="44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111"/>
      <c r="T166" s="31"/>
      <c r="U166" s="169"/>
    </row>
    <row r="167" spans="1:21" ht="12.75">
      <c r="A167" s="242" t="s">
        <v>221</v>
      </c>
      <c r="B167" s="44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111"/>
      <c r="T167" s="31"/>
      <c r="U167" s="169"/>
    </row>
    <row r="168" spans="1:21" ht="12.75">
      <c r="A168" s="242" t="s">
        <v>222</v>
      </c>
      <c r="B168" s="44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111"/>
      <c r="T168" s="31"/>
      <c r="U168" s="169"/>
    </row>
    <row r="169" spans="1:21" ht="12.75">
      <c r="A169" s="242" t="s">
        <v>223</v>
      </c>
      <c r="B169" s="44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111"/>
      <c r="T169" s="31"/>
      <c r="U169" s="169"/>
    </row>
    <row r="170" spans="1:21" ht="12.75">
      <c r="A170" s="242" t="s">
        <v>224</v>
      </c>
      <c r="B170" s="44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111"/>
      <c r="T170" s="31"/>
      <c r="U170" s="169"/>
    </row>
    <row r="171" spans="1:21" ht="12.75">
      <c r="A171" s="242" t="s">
        <v>225</v>
      </c>
      <c r="B171" s="44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111"/>
      <c r="T171" s="31"/>
      <c r="U171" s="169"/>
    </row>
    <row r="172" spans="1:21" ht="12.75">
      <c r="A172" s="242" t="s">
        <v>226</v>
      </c>
      <c r="B172" s="44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111"/>
      <c r="T172" s="31"/>
      <c r="U172" s="169"/>
    </row>
    <row r="173" spans="1:21" ht="12.75">
      <c r="A173" s="242" t="s">
        <v>227</v>
      </c>
      <c r="B173" s="44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111"/>
      <c r="T173" s="31"/>
      <c r="U173" s="169"/>
    </row>
    <row r="174" spans="1:21" ht="12.75">
      <c r="A174" s="242" t="s">
        <v>228</v>
      </c>
      <c r="B174" s="44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111"/>
      <c r="T174" s="31"/>
      <c r="U174" s="169"/>
    </row>
    <row r="175" spans="1:21" ht="12.75">
      <c r="A175" s="242" t="s">
        <v>229</v>
      </c>
      <c r="B175" s="44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111"/>
      <c r="T175" s="31"/>
      <c r="U175" s="169"/>
    </row>
    <row r="176" spans="1:21" ht="12.75">
      <c r="A176" s="242" t="s">
        <v>230</v>
      </c>
      <c r="B176" s="44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111"/>
      <c r="T176" s="31"/>
      <c r="U176" s="169"/>
    </row>
    <row r="177" spans="1:21" ht="12.75">
      <c r="A177" s="242" t="s">
        <v>231</v>
      </c>
      <c r="B177" s="44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111"/>
      <c r="T177" s="31"/>
      <c r="U177" s="169"/>
    </row>
    <row r="178" spans="1:21" ht="12.75">
      <c r="A178" s="242" t="s">
        <v>232</v>
      </c>
      <c r="B178" s="44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111"/>
      <c r="T178" s="31"/>
      <c r="U178" s="169"/>
    </row>
    <row r="179" spans="1:21" ht="12.75">
      <c r="A179" s="242" t="s">
        <v>233</v>
      </c>
      <c r="B179" s="44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111"/>
      <c r="T179" s="31"/>
      <c r="U179" s="169"/>
    </row>
    <row r="180" spans="1:21" ht="12.75">
      <c r="A180" s="242" t="s">
        <v>234</v>
      </c>
      <c r="B180" s="44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111"/>
      <c r="T180" s="31"/>
      <c r="U180" s="169"/>
    </row>
    <row r="181" spans="1:21" ht="12.75">
      <c r="A181" s="242" t="s">
        <v>235</v>
      </c>
      <c r="B181" s="44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111"/>
      <c r="T181" s="31"/>
      <c r="U181" s="169"/>
    </row>
    <row r="182" spans="1:21" ht="12.75">
      <c r="A182" s="242" t="s">
        <v>236</v>
      </c>
      <c r="B182" s="44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111"/>
      <c r="T182" s="31"/>
      <c r="U182" s="169"/>
    </row>
    <row r="183" spans="1:21" ht="12.75">
      <c r="A183" s="242" t="s">
        <v>237</v>
      </c>
      <c r="B183" s="44"/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111"/>
      <c r="T183" s="31"/>
      <c r="U183" s="169"/>
    </row>
    <row r="184" spans="1:21" ht="12.75">
      <c r="A184" s="242" t="s">
        <v>238</v>
      </c>
      <c r="B184" s="44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111"/>
      <c r="T184" s="31"/>
      <c r="U184" s="169"/>
    </row>
    <row r="185" spans="1:21" ht="12.75">
      <c r="A185" s="242" t="s">
        <v>239</v>
      </c>
      <c r="B185" s="44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111"/>
      <c r="T185" s="31"/>
      <c r="U185" s="169"/>
    </row>
    <row r="186" spans="1:21" ht="12.75">
      <c r="A186" s="242" t="s">
        <v>240</v>
      </c>
      <c r="B186" s="44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111"/>
      <c r="T186" s="31"/>
      <c r="U186" s="169"/>
    </row>
    <row r="187" spans="1:21" ht="12.75">
      <c r="A187" s="242" t="s">
        <v>241</v>
      </c>
      <c r="B187" s="44"/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111"/>
      <c r="T187" s="31"/>
      <c r="U187" s="169"/>
    </row>
    <row r="188" spans="1:21" ht="12.75">
      <c r="A188" s="242" t="s">
        <v>242</v>
      </c>
      <c r="B188" s="44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111"/>
      <c r="T188" s="31"/>
      <c r="U188" s="169"/>
    </row>
    <row r="189" spans="1:21" ht="12.75">
      <c r="A189" s="242" t="s">
        <v>243</v>
      </c>
      <c r="B189" s="44"/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111"/>
      <c r="T189" s="31"/>
      <c r="U189" s="169"/>
    </row>
    <row r="190" spans="1:21" ht="12.75">
      <c r="A190" s="242" t="s">
        <v>244</v>
      </c>
      <c r="B190" s="44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111"/>
      <c r="T190" s="31"/>
      <c r="U190" s="169"/>
    </row>
    <row r="191" spans="1:21" ht="12.75">
      <c r="A191" s="242" t="s">
        <v>245</v>
      </c>
      <c r="B191" s="44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111"/>
      <c r="T191" s="31"/>
      <c r="U191" s="169"/>
    </row>
    <row r="192" spans="1:21" ht="12.75">
      <c r="A192" s="242" t="s">
        <v>246</v>
      </c>
      <c r="B192" s="44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111"/>
      <c r="T192" s="31"/>
      <c r="U192" s="169"/>
    </row>
    <row r="193" spans="1:21" ht="12.75">
      <c r="A193" s="242" t="s">
        <v>247</v>
      </c>
      <c r="B193" s="44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111"/>
      <c r="T193" s="31"/>
      <c r="U193" s="169"/>
    </row>
    <row r="194" spans="1:21" ht="12.75">
      <c r="A194" s="242" t="s">
        <v>248</v>
      </c>
      <c r="B194" s="44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111"/>
      <c r="T194" s="31"/>
      <c r="U194" s="169"/>
    </row>
    <row r="195" spans="1:21" ht="12.75">
      <c r="A195" s="242" t="s">
        <v>249</v>
      </c>
      <c r="B195" s="44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111"/>
      <c r="T195" s="31"/>
      <c r="U195" s="169"/>
    </row>
    <row r="196" spans="1:21" ht="12.75">
      <c r="A196" s="242" t="s">
        <v>250</v>
      </c>
      <c r="B196" s="44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111"/>
      <c r="T196" s="31"/>
      <c r="U196" s="169"/>
    </row>
    <row r="197" spans="1:21" ht="12.75">
      <c r="A197" s="242" t="s">
        <v>251</v>
      </c>
      <c r="B197" s="44"/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111"/>
      <c r="T197" s="31"/>
      <c r="U197" s="169"/>
    </row>
    <row r="198" spans="1:21" ht="12.75">
      <c r="A198" s="242" t="s">
        <v>252</v>
      </c>
      <c r="B198" s="44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111"/>
      <c r="T198" s="31"/>
      <c r="U198" s="169"/>
    </row>
    <row r="199" spans="1:21" ht="12.75">
      <c r="A199" s="242" t="s">
        <v>253</v>
      </c>
      <c r="B199" s="44"/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111"/>
      <c r="T199" s="31"/>
      <c r="U199" s="169"/>
    </row>
    <row r="200" spans="1:21" ht="12.75">
      <c r="A200" s="242" t="s">
        <v>254</v>
      </c>
      <c r="B200" s="44"/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111"/>
      <c r="T200" s="31"/>
      <c r="U200" s="169"/>
    </row>
    <row r="201" spans="1:21" ht="12.75">
      <c r="A201" s="242" t="s">
        <v>255</v>
      </c>
      <c r="B201" s="44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111"/>
      <c r="T201" s="31"/>
      <c r="U201" s="169"/>
    </row>
    <row r="202" spans="1:21" ht="12.75">
      <c r="A202" s="242" t="s">
        <v>256</v>
      </c>
      <c r="B202" s="44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111"/>
      <c r="T202" s="31"/>
      <c r="U202" s="169"/>
    </row>
    <row r="203" spans="1:21" ht="12.75">
      <c r="A203" s="242" t="s">
        <v>257</v>
      </c>
      <c r="B203" s="44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111"/>
      <c r="T203" s="31"/>
      <c r="U203" s="169"/>
    </row>
    <row r="204" spans="1:21" ht="12.75">
      <c r="A204" s="242" t="s">
        <v>258</v>
      </c>
      <c r="B204" s="44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111"/>
      <c r="T204" s="31"/>
      <c r="U204" s="169"/>
    </row>
    <row r="205" spans="1:21" ht="12.75">
      <c r="A205" s="242" t="s">
        <v>259</v>
      </c>
      <c r="B205" s="44"/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111"/>
      <c r="T205" s="31"/>
      <c r="U205" s="169"/>
    </row>
    <row r="206" spans="1:21" ht="12.75">
      <c r="A206" s="242" t="s">
        <v>260</v>
      </c>
      <c r="B206" s="44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111"/>
      <c r="T206" s="31"/>
      <c r="U206" s="169"/>
    </row>
    <row r="207" spans="1:21" ht="12.75">
      <c r="A207" s="242" t="s">
        <v>261</v>
      </c>
      <c r="B207" s="44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111"/>
      <c r="T207" s="31"/>
      <c r="U207" s="169"/>
    </row>
    <row r="208" spans="1:21" ht="12.75">
      <c r="A208" s="242" t="s">
        <v>262</v>
      </c>
      <c r="B208" s="44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111"/>
      <c r="T208" s="31"/>
      <c r="U208" s="169"/>
    </row>
    <row r="209" spans="1:21" ht="12.75">
      <c r="A209" s="242" t="s">
        <v>263</v>
      </c>
      <c r="B209" s="44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111"/>
      <c r="T209" s="31"/>
      <c r="U209" s="169"/>
    </row>
    <row r="210" spans="1:21" ht="12.75">
      <c r="A210" s="242" t="s">
        <v>264</v>
      </c>
      <c r="B210" s="44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111"/>
      <c r="T210" s="31"/>
      <c r="U210" s="169"/>
    </row>
    <row r="211" spans="1:21" ht="12.75">
      <c r="A211" s="242" t="s">
        <v>265</v>
      </c>
      <c r="B211" s="44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111"/>
      <c r="T211" s="31"/>
      <c r="U211" s="169"/>
    </row>
    <row r="212" spans="1:21" ht="12.75">
      <c r="A212" s="242" t="s">
        <v>266</v>
      </c>
      <c r="B212" s="44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111"/>
      <c r="T212" s="31"/>
      <c r="U212" s="169"/>
    </row>
    <row r="213" spans="1:21" ht="12.75">
      <c r="A213" s="242" t="s">
        <v>267</v>
      </c>
      <c r="B213" s="44"/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111"/>
      <c r="T213" s="31"/>
      <c r="U213" s="169"/>
    </row>
    <row r="214" spans="1:21" ht="12.75">
      <c r="A214" s="242" t="s">
        <v>268</v>
      </c>
      <c r="B214" s="44"/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111"/>
      <c r="T214" s="31"/>
      <c r="U214" s="169"/>
    </row>
    <row r="215" spans="1:21" ht="12.75">
      <c r="A215" s="242" t="s">
        <v>269</v>
      </c>
      <c r="B215" s="44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111"/>
      <c r="T215" s="31"/>
      <c r="U215" s="169"/>
    </row>
    <row r="216" spans="1:21" ht="12.75">
      <c r="A216" s="242" t="s">
        <v>270</v>
      </c>
      <c r="B216" s="44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111"/>
      <c r="T216" s="31"/>
      <c r="U216" s="169"/>
    </row>
    <row r="217" spans="1:21" ht="12.75">
      <c r="A217" s="242" t="s">
        <v>271</v>
      </c>
      <c r="B217" s="44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111"/>
      <c r="T217" s="31"/>
      <c r="U217" s="169"/>
    </row>
    <row r="218" spans="1:21" ht="12.75">
      <c r="A218" s="242" t="s">
        <v>272</v>
      </c>
      <c r="B218" s="44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111"/>
      <c r="T218" s="31"/>
      <c r="U218" s="169"/>
    </row>
    <row r="219" spans="1:21" ht="12.75">
      <c r="A219" s="242" t="s">
        <v>273</v>
      </c>
      <c r="B219" s="44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111"/>
      <c r="T219" s="31"/>
      <c r="U219" s="169"/>
    </row>
    <row r="220" spans="1:21" ht="12.75">
      <c r="A220" s="242" t="s">
        <v>274</v>
      </c>
      <c r="B220" s="44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111"/>
      <c r="T220" s="31"/>
      <c r="U220" s="169"/>
    </row>
    <row r="221" spans="1:21" ht="12.75">
      <c r="A221" s="242" t="s">
        <v>275</v>
      </c>
      <c r="B221" s="44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111"/>
      <c r="T221" s="31"/>
      <c r="U221" s="169"/>
    </row>
    <row r="222" spans="1:21" ht="12.75">
      <c r="A222" s="242" t="s">
        <v>276</v>
      </c>
      <c r="B222" s="44"/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111"/>
      <c r="T222" s="31"/>
      <c r="U222" s="169"/>
    </row>
    <row r="223" spans="1:21" ht="12.75">
      <c r="A223" s="242" t="s">
        <v>277</v>
      </c>
      <c r="B223" s="44"/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111"/>
      <c r="T223" s="31"/>
      <c r="U223" s="169"/>
    </row>
    <row r="224" spans="1:21" ht="12.75">
      <c r="A224" s="242" t="s">
        <v>278</v>
      </c>
      <c r="B224" s="44"/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111"/>
      <c r="T224" s="31"/>
      <c r="U224" s="169"/>
    </row>
    <row r="225" spans="1:21" ht="12.75">
      <c r="A225" s="242" t="s">
        <v>279</v>
      </c>
      <c r="B225" s="44"/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111"/>
      <c r="T225" s="31"/>
      <c r="U225" s="169"/>
    </row>
    <row r="226" spans="1:21" ht="12.75">
      <c r="A226" s="242" t="s">
        <v>280</v>
      </c>
      <c r="B226" s="44"/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111"/>
      <c r="T226" s="31"/>
      <c r="U226" s="169"/>
    </row>
    <row r="227" spans="1:21" ht="12.75">
      <c r="A227" s="242" t="s">
        <v>281</v>
      </c>
      <c r="B227" s="44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111"/>
      <c r="T227" s="31"/>
      <c r="U227" s="169"/>
    </row>
    <row r="228" spans="1:21" ht="12.75">
      <c r="A228" s="242" t="s">
        <v>282</v>
      </c>
      <c r="B228" s="44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111"/>
      <c r="T228" s="31"/>
      <c r="U228" s="169"/>
    </row>
    <row r="229" spans="1:21" ht="12.75">
      <c r="A229" s="242" t="s">
        <v>286</v>
      </c>
      <c r="B229" s="44"/>
      <c r="C229" s="231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111"/>
      <c r="T229" s="31"/>
      <c r="U229" s="169"/>
    </row>
    <row r="230" spans="1:21" ht="12.75">
      <c r="A230" s="242" t="s">
        <v>287</v>
      </c>
      <c r="B230" s="44"/>
      <c r="C230" s="231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111"/>
      <c r="T230" s="31"/>
      <c r="U230" s="169"/>
    </row>
    <row r="231" spans="1:21" ht="12.75">
      <c r="A231" s="242" t="s">
        <v>288</v>
      </c>
      <c r="B231" s="44"/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111"/>
      <c r="T231" s="31"/>
      <c r="U231" s="169"/>
    </row>
    <row r="232" spans="1:21" ht="12.75">
      <c r="A232" s="242" t="s">
        <v>289</v>
      </c>
      <c r="B232" s="44"/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111"/>
      <c r="T232" s="31"/>
      <c r="U232" s="169"/>
    </row>
    <row r="233" spans="1:21" ht="12.75">
      <c r="A233" s="242" t="s">
        <v>290</v>
      </c>
      <c r="B233" s="44"/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111"/>
      <c r="T233" s="31"/>
      <c r="U233" s="169"/>
    </row>
    <row r="234" spans="1:21" ht="12.75">
      <c r="A234" s="242" t="s">
        <v>291</v>
      </c>
      <c r="B234" s="44"/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111"/>
      <c r="T234" s="31"/>
      <c r="U234" s="169"/>
    </row>
    <row r="235" spans="1:21" ht="12.75">
      <c r="A235" s="242" t="s">
        <v>292</v>
      </c>
      <c r="B235" s="44"/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111"/>
      <c r="T235" s="31"/>
      <c r="U235" s="169"/>
    </row>
    <row r="236" spans="1:21" ht="12.75">
      <c r="A236" s="242" t="s">
        <v>293</v>
      </c>
      <c r="B236" s="44"/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111"/>
      <c r="T236" s="31"/>
      <c r="U236" s="169"/>
    </row>
    <row r="237" spans="1:21" ht="12.75">
      <c r="A237" s="242" t="s">
        <v>294</v>
      </c>
      <c r="B237" s="44"/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111"/>
      <c r="T237" s="31"/>
      <c r="U237" s="169"/>
    </row>
    <row r="238" spans="1:21" ht="12.75">
      <c r="A238" s="242" t="s">
        <v>295</v>
      </c>
      <c r="B238" s="44"/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111"/>
      <c r="T238" s="31"/>
      <c r="U238" s="169"/>
    </row>
    <row r="239" spans="1:21" ht="12.75">
      <c r="A239" s="242" t="s">
        <v>296</v>
      </c>
      <c r="B239" s="44"/>
      <c r="C239" s="231"/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111"/>
      <c r="T239" s="31"/>
      <c r="U239" s="169"/>
    </row>
    <row r="240" spans="1:21" ht="12.75">
      <c r="A240" s="242" t="s">
        <v>297</v>
      </c>
      <c r="B240" s="44"/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111"/>
      <c r="T240" s="31"/>
      <c r="U240" s="169"/>
    </row>
    <row r="241" spans="1:21" ht="12.75">
      <c r="A241" s="242" t="s">
        <v>298</v>
      </c>
      <c r="B241" s="44"/>
      <c r="C241" s="231"/>
      <c r="D241" s="231"/>
      <c r="E241" s="231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111"/>
      <c r="T241" s="31"/>
      <c r="U241" s="169"/>
    </row>
    <row r="242" spans="1:21" ht="12.75">
      <c r="A242" s="242" t="s">
        <v>299</v>
      </c>
      <c r="B242" s="44"/>
      <c r="C242" s="231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111"/>
      <c r="T242" s="31"/>
      <c r="U242" s="169"/>
    </row>
    <row r="243" spans="1:21" ht="12.75">
      <c r="A243" s="242" t="s">
        <v>300</v>
      </c>
      <c r="B243" s="44"/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111"/>
      <c r="T243" s="31"/>
      <c r="U243" s="169"/>
    </row>
    <row r="244" spans="1:21" ht="12.75">
      <c r="A244" s="242" t="s">
        <v>301</v>
      </c>
      <c r="B244" s="44"/>
      <c r="C244" s="231"/>
      <c r="D244" s="231"/>
      <c r="E244" s="231"/>
      <c r="F244" s="231"/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/>
      <c r="S244" s="111"/>
      <c r="T244" s="31"/>
      <c r="U244" s="169"/>
    </row>
    <row r="245" spans="1:21" ht="12.75">
      <c r="A245" s="242" t="s">
        <v>302</v>
      </c>
      <c r="B245" s="44"/>
      <c r="C245" s="231"/>
      <c r="D245" s="231"/>
      <c r="E245" s="231"/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111"/>
      <c r="T245" s="31"/>
      <c r="U245" s="169"/>
    </row>
    <row r="246" spans="1:21" ht="12.75">
      <c r="A246" s="242" t="s">
        <v>303</v>
      </c>
      <c r="B246" s="44"/>
      <c r="C246" s="231"/>
      <c r="D246" s="231"/>
      <c r="E246" s="231"/>
      <c r="F246" s="231"/>
      <c r="G246" s="231"/>
      <c r="H246" s="231"/>
      <c r="I246" s="231"/>
      <c r="J246" s="231"/>
      <c r="K246" s="231"/>
      <c r="L246" s="231"/>
      <c r="M246" s="231"/>
      <c r="N246" s="231"/>
      <c r="O246" s="231"/>
      <c r="P246" s="231"/>
      <c r="Q246" s="231"/>
      <c r="R246" s="231"/>
      <c r="S246" s="111"/>
      <c r="T246" s="31"/>
      <c r="U246" s="169"/>
    </row>
    <row r="247" spans="1:21" ht="12.75">
      <c r="A247" s="242" t="s">
        <v>304</v>
      </c>
      <c r="B247" s="44"/>
      <c r="C247" s="231"/>
      <c r="D247" s="231"/>
      <c r="E247" s="231"/>
      <c r="F247" s="231"/>
      <c r="G247" s="231"/>
      <c r="H247" s="231"/>
      <c r="I247" s="231"/>
      <c r="J247" s="231"/>
      <c r="K247" s="231"/>
      <c r="L247" s="231"/>
      <c r="M247" s="231"/>
      <c r="N247" s="231"/>
      <c r="O247" s="231"/>
      <c r="P247" s="231"/>
      <c r="Q247" s="231"/>
      <c r="R247" s="231"/>
      <c r="S247" s="111"/>
      <c r="T247" s="31"/>
      <c r="U247" s="169"/>
    </row>
    <row r="248" spans="1:21" ht="12.75">
      <c r="A248" s="242" t="s">
        <v>305</v>
      </c>
      <c r="B248" s="44"/>
      <c r="C248" s="231"/>
      <c r="D248" s="231"/>
      <c r="E248" s="231"/>
      <c r="F248" s="231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111"/>
      <c r="T248" s="31"/>
      <c r="U248" s="169"/>
    </row>
    <row r="249" spans="1:21" ht="12.75">
      <c r="A249" s="242" t="s">
        <v>306</v>
      </c>
      <c r="B249" s="44"/>
      <c r="C249" s="231"/>
      <c r="D249" s="231"/>
      <c r="E249" s="231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111"/>
      <c r="T249" s="31"/>
      <c r="U249" s="169"/>
    </row>
    <row r="250" spans="1:21" ht="12.75">
      <c r="A250" s="242" t="s">
        <v>307</v>
      </c>
      <c r="B250" s="44"/>
      <c r="C250" s="231"/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/>
      <c r="R250" s="231"/>
      <c r="S250" s="111"/>
      <c r="T250" s="31"/>
      <c r="U250" s="169"/>
    </row>
    <row r="251" spans="1:21" ht="12.75">
      <c r="A251" s="242" t="s">
        <v>308</v>
      </c>
      <c r="B251" s="44"/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111"/>
      <c r="T251" s="31"/>
      <c r="U251" s="169"/>
    </row>
    <row r="252" spans="1:21" ht="12.75">
      <c r="A252" s="242" t="s">
        <v>309</v>
      </c>
      <c r="B252" s="44"/>
      <c r="C252" s="231"/>
      <c r="D252" s="231"/>
      <c r="E252" s="231"/>
      <c r="F252" s="231"/>
      <c r="G252" s="231"/>
      <c r="H252" s="231"/>
      <c r="I252" s="231"/>
      <c r="J252" s="231"/>
      <c r="K252" s="231"/>
      <c r="L252" s="231"/>
      <c r="M252" s="231"/>
      <c r="N252" s="231"/>
      <c r="O252" s="231"/>
      <c r="P252" s="231"/>
      <c r="Q252" s="231"/>
      <c r="R252" s="231"/>
      <c r="S252" s="111"/>
      <c r="T252" s="31"/>
      <c r="U252" s="169"/>
    </row>
    <row r="253" spans="1:21" ht="12.75">
      <c r="A253" s="242" t="s">
        <v>310</v>
      </c>
      <c r="B253" s="44"/>
      <c r="C253" s="231"/>
      <c r="D253" s="231"/>
      <c r="E253" s="231"/>
      <c r="F253" s="231"/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  <c r="Q253" s="231"/>
      <c r="R253" s="231"/>
      <c r="S253" s="111"/>
      <c r="T253" s="31"/>
      <c r="U253" s="169"/>
    </row>
    <row r="254" spans="1:21" ht="12.75">
      <c r="A254" s="242" t="s">
        <v>311</v>
      </c>
      <c r="B254" s="44"/>
      <c r="C254" s="231"/>
      <c r="D254" s="231"/>
      <c r="E254" s="231"/>
      <c r="F254" s="231"/>
      <c r="G254" s="231"/>
      <c r="H254" s="231"/>
      <c r="I254" s="231"/>
      <c r="J254" s="231"/>
      <c r="K254" s="231"/>
      <c r="L254" s="231"/>
      <c r="M254" s="231"/>
      <c r="N254" s="231"/>
      <c r="O254" s="231"/>
      <c r="P254" s="231"/>
      <c r="Q254" s="231"/>
      <c r="R254" s="231"/>
      <c r="S254" s="111"/>
      <c r="T254" s="31"/>
      <c r="U254" s="169"/>
    </row>
  </sheetData>
  <sheetProtection/>
  <mergeCells count="5">
    <mergeCell ref="A3:B4"/>
    <mergeCell ref="U2:U4"/>
    <mergeCell ref="S2:S4"/>
    <mergeCell ref="T2:T4"/>
    <mergeCell ref="A1:U1"/>
  </mergeCells>
  <conditionalFormatting sqref="C5:R254">
    <cfRule type="expression" priority="1" dxfId="2" stopIfTrue="1">
      <formula>LARGE(($C5:$R5),MIN(12,COUNT($C5:$R5)))&lt;=C5</formula>
    </cfRule>
  </conditionalFormatting>
  <printOptions/>
  <pageMargins left="0.787401575" right="0.787401575" top="0.984251969" bottom="0.984251969" header="0.4921259845" footer="0.4921259845"/>
  <pageSetup orientation="portrait" paperSize="9"/>
  <ignoredErrors>
    <ignoredError sqref="C2:R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E118"/>
  <sheetViews>
    <sheetView zoomScale="136" zoomScaleNormal="136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23.75390625" style="0" customWidth="1"/>
    <col min="3" max="3" width="9.875" style="8" customWidth="1"/>
    <col min="4" max="4" width="7.75390625" style="0" bestFit="1" customWidth="1"/>
    <col min="5" max="5" width="14.25390625" style="0" bestFit="1" customWidth="1"/>
  </cols>
  <sheetData>
    <row r="1" spans="1:5" ht="27">
      <c r="A1" s="275" t="s">
        <v>49</v>
      </c>
      <c r="B1" s="275"/>
      <c r="C1" s="275"/>
      <c r="D1" s="275"/>
      <c r="E1" s="275"/>
    </row>
    <row r="2" spans="1:5" s="1" customFormat="1" ht="12.75" customHeight="1">
      <c r="A2" s="67"/>
      <c r="B2" s="67"/>
      <c r="C2" s="67"/>
      <c r="D2" s="67"/>
      <c r="E2" s="67"/>
    </row>
    <row r="3" spans="1:5" s="1" customFormat="1" ht="12.75" customHeight="1">
      <c r="A3" s="144"/>
      <c r="B3" s="144"/>
      <c r="C3" s="145"/>
      <c r="E3" s="146" t="s">
        <v>13</v>
      </c>
    </row>
    <row r="4" spans="1:5" s="1" customFormat="1" ht="12.75" customHeight="1">
      <c r="A4" s="145" t="s">
        <v>14</v>
      </c>
      <c r="B4" s="145"/>
      <c r="C4" s="147" t="s">
        <v>349</v>
      </c>
      <c r="E4" s="146">
        <v>1</v>
      </c>
    </row>
    <row r="5" spans="1:5" s="1" customFormat="1" ht="12.75" customHeight="1">
      <c r="A5" s="145" t="s">
        <v>16</v>
      </c>
      <c r="B5" s="145"/>
      <c r="C5" s="166" t="s">
        <v>1147</v>
      </c>
      <c r="D5" s="143"/>
      <c r="E5" s="145"/>
    </row>
    <row r="6" spans="1:5" s="1" customFormat="1" ht="12.75" customHeight="1">
      <c r="A6" s="145" t="s">
        <v>17</v>
      </c>
      <c r="B6" s="145"/>
      <c r="C6" s="145" t="s">
        <v>50</v>
      </c>
      <c r="D6" s="145"/>
      <c r="E6" s="145"/>
    </row>
    <row r="7" spans="1:5" s="1" customFormat="1" ht="12.75" customHeight="1" thickBot="1">
      <c r="A7" s="145" t="s">
        <v>19</v>
      </c>
      <c r="B7" s="145"/>
      <c r="C7" s="149">
        <f>COUNTA(B9:B125)</f>
        <v>110</v>
      </c>
      <c r="D7" s="148"/>
      <c r="E7" s="145"/>
    </row>
    <row r="8" spans="1:5" ht="15" customHeight="1" thickBot="1">
      <c r="A8" s="59" t="s">
        <v>20</v>
      </c>
      <c r="B8" s="50"/>
      <c r="C8" s="50" t="s">
        <v>51</v>
      </c>
      <c r="D8" s="61" t="s">
        <v>22</v>
      </c>
      <c r="E8" s="62" t="s">
        <v>23</v>
      </c>
    </row>
    <row r="9" spans="1:5" ht="12.75" customHeight="1">
      <c r="A9" s="36" t="s">
        <v>60</v>
      </c>
      <c r="B9" s="150" t="s">
        <v>702</v>
      </c>
      <c r="C9" s="156">
        <v>150</v>
      </c>
      <c r="D9" s="95">
        <f aca="true" t="shared" si="0" ref="D9:D40">(C9/C$9)*100</f>
        <v>100</v>
      </c>
      <c r="E9" s="80">
        <f aca="true" t="shared" si="1" ref="E9:E40">D9+E$4</f>
        <v>101</v>
      </c>
    </row>
    <row r="10" spans="1:5" ht="12.75" customHeight="1">
      <c r="A10" s="36" t="s">
        <v>61</v>
      </c>
      <c r="B10" s="150" t="s">
        <v>1144</v>
      </c>
      <c r="C10" s="156">
        <v>148</v>
      </c>
      <c r="D10" s="95">
        <f t="shared" si="0"/>
        <v>98.66666666666667</v>
      </c>
      <c r="E10" s="80">
        <f t="shared" si="1"/>
        <v>99.66666666666667</v>
      </c>
    </row>
    <row r="11" spans="1:5" ht="12.75" customHeight="1">
      <c r="A11" s="36" t="s">
        <v>62</v>
      </c>
      <c r="B11" s="150" t="s">
        <v>692</v>
      </c>
      <c r="C11" s="156">
        <v>132</v>
      </c>
      <c r="D11" s="95">
        <f t="shared" si="0"/>
        <v>88</v>
      </c>
      <c r="E11" s="80">
        <f t="shared" si="1"/>
        <v>89</v>
      </c>
    </row>
    <row r="12" spans="1:5" ht="12.75" customHeight="1">
      <c r="A12" s="36" t="s">
        <v>63</v>
      </c>
      <c r="B12" s="150" t="s">
        <v>753</v>
      </c>
      <c r="C12" s="156">
        <v>124</v>
      </c>
      <c r="D12" s="95">
        <f t="shared" si="0"/>
        <v>82.66666666666667</v>
      </c>
      <c r="E12" s="80">
        <f t="shared" si="1"/>
        <v>83.66666666666667</v>
      </c>
    </row>
    <row r="13" spans="1:5" ht="12.75" customHeight="1">
      <c r="A13" s="36" t="s">
        <v>64</v>
      </c>
      <c r="B13" s="150" t="s">
        <v>728</v>
      </c>
      <c r="C13" s="156">
        <v>117</v>
      </c>
      <c r="D13" s="95">
        <f t="shared" si="0"/>
        <v>78</v>
      </c>
      <c r="E13" s="80">
        <f t="shared" si="1"/>
        <v>79</v>
      </c>
    </row>
    <row r="14" spans="1:5" ht="12.75" customHeight="1">
      <c r="A14" s="36" t="s">
        <v>65</v>
      </c>
      <c r="B14" s="150" t="s">
        <v>714</v>
      </c>
      <c r="C14" s="156">
        <v>117</v>
      </c>
      <c r="D14" s="95">
        <f t="shared" si="0"/>
        <v>78</v>
      </c>
      <c r="E14" s="80">
        <f t="shared" si="1"/>
        <v>79</v>
      </c>
    </row>
    <row r="15" spans="1:5" ht="12.75" customHeight="1">
      <c r="A15" s="36" t="s">
        <v>66</v>
      </c>
      <c r="B15" s="150" t="s">
        <v>717</v>
      </c>
      <c r="C15" s="156">
        <v>117</v>
      </c>
      <c r="D15" s="95">
        <f t="shared" si="0"/>
        <v>78</v>
      </c>
      <c r="E15" s="80">
        <f t="shared" si="1"/>
        <v>79</v>
      </c>
    </row>
    <row r="16" spans="1:5" ht="12.75" customHeight="1">
      <c r="A16" s="36" t="s">
        <v>67</v>
      </c>
      <c r="B16" s="150" t="s">
        <v>919</v>
      </c>
      <c r="C16" s="156">
        <v>114</v>
      </c>
      <c r="D16" s="95">
        <f t="shared" si="0"/>
        <v>76</v>
      </c>
      <c r="E16" s="80">
        <f t="shared" si="1"/>
        <v>77</v>
      </c>
    </row>
    <row r="17" spans="1:5" ht="12.75" customHeight="1">
      <c r="A17" s="36" t="s">
        <v>68</v>
      </c>
      <c r="B17" s="150" t="s">
        <v>727</v>
      </c>
      <c r="C17" s="156">
        <v>114</v>
      </c>
      <c r="D17" s="95">
        <f t="shared" si="0"/>
        <v>76</v>
      </c>
      <c r="E17" s="80">
        <f t="shared" si="1"/>
        <v>77</v>
      </c>
    </row>
    <row r="18" spans="1:5" ht="12.75" customHeight="1">
      <c r="A18" s="36" t="s">
        <v>69</v>
      </c>
      <c r="B18" s="150" t="s">
        <v>1124</v>
      </c>
      <c r="C18" s="156">
        <v>111</v>
      </c>
      <c r="D18" s="95">
        <f t="shared" si="0"/>
        <v>74</v>
      </c>
      <c r="E18" s="80">
        <f t="shared" si="1"/>
        <v>75</v>
      </c>
    </row>
    <row r="19" spans="1:5" ht="12.75" customHeight="1">
      <c r="A19" s="36" t="s">
        <v>70</v>
      </c>
      <c r="B19" s="152" t="s">
        <v>731</v>
      </c>
      <c r="C19" s="164">
        <v>108</v>
      </c>
      <c r="D19" s="95">
        <f t="shared" si="0"/>
        <v>72</v>
      </c>
      <c r="E19" s="80">
        <f t="shared" si="1"/>
        <v>73</v>
      </c>
    </row>
    <row r="20" spans="1:5" ht="12.75" customHeight="1">
      <c r="A20" s="36" t="s">
        <v>71</v>
      </c>
      <c r="B20" s="150" t="s">
        <v>1142</v>
      </c>
      <c r="C20" s="156">
        <v>107</v>
      </c>
      <c r="D20" s="95">
        <f t="shared" si="0"/>
        <v>71.33333333333334</v>
      </c>
      <c r="E20" s="80">
        <f t="shared" si="1"/>
        <v>72.33333333333334</v>
      </c>
    </row>
    <row r="21" spans="1:5" ht="12.75" customHeight="1">
      <c r="A21" s="36" t="s">
        <v>72</v>
      </c>
      <c r="B21" s="150" t="s">
        <v>798</v>
      </c>
      <c r="C21" s="156">
        <v>103</v>
      </c>
      <c r="D21" s="95">
        <f t="shared" si="0"/>
        <v>68.66666666666667</v>
      </c>
      <c r="E21" s="80">
        <f t="shared" si="1"/>
        <v>69.66666666666667</v>
      </c>
    </row>
    <row r="22" spans="1:5" ht="12.75" customHeight="1">
      <c r="A22" s="36" t="s">
        <v>73</v>
      </c>
      <c r="B22" s="150" t="s">
        <v>1125</v>
      </c>
      <c r="C22" s="156">
        <v>100</v>
      </c>
      <c r="D22" s="95">
        <f t="shared" si="0"/>
        <v>66.66666666666666</v>
      </c>
      <c r="E22" s="80">
        <f t="shared" si="1"/>
        <v>67.66666666666666</v>
      </c>
    </row>
    <row r="23" spans="1:5" ht="12.75" customHeight="1">
      <c r="A23" s="36" t="s">
        <v>74</v>
      </c>
      <c r="B23" s="150" t="s">
        <v>812</v>
      </c>
      <c r="C23" s="156">
        <v>100</v>
      </c>
      <c r="D23" s="95">
        <f t="shared" si="0"/>
        <v>66.66666666666666</v>
      </c>
      <c r="E23" s="80">
        <f t="shared" si="1"/>
        <v>67.66666666666666</v>
      </c>
    </row>
    <row r="24" spans="1:5" ht="12.75" customHeight="1">
      <c r="A24" s="36" t="s">
        <v>75</v>
      </c>
      <c r="B24" s="262" t="s">
        <v>787</v>
      </c>
      <c r="C24" s="156">
        <v>100</v>
      </c>
      <c r="D24" s="95">
        <f t="shared" si="0"/>
        <v>66.66666666666666</v>
      </c>
      <c r="E24" s="80">
        <f t="shared" si="1"/>
        <v>67.66666666666666</v>
      </c>
    </row>
    <row r="25" spans="1:5" ht="12.75" customHeight="1">
      <c r="A25" s="36" t="s">
        <v>76</v>
      </c>
      <c r="B25" s="262" t="s">
        <v>1011</v>
      </c>
      <c r="C25" s="156">
        <v>99</v>
      </c>
      <c r="D25" s="95">
        <f t="shared" si="0"/>
        <v>66</v>
      </c>
      <c r="E25" s="80">
        <f t="shared" si="1"/>
        <v>67</v>
      </c>
    </row>
    <row r="26" spans="1:5" ht="12.75" customHeight="1">
      <c r="A26" s="36" t="s">
        <v>77</v>
      </c>
      <c r="B26" s="150" t="s">
        <v>766</v>
      </c>
      <c r="C26" s="156">
        <v>99</v>
      </c>
      <c r="D26" s="95">
        <f t="shared" si="0"/>
        <v>66</v>
      </c>
      <c r="E26" s="80">
        <f t="shared" si="1"/>
        <v>67</v>
      </c>
    </row>
    <row r="27" spans="1:5" ht="12.75" customHeight="1">
      <c r="A27" s="36" t="s">
        <v>78</v>
      </c>
      <c r="B27" s="150" t="s">
        <v>695</v>
      </c>
      <c r="C27" s="156">
        <v>98</v>
      </c>
      <c r="D27" s="95">
        <f t="shared" si="0"/>
        <v>65.33333333333333</v>
      </c>
      <c r="E27" s="80">
        <f t="shared" si="1"/>
        <v>66.33333333333333</v>
      </c>
    </row>
    <row r="28" spans="1:5" ht="12.75" customHeight="1">
      <c r="A28" s="36" t="s">
        <v>79</v>
      </c>
      <c r="B28" s="152" t="s">
        <v>697</v>
      </c>
      <c r="C28" s="164">
        <v>98</v>
      </c>
      <c r="D28" s="95">
        <f t="shared" si="0"/>
        <v>65.33333333333333</v>
      </c>
      <c r="E28" s="80">
        <f t="shared" si="1"/>
        <v>66.33333333333333</v>
      </c>
    </row>
    <row r="29" spans="1:5" ht="12.75" customHeight="1">
      <c r="A29" s="36" t="s">
        <v>80</v>
      </c>
      <c r="B29" s="150" t="s">
        <v>779</v>
      </c>
      <c r="C29" s="156">
        <v>97</v>
      </c>
      <c r="D29" s="95">
        <f t="shared" si="0"/>
        <v>64.66666666666666</v>
      </c>
      <c r="E29" s="80">
        <f t="shared" si="1"/>
        <v>65.66666666666666</v>
      </c>
    </row>
    <row r="30" spans="1:5" ht="12.75" customHeight="1">
      <c r="A30" s="36" t="s">
        <v>81</v>
      </c>
      <c r="B30" s="152" t="s">
        <v>723</v>
      </c>
      <c r="C30" s="164">
        <v>97</v>
      </c>
      <c r="D30" s="95">
        <f t="shared" si="0"/>
        <v>64.66666666666666</v>
      </c>
      <c r="E30" s="80">
        <f t="shared" si="1"/>
        <v>65.66666666666666</v>
      </c>
    </row>
    <row r="31" spans="1:5" ht="12.75" customHeight="1">
      <c r="A31" s="36" t="s">
        <v>82</v>
      </c>
      <c r="B31" s="150" t="s">
        <v>808</v>
      </c>
      <c r="C31" s="156">
        <v>96</v>
      </c>
      <c r="D31" s="95">
        <f t="shared" si="0"/>
        <v>64</v>
      </c>
      <c r="E31" s="80">
        <f t="shared" si="1"/>
        <v>65</v>
      </c>
    </row>
    <row r="32" spans="1:5" ht="12.75" customHeight="1">
      <c r="A32" s="36" t="s">
        <v>83</v>
      </c>
      <c r="B32" s="150" t="s">
        <v>757</v>
      </c>
      <c r="C32" s="156">
        <v>95</v>
      </c>
      <c r="D32" s="95">
        <f t="shared" si="0"/>
        <v>63.33333333333333</v>
      </c>
      <c r="E32" s="80">
        <f t="shared" si="1"/>
        <v>64.33333333333333</v>
      </c>
    </row>
    <row r="33" spans="1:5" ht="12.75" customHeight="1">
      <c r="A33" s="36" t="s">
        <v>84</v>
      </c>
      <c r="B33" s="150" t="s">
        <v>930</v>
      </c>
      <c r="C33" s="156">
        <v>95</v>
      </c>
      <c r="D33" s="95">
        <f t="shared" si="0"/>
        <v>63.33333333333333</v>
      </c>
      <c r="E33" s="80">
        <f t="shared" si="1"/>
        <v>64.33333333333333</v>
      </c>
    </row>
    <row r="34" spans="1:5" ht="12.75" customHeight="1">
      <c r="A34" s="36" t="s">
        <v>85</v>
      </c>
      <c r="B34" s="150" t="s">
        <v>729</v>
      </c>
      <c r="C34" s="156">
        <v>94</v>
      </c>
      <c r="D34" s="95">
        <f t="shared" si="0"/>
        <v>62.66666666666667</v>
      </c>
      <c r="E34" s="80">
        <f t="shared" si="1"/>
        <v>63.66666666666667</v>
      </c>
    </row>
    <row r="35" spans="1:5" ht="12.75" customHeight="1">
      <c r="A35" s="36" t="s">
        <v>86</v>
      </c>
      <c r="B35" s="150" t="s">
        <v>763</v>
      </c>
      <c r="C35" s="156">
        <v>93</v>
      </c>
      <c r="D35" s="95">
        <f t="shared" si="0"/>
        <v>62</v>
      </c>
      <c r="E35" s="80">
        <f t="shared" si="1"/>
        <v>63</v>
      </c>
    </row>
    <row r="36" spans="1:5" ht="12.75" customHeight="1">
      <c r="A36" s="36" t="s">
        <v>87</v>
      </c>
      <c r="B36" s="150" t="s">
        <v>790</v>
      </c>
      <c r="C36" s="156">
        <v>92</v>
      </c>
      <c r="D36" s="95">
        <f t="shared" si="0"/>
        <v>61.33333333333333</v>
      </c>
      <c r="E36" s="80">
        <f t="shared" si="1"/>
        <v>62.33333333333333</v>
      </c>
    </row>
    <row r="37" spans="1:5" ht="12.75" customHeight="1">
      <c r="A37" s="36" t="s">
        <v>88</v>
      </c>
      <c r="B37" s="150" t="s">
        <v>863</v>
      </c>
      <c r="C37" s="156">
        <v>91</v>
      </c>
      <c r="D37" s="95">
        <f t="shared" si="0"/>
        <v>60.66666666666667</v>
      </c>
      <c r="E37" s="80">
        <f t="shared" si="1"/>
        <v>61.66666666666667</v>
      </c>
    </row>
    <row r="38" spans="1:5" ht="12.75" customHeight="1">
      <c r="A38" s="36" t="s">
        <v>89</v>
      </c>
      <c r="B38" s="150" t="s">
        <v>968</v>
      </c>
      <c r="C38" s="156">
        <v>89</v>
      </c>
      <c r="D38" s="95">
        <f t="shared" si="0"/>
        <v>59.333333333333336</v>
      </c>
      <c r="E38" s="80">
        <f t="shared" si="1"/>
        <v>60.333333333333336</v>
      </c>
    </row>
    <row r="39" spans="1:5" ht="12.75" customHeight="1">
      <c r="A39" s="36" t="s">
        <v>90</v>
      </c>
      <c r="B39" s="152" t="s">
        <v>869</v>
      </c>
      <c r="C39" s="164">
        <v>88</v>
      </c>
      <c r="D39" s="95">
        <f t="shared" si="0"/>
        <v>58.666666666666664</v>
      </c>
      <c r="E39" s="80">
        <f t="shared" si="1"/>
        <v>59.666666666666664</v>
      </c>
    </row>
    <row r="40" spans="1:5" ht="12.75" customHeight="1">
      <c r="A40" s="36" t="s">
        <v>91</v>
      </c>
      <c r="B40" s="150" t="s">
        <v>889</v>
      </c>
      <c r="C40" s="156">
        <v>87</v>
      </c>
      <c r="D40" s="95">
        <f t="shared" si="0"/>
        <v>57.99999999999999</v>
      </c>
      <c r="E40" s="80">
        <f t="shared" si="1"/>
        <v>58.99999999999999</v>
      </c>
    </row>
    <row r="41" spans="1:5" ht="12.75" customHeight="1">
      <c r="A41" s="36" t="s">
        <v>92</v>
      </c>
      <c r="B41" s="150" t="s">
        <v>952</v>
      </c>
      <c r="C41" s="156">
        <v>86</v>
      </c>
      <c r="D41" s="95">
        <f aca="true" t="shared" si="2" ref="D41:D72">(C41/C$9)*100</f>
        <v>57.333333333333336</v>
      </c>
      <c r="E41" s="80">
        <f aca="true" t="shared" si="3" ref="E41:E72">D41+E$4</f>
        <v>58.333333333333336</v>
      </c>
    </row>
    <row r="42" spans="1:5" ht="12.75" customHeight="1">
      <c r="A42" s="36" t="s">
        <v>93</v>
      </c>
      <c r="B42" s="150" t="s">
        <v>912</v>
      </c>
      <c r="C42" s="156">
        <v>86</v>
      </c>
      <c r="D42" s="95">
        <f t="shared" si="2"/>
        <v>57.333333333333336</v>
      </c>
      <c r="E42" s="80">
        <f t="shared" si="3"/>
        <v>58.333333333333336</v>
      </c>
    </row>
    <row r="43" spans="1:5" ht="12.75" customHeight="1">
      <c r="A43" s="36" t="s">
        <v>94</v>
      </c>
      <c r="B43" s="150" t="s">
        <v>767</v>
      </c>
      <c r="C43" s="156">
        <v>86</v>
      </c>
      <c r="D43" s="95">
        <f t="shared" si="2"/>
        <v>57.333333333333336</v>
      </c>
      <c r="E43" s="80">
        <f t="shared" si="3"/>
        <v>58.333333333333336</v>
      </c>
    </row>
    <row r="44" spans="1:5" ht="12.75" customHeight="1">
      <c r="A44" s="36" t="s">
        <v>95</v>
      </c>
      <c r="B44" s="150" t="s">
        <v>706</v>
      </c>
      <c r="C44" s="156">
        <v>84</v>
      </c>
      <c r="D44" s="95">
        <f t="shared" si="2"/>
        <v>56.00000000000001</v>
      </c>
      <c r="E44" s="80">
        <f t="shared" si="3"/>
        <v>57.00000000000001</v>
      </c>
    </row>
    <row r="45" spans="1:5" ht="12.75" customHeight="1">
      <c r="A45" s="36" t="s">
        <v>96</v>
      </c>
      <c r="B45" s="150" t="s">
        <v>805</v>
      </c>
      <c r="C45" s="156">
        <v>82</v>
      </c>
      <c r="D45" s="95">
        <f t="shared" si="2"/>
        <v>54.666666666666664</v>
      </c>
      <c r="E45" s="80">
        <f t="shared" si="3"/>
        <v>55.666666666666664</v>
      </c>
    </row>
    <row r="46" spans="1:5" ht="12.75" customHeight="1">
      <c r="A46" s="36" t="s">
        <v>97</v>
      </c>
      <c r="B46" s="150" t="s">
        <v>716</v>
      </c>
      <c r="C46" s="156">
        <v>82</v>
      </c>
      <c r="D46" s="95">
        <f t="shared" si="2"/>
        <v>54.666666666666664</v>
      </c>
      <c r="E46" s="80">
        <f t="shared" si="3"/>
        <v>55.666666666666664</v>
      </c>
    </row>
    <row r="47" spans="1:5" ht="12.75" customHeight="1">
      <c r="A47" s="36" t="s">
        <v>98</v>
      </c>
      <c r="B47" s="150" t="s">
        <v>704</v>
      </c>
      <c r="C47" s="156">
        <v>82</v>
      </c>
      <c r="D47" s="95">
        <f t="shared" si="2"/>
        <v>54.666666666666664</v>
      </c>
      <c r="E47" s="80">
        <f t="shared" si="3"/>
        <v>55.666666666666664</v>
      </c>
    </row>
    <row r="48" spans="1:5" ht="12.75" customHeight="1">
      <c r="A48" s="36" t="s">
        <v>99</v>
      </c>
      <c r="B48" s="150" t="s">
        <v>762</v>
      </c>
      <c r="C48" s="156">
        <v>80</v>
      </c>
      <c r="D48" s="95">
        <f t="shared" si="2"/>
        <v>53.333333333333336</v>
      </c>
      <c r="E48" s="80">
        <f t="shared" si="3"/>
        <v>54.333333333333336</v>
      </c>
    </row>
    <row r="49" spans="1:5" ht="12.75" customHeight="1">
      <c r="A49" s="36" t="s">
        <v>100</v>
      </c>
      <c r="B49" s="152" t="s">
        <v>1123</v>
      </c>
      <c r="C49" s="164">
        <v>79</v>
      </c>
      <c r="D49" s="95">
        <f t="shared" si="2"/>
        <v>52.666666666666664</v>
      </c>
      <c r="E49" s="80">
        <f t="shared" si="3"/>
        <v>53.666666666666664</v>
      </c>
    </row>
    <row r="50" spans="1:5" ht="12.75" customHeight="1">
      <c r="A50" s="36" t="s">
        <v>101</v>
      </c>
      <c r="B50" s="150" t="s">
        <v>696</v>
      </c>
      <c r="C50" s="156">
        <v>76</v>
      </c>
      <c r="D50" s="95">
        <f t="shared" si="2"/>
        <v>50.66666666666667</v>
      </c>
      <c r="E50" s="80">
        <f t="shared" si="3"/>
        <v>51.66666666666667</v>
      </c>
    </row>
    <row r="51" spans="1:5" ht="12.75" customHeight="1">
      <c r="A51" s="36" t="s">
        <v>102</v>
      </c>
      <c r="B51" s="150" t="s">
        <v>923</v>
      </c>
      <c r="C51" s="156">
        <v>74</v>
      </c>
      <c r="D51" s="95">
        <f t="shared" si="2"/>
        <v>49.333333333333336</v>
      </c>
      <c r="E51" s="80">
        <f t="shared" si="3"/>
        <v>50.333333333333336</v>
      </c>
    </row>
    <row r="52" spans="1:5" ht="12.75" customHeight="1">
      <c r="A52" s="36" t="s">
        <v>103</v>
      </c>
      <c r="B52" s="150" t="s">
        <v>694</v>
      </c>
      <c r="C52" s="156">
        <v>74</v>
      </c>
      <c r="D52" s="95">
        <f t="shared" si="2"/>
        <v>49.333333333333336</v>
      </c>
      <c r="E52" s="80">
        <f t="shared" si="3"/>
        <v>50.333333333333336</v>
      </c>
    </row>
    <row r="53" spans="1:5" ht="12.75" customHeight="1">
      <c r="A53" s="36" t="s">
        <v>104</v>
      </c>
      <c r="B53" s="150" t="s">
        <v>806</v>
      </c>
      <c r="C53" s="156">
        <v>73</v>
      </c>
      <c r="D53" s="95">
        <f t="shared" si="2"/>
        <v>48.66666666666667</v>
      </c>
      <c r="E53" s="80">
        <f t="shared" si="3"/>
        <v>49.66666666666667</v>
      </c>
    </row>
    <row r="54" spans="1:5" ht="12.75" customHeight="1">
      <c r="A54" s="36" t="s">
        <v>105</v>
      </c>
      <c r="B54" s="150" t="s">
        <v>742</v>
      </c>
      <c r="C54" s="156">
        <v>73</v>
      </c>
      <c r="D54" s="95">
        <f t="shared" si="2"/>
        <v>48.66666666666667</v>
      </c>
      <c r="E54" s="80">
        <f t="shared" si="3"/>
        <v>49.66666666666667</v>
      </c>
    </row>
    <row r="55" spans="1:5" ht="12.75" customHeight="1">
      <c r="A55" s="36" t="s">
        <v>106</v>
      </c>
      <c r="B55" s="150" t="s">
        <v>1115</v>
      </c>
      <c r="C55" s="156">
        <v>72</v>
      </c>
      <c r="D55" s="95">
        <f t="shared" si="2"/>
        <v>48</v>
      </c>
      <c r="E55" s="80">
        <f t="shared" si="3"/>
        <v>49</v>
      </c>
    </row>
    <row r="56" spans="1:5" ht="12.75" customHeight="1">
      <c r="A56" s="36" t="s">
        <v>107</v>
      </c>
      <c r="B56" s="150" t="s">
        <v>802</v>
      </c>
      <c r="C56" s="156">
        <v>71</v>
      </c>
      <c r="D56" s="95">
        <f t="shared" si="2"/>
        <v>47.333333333333336</v>
      </c>
      <c r="E56" s="80">
        <f t="shared" si="3"/>
        <v>48.333333333333336</v>
      </c>
    </row>
    <row r="57" spans="1:5" ht="12.75" customHeight="1">
      <c r="A57" s="36" t="s">
        <v>108</v>
      </c>
      <c r="B57" s="150" t="s">
        <v>720</v>
      </c>
      <c r="C57" s="156">
        <v>70</v>
      </c>
      <c r="D57" s="95">
        <f t="shared" si="2"/>
        <v>46.666666666666664</v>
      </c>
      <c r="E57" s="80">
        <f t="shared" si="3"/>
        <v>47.666666666666664</v>
      </c>
    </row>
    <row r="58" spans="1:5" ht="12.75" customHeight="1">
      <c r="A58" s="36" t="s">
        <v>109</v>
      </c>
      <c r="B58" s="150" t="s">
        <v>719</v>
      </c>
      <c r="C58" s="156">
        <v>69</v>
      </c>
      <c r="D58" s="95">
        <f t="shared" si="2"/>
        <v>46</v>
      </c>
      <c r="E58" s="80">
        <f t="shared" si="3"/>
        <v>47</v>
      </c>
    </row>
    <row r="59" spans="1:5" ht="12.75" customHeight="1">
      <c r="A59" s="36" t="s">
        <v>110</v>
      </c>
      <c r="B59" s="150" t="s">
        <v>816</v>
      </c>
      <c r="C59" s="156">
        <v>69</v>
      </c>
      <c r="D59" s="95">
        <f t="shared" si="2"/>
        <v>46</v>
      </c>
      <c r="E59" s="80">
        <f t="shared" si="3"/>
        <v>47</v>
      </c>
    </row>
    <row r="60" spans="1:5" ht="12.75" customHeight="1">
      <c r="A60" s="36" t="s">
        <v>111</v>
      </c>
      <c r="B60" s="150" t="s">
        <v>789</v>
      </c>
      <c r="C60" s="156">
        <v>68</v>
      </c>
      <c r="D60" s="95">
        <f t="shared" si="2"/>
        <v>45.33333333333333</v>
      </c>
      <c r="E60" s="80">
        <f t="shared" si="3"/>
        <v>46.33333333333333</v>
      </c>
    </row>
    <row r="61" spans="1:5" ht="12.75" customHeight="1">
      <c r="A61" s="36" t="s">
        <v>112</v>
      </c>
      <c r="B61" s="150" t="s">
        <v>795</v>
      </c>
      <c r="C61" s="156">
        <v>68</v>
      </c>
      <c r="D61" s="95">
        <f t="shared" si="2"/>
        <v>45.33333333333333</v>
      </c>
      <c r="E61" s="80">
        <f t="shared" si="3"/>
        <v>46.33333333333333</v>
      </c>
    </row>
    <row r="62" spans="1:5" ht="12.75" customHeight="1">
      <c r="A62" s="36" t="s">
        <v>113</v>
      </c>
      <c r="B62" s="150" t="s">
        <v>979</v>
      </c>
      <c r="C62" s="156">
        <v>67</v>
      </c>
      <c r="D62" s="95">
        <f t="shared" si="2"/>
        <v>44.666666666666664</v>
      </c>
      <c r="E62" s="80">
        <f t="shared" si="3"/>
        <v>45.666666666666664</v>
      </c>
    </row>
    <row r="63" spans="1:5" ht="12.75" customHeight="1">
      <c r="A63" s="36" t="s">
        <v>114</v>
      </c>
      <c r="B63" s="150" t="s">
        <v>822</v>
      </c>
      <c r="C63" s="156">
        <v>67</v>
      </c>
      <c r="D63" s="95">
        <f t="shared" si="2"/>
        <v>44.666666666666664</v>
      </c>
      <c r="E63" s="80">
        <f t="shared" si="3"/>
        <v>45.666666666666664</v>
      </c>
    </row>
    <row r="64" spans="1:5" ht="12.75" customHeight="1">
      <c r="A64" s="36" t="s">
        <v>115</v>
      </c>
      <c r="B64" s="150" t="s">
        <v>693</v>
      </c>
      <c r="C64" s="156">
        <v>66</v>
      </c>
      <c r="D64" s="95">
        <f t="shared" si="2"/>
        <v>44</v>
      </c>
      <c r="E64" s="80">
        <f t="shared" si="3"/>
        <v>45</v>
      </c>
    </row>
    <row r="65" spans="1:5" ht="12.75" customHeight="1">
      <c r="A65" s="36" t="s">
        <v>116</v>
      </c>
      <c r="B65" s="150" t="s">
        <v>815</v>
      </c>
      <c r="C65" s="156">
        <v>66</v>
      </c>
      <c r="D65" s="95">
        <f t="shared" si="2"/>
        <v>44</v>
      </c>
      <c r="E65" s="80">
        <f t="shared" si="3"/>
        <v>45</v>
      </c>
    </row>
    <row r="66" spans="1:5" ht="12.75" customHeight="1">
      <c r="A66" s="36" t="s">
        <v>117</v>
      </c>
      <c r="B66" s="150" t="s">
        <v>842</v>
      </c>
      <c r="C66" s="156">
        <v>66</v>
      </c>
      <c r="D66" s="95">
        <f t="shared" si="2"/>
        <v>44</v>
      </c>
      <c r="E66" s="80">
        <f t="shared" si="3"/>
        <v>45</v>
      </c>
    </row>
    <row r="67" spans="1:5" ht="12.75" customHeight="1">
      <c r="A67" s="36" t="s">
        <v>118</v>
      </c>
      <c r="B67" s="152" t="s">
        <v>740</v>
      </c>
      <c r="C67" s="164">
        <v>65</v>
      </c>
      <c r="D67" s="95">
        <f t="shared" si="2"/>
        <v>43.333333333333336</v>
      </c>
      <c r="E67" s="80">
        <f t="shared" si="3"/>
        <v>44.333333333333336</v>
      </c>
    </row>
    <row r="68" spans="1:5" ht="12.75" customHeight="1">
      <c r="A68" s="36" t="s">
        <v>119</v>
      </c>
      <c r="B68" s="150" t="s">
        <v>776</v>
      </c>
      <c r="C68" s="156">
        <v>65</v>
      </c>
      <c r="D68" s="95">
        <f t="shared" si="2"/>
        <v>43.333333333333336</v>
      </c>
      <c r="E68" s="80">
        <f t="shared" si="3"/>
        <v>44.333333333333336</v>
      </c>
    </row>
    <row r="69" spans="1:5" ht="12.75" customHeight="1">
      <c r="A69" s="36" t="s">
        <v>120</v>
      </c>
      <c r="B69" s="150" t="s">
        <v>850</v>
      </c>
      <c r="C69" s="156">
        <v>62</v>
      </c>
      <c r="D69" s="95">
        <f t="shared" si="2"/>
        <v>41.333333333333336</v>
      </c>
      <c r="E69" s="80">
        <f t="shared" si="3"/>
        <v>42.333333333333336</v>
      </c>
    </row>
    <row r="70" spans="1:5" ht="12.75" customHeight="1">
      <c r="A70" s="36" t="s">
        <v>121</v>
      </c>
      <c r="B70" s="150" t="s">
        <v>819</v>
      </c>
      <c r="C70" s="156">
        <v>62</v>
      </c>
      <c r="D70" s="95">
        <f t="shared" si="2"/>
        <v>41.333333333333336</v>
      </c>
      <c r="E70" s="80">
        <f t="shared" si="3"/>
        <v>42.333333333333336</v>
      </c>
    </row>
    <row r="71" spans="1:5" ht="12.75" customHeight="1">
      <c r="A71" s="36" t="s">
        <v>122</v>
      </c>
      <c r="B71" s="150" t="s">
        <v>698</v>
      </c>
      <c r="C71" s="156">
        <v>62</v>
      </c>
      <c r="D71" s="95">
        <f t="shared" si="2"/>
        <v>41.333333333333336</v>
      </c>
      <c r="E71" s="80">
        <f t="shared" si="3"/>
        <v>42.333333333333336</v>
      </c>
    </row>
    <row r="72" spans="1:5" ht="12.75" customHeight="1">
      <c r="A72" s="36" t="s">
        <v>123</v>
      </c>
      <c r="B72" s="150" t="s">
        <v>721</v>
      </c>
      <c r="C72" s="156">
        <v>61</v>
      </c>
      <c r="D72" s="95">
        <f t="shared" si="2"/>
        <v>40.666666666666664</v>
      </c>
      <c r="E72" s="80">
        <f t="shared" si="3"/>
        <v>41.666666666666664</v>
      </c>
    </row>
    <row r="73" spans="1:5" ht="12.75" customHeight="1">
      <c r="A73" s="36" t="s">
        <v>124</v>
      </c>
      <c r="B73" s="150" t="s">
        <v>771</v>
      </c>
      <c r="C73" s="156">
        <v>61</v>
      </c>
      <c r="D73" s="95">
        <f aca="true" t="shared" si="4" ref="D73:D104">(C73/C$9)*100</f>
        <v>40.666666666666664</v>
      </c>
      <c r="E73" s="80">
        <f aca="true" t="shared" si="5" ref="E73:E104">D73+E$4</f>
        <v>41.666666666666664</v>
      </c>
    </row>
    <row r="74" spans="1:5" ht="12.75" customHeight="1">
      <c r="A74" s="36" t="s">
        <v>125</v>
      </c>
      <c r="B74" s="150" t="s">
        <v>826</v>
      </c>
      <c r="C74" s="156">
        <v>61</v>
      </c>
      <c r="D74" s="95">
        <f t="shared" si="4"/>
        <v>40.666666666666664</v>
      </c>
      <c r="E74" s="80">
        <f t="shared" si="5"/>
        <v>41.666666666666664</v>
      </c>
    </row>
    <row r="75" spans="1:5" ht="12.75" customHeight="1">
      <c r="A75" s="36" t="s">
        <v>126</v>
      </c>
      <c r="B75" s="150" t="s">
        <v>817</v>
      </c>
      <c r="C75" s="156">
        <v>61</v>
      </c>
      <c r="D75" s="95">
        <f t="shared" si="4"/>
        <v>40.666666666666664</v>
      </c>
      <c r="E75" s="80">
        <f t="shared" si="5"/>
        <v>41.666666666666664</v>
      </c>
    </row>
    <row r="76" spans="1:5" ht="12.75" customHeight="1">
      <c r="A76" s="36" t="s">
        <v>127</v>
      </c>
      <c r="B76" s="150" t="s">
        <v>755</v>
      </c>
      <c r="C76" s="156">
        <v>60</v>
      </c>
      <c r="D76" s="95">
        <f t="shared" si="4"/>
        <v>40</v>
      </c>
      <c r="E76" s="80">
        <f t="shared" si="5"/>
        <v>41</v>
      </c>
    </row>
    <row r="77" spans="1:5" ht="12.75" customHeight="1">
      <c r="A77" s="36" t="s">
        <v>128</v>
      </c>
      <c r="B77" s="150" t="s">
        <v>709</v>
      </c>
      <c r="C77" s="156">
        <v>60</v>
      </c>
      <c r="D77" s="95">
        <f t="shared" si="4"/>
        <v>40</v>
      </c>
      <c r="E77" s="80">
        <f t="shared" si="5"/>
        <v>41</v>
      </c>
    </row>
    <row r="78" spans="1:5" ht="12.75" customHeight="1">
      <c r="A78" s="36" t="s">
        <v>129</v>
      </c>
      <c r="B78" s="150" t="s">
        <v>724</v>
      </c>
      <c r="C78" s="156">
        <v>58</v>
      </c>
      <c r="D78" s="95">
        <f t="shared" si="4"/>
        <v>38.666666666666664</v>
      </c>
      <c r="E78" s="80">
        <f t="shared" si="5"/>
        <v>39.666666666666664</v>
      </c>
    </row>
    <row r="79" spans="1:5" ht="12.75" customHeight="1">
      <c r="A79" s="36" t="s">
        <v>130</v>
      </c>
      <c r="B79" s="150" t="s">
        <v>827</v>
      </c>
      <c r="C79" s="156">
        <v>57</v>
      </c>
      <c r="D79" s="95">
        <f t="shared" si="4"/>
        <v>38</v>
      </c>
      <c r="E79" s="80">
        <f t="shared" si="5"/>
        <v>39</v>
      </c>
    </row>
    <row r="80" spans="1:5" ht="12.75" customHeight="1">
      <c r="A80" s="36" t="s">
        <v>131</v>
      </c>
      <c r="B80" s="150" t="s">
        <v>1130</v>
      </c>
      <c r="C80" s="156">
        <v>55</v>
      </c>
      <c r="D80" s="95">
        <f t="shared" si="4"/>
        <v>36.666666666666664</v>
      </c>
      <c r="E80" s="80">
        <f t="shared" si="5"/>
        <v>37.666666666666664</v>
      </c>
    </row>
    <row r="81" spans="1:5" ht="12.75" customHeight="1">
      <c r="A81" s="36" t="s">
        <v>132</v>
      </c>
      <c r="B81" s="152" t="s">
        <v>738</v>
      </c>
      <c r="C81" s="164">
        <v>54</v>
      </c>
      <c r="D81" s="95">
        <f t="shared" si="4"/>
        <v>36</v>
      </c>
      <c r="E81" s="80">
        <f t="shared" si="5"/>
        <v>37</v>
      </c>
    </row>
    <row r="82" spans="1:5" ht="12.75" customHeight="1">
      <c r="A82" s="36" t="s">
        <v>133</v>
      </c>
      <c r="B82" s="150" t="s">
        <v>1145</v>
      </c>
      <c r="C82" s="156">
        <v>51</v>
      </c>
      <c r="D82" s="95">
        <f t="shared" si="4"/>
        <v>34</v>
      </c>
      <c r="E82" s="80">
        <f t="shared" si="5"/>
        <v>35</v>
      </c>
    </row>
    <row r="83" spans="1:5" ht="12.75" customHeight="1">
      <c r="A83" s="36" t="s">
        <v>134</v>
      </c>
      <c r="B83" s="150" t="s">
        <v>1146</v>
      </c>
      <c r="C83" s="156">
        <v>49</v>
      </c>
      <c r="D83" s="95">
        <f t="shared" si="4"/>
        <v>32.666666666666664</v>
      </c>
      <c r="E83" s="80">
        <f t="shared" si="5"/>
        <v>33.666666666666664</v>
      </c>
    </row>
    <row r="84" spans="1:5" ht="12.75" customHeight="1">
      <c r="A84" s="36" t="s">
        <v>135</v>
      </c>
      <c r="B84" s="150" t="s">
        <v>801</v>
      </c>
      <c r="C84" s="156">
        <v>48</v>
      </c>
      <c r="D84" s="95">
        <f t="shared" si="4"/>
        <v>32</v>
      </c>
      <c r="E84" s="80">
        <f t="shared" si="5"/>
        <v>33</v>
      </c>
    </row>
    <row r="85" spans="1:5" ht="12.75" customHeight="1">
      <c r="A85" s="36" t="s">
        <v>136</v>
      </c>
      <c r="B85" s="150" t="s">
        <v>926</v>
      </c>
      <c r="C85" s="156">
        <v>46</v>
      </c>
      <c r="D85" s="95">
        <f t="shared" si="4"/>
        <v>30.666666666666664</v>
      </c>
      <c r="E85" s="80">
        <f t="shared" si="5"/>
        <v>31.666666666666664</v>
      </c>
    </row>
    <row r="86" spans="1:5" ht="12.75" customHeight="1">
      <c r="A86" s="36" t="s">
        <v>137</v>
      </c>
      <c r="B86" s="150" t="s">
        <v>1129</v>
      </c>
      <c r="C86" s="156">
        <v>45</v>
      </c>
      <c r="D86" s="95">
        <f t="shared" si="4"/>
        <v>30</v>
      </c>
      <c r="E86" s="80">
        <f t="shared" si="5"/>
        <v>31</v>
      </c>
    </row>
    <row r="87" spans="1:5" ht="12.75" customHeight="1">
      <c r="A87" s="36" t="s">
        <v>138</v>
      </c>
      <c r="B87" s="150" t="s">
        <v>871</v>
      </c>
      <c r="C87" s="156">
        <v>45</v>
      </c>
      <c r="D87" s="95">
        <f t="shared" si="4"/>
        <v>30</v>
      </c>
      <c r="E87" s="80">
        <f t="shared" si="5"/>
        <v>31</v>
      </c>
    </row>
    <row r="88" spans="1:5" ht="12.75" customHeight="1">
      <c r="A88" s="36" t="s">
        <v>139</v>
      </c>
      <c r="B88" s="152" t="s">
        <v>783</v>
      </c>
      <c r="C88" s="164">
        <v>43</v>
      </c>
      <c r="D88" s="95">
        <f t="shared" si="4"/>
        <v>28.666666666666668</v>
      </c>
      <c r="E88" s="80">
        <f t="shared" si="5"/>
        <v>29.666666666666668</v>
      </c>
    </row>
    <row r="89" spans="1:5" ht="12.75" customHeight="1">
      <c r="A89" s="36" t="s">
        <v>140</v>
      </c>
      <c r="B89" s="152" t="s">
        <v>760</v>
      </c>
      <c r="C89" s="164">
        <v>43</v>
      </c>
      <c r="D89" s="95">
        <f t="shared" si="4"/>
        <v>28.666666666666668</v>
      </c>
      <c r="E89" s="80">
        <f t="shared" si="5"/>
        <v>29.666666666666668</v>
      </c>
    </row>
    <row r="90" spans="1:5" ht="12.75" customHeight="1">
      <c r="A90" s="36" t="s">
        <v>141</v>
      </c>
      <c r="B90" s="150" t="s">
        <v>761</v>
      </c>
      <c r="C90" s="156">
        <v>42</v>
      </c>
      <c r="D90" s="95">
        <f t="shared" si="4"/>
        <v>28.000000000000004</v>
      </c>
      <c r="E90" s="80">
        <f t="shared" si="5"/>
        <v>29.000000000000004</v>
      </c>
    </row>
    <row r="91" spans="1:5" ht="12.75" customHeight="1">
      <c r="A91" s="36" t="s">
        <v>142</v>
      </c>
      <c r="B91" s="150" t="s">
        <v>775</v>
      </c>
      <c r="C91" s="156">
        <v>41</v>
      </c>
      <c r="D91" s="95">
        <f t="shared" si="4"/>
        <v>27.333333333333332</v>
      </c>
      <c r="E91" s="80">
        <f t="shared" si="5"/>
        <v>28.333333333333332</v>
      </c>
    </row>
    <row r="92" spans="1:5" ht="12.75" customHeight="1">
      <c r="A92" s="36" t="s">
        <v>143</v>
      </c>
      <c r="B92" s="150" t="s">
        <v>730</v>
      </c>
      <c r="C92" s="156">
        <v>40</v>
      </c>
      <c r="D92" s="95">
        <f t="shared" si="4"/>
        <v>26.666666666666668</v>
      </c>
      <c r="E92" s="80">
        <f t="shared" si="5"/>
        <v>27.666666666666668</v>
      </c>
    </row>
    <row r="93" spans="1:5" ht="12.75" customHeight="1">
      <c r="A93" s="36" t="s">
        <v>144</v>
      </c>
      <c r="B93" s="150" t="s">
        <v>745</v>
      </c>
      <c r="C93" s="156">
        <v>40</v>
      </c>
      <c r="D93" s="95">
        <f t="shared" si="4"/>
        <v>26.666666666666668</v>
      </c>
      <c r="E93" s="80">
        <f t="shared" si="5"/>
        <v>27.666666666666668</v>
      </c>
    </row>
    <row r="94" spans="1:5" ht="12.75" customHeight="1">
      <c r="A94" s="36" t="s">
        <v>145</v>
      </c>
      <c r="B94" s="150" t="s">
        <v>741</v>
      </c>
      <c r="C94" s="156">
        <v>40</v>
      </c>
      <c r="D94" s="95">
        <f t="shared" si="4"/>
        <v>26.666666666666668</v>
      </c>
      <c r="E94" s="80">
        <f t="shared" si="5"/>
        <v>27.666666666666668</v>
      </c>
    </row>
    <row r="95" spans="1:5" ht="12.75" customHeight="1">
      <c r="A95" s="36" t="s">
        <v>146</v>
      </c>
      <c r="B95" s="150" t="s">
        <v>785</v>
      </c>
      <c r="C95" s="156">
        <v>39</v>
      </c>
      <c r="D95" s="95">
        <f t="shared" si="4"/>
        <v>26</v>
      </c>
      <c r="E95" s="80">
        <f t="shared" si="5"/>
        <v>27</v>
      </c>
    </row>
    <row r="96" spans="1:5" ht="12.75" customHeight="1">
      <c r="A96" s="36" t="s">
        <v>147</v>
      </c>
      <c r="B96" s="150" t="s">
        <v>744</v>
      </c>
      <c r="C96" s="156">
        <v>38</v>
      </c>
      <c r="D96" s="95">
        <f t="shared" si="4"/>
        <v>25.333333333333336</v>
      </c>
      <c r="E96" s="80">
        <f t="shared" si="5"/>
        <v>26.333333333333336</v>
      </c>
    </row>
    <row r="97" spans="1:5" ht="12.75" customHeight="1">
      <c r="A97" s="36" t="s">
        <v>148</v>
      </c>
      <c r="B97" s="150" t="s">
        <v>690</v>
      </c>
      <c r="C97" s="156">
        <v>37</v>
      </c>
      <c r="D97" s="95">
        <f t="shared" si="4"/>
        <v>24.666666666666668</v>
      </c>
      <c r="E97" s="80">
        <f t="shared" si="5"/>
        <v>25.666666666666668</v>
      </c>
    </row>
    <row r="98" spans="1:5" ht="12.75" customHeight="1">
      <c r="A98" s="36" t="s">
        <v>149</v>
      </c>
      <c r="B98" s="150" t="s">
        <v>1076</v>
      </c>
      <c r="C98" s="156">
        <v>36</v>
      </c>
      <c r="D98" s="95">
        <f t="shared" si="4"/>
        <v>24</v>
      </c>
      <c r="E98" s="80">
        <f t="shared" si="5"/>
        <v>25</v>
      </c>
    </row>
    <row r="99" spans="1:5" ht="12.75" customHeight="1">
      <c r="A99" s="36" t="s">
        <v>150</v>
      </c>
      <c r="B99" s="150" t="s">
        <v>722</v>
      </c>
      <c r="C99" s="156">
        <v>35</v>
      </c>
      <c r="D99" s="95">
        <f t="shared" si="4"/>
        <v>23.333333333333332</v>
      </c>
      <c r="E99" s="80">
        <f t="shared" si="5"/>
        <v>24.333333333333332</v>
      </c>
    </row>
    <row r="100" spans="1:5" ht="12.75" customHeight="1">
      <c r="A100" s="36" t="s">
        <v>151</v>
      </c>
      <c r="B100" s="150" t="s">
        <v>759</v>
      </c>
      <c r="C100" s="156">
        <v>33</v>
      </c>
      <c r="D100" s="95">
        <f t="shared" si="4"/>
        <v>22</v>
      </c>
      <c r="E100" s="80">
        <f t="shared" si="5"/>
        <v>23</v>
      </c>
    </row>
    <row r="101" spans="1:5" ht="12.75" customHeight="1">
      <c r="A101" s="36" t="s">
        <v>152</v>
      </c>
      <c r="B101" s="150" t="s">
        <v>754</v>
      </c>
      <c r="C101" s="156">
        <v>33</v>
      </c>
      <c r="D101" s="95">
        <f t="shared" si="4"/>
        <v>22</v>
      </c>
      <c r="E101" s="80">
        <f t="shared" si="5"/>
        <v>23</v>
      </c>
    </row>
    <row r="102" spans="1:5" ht="12.75" customHeight="1">
      <c r="A102" s="36" t="s">
        <v>153</v>
      </c>
      <c r="B102" s="150" t="s">
        <v>768</v>
      </c>
      <c r="C102" s="156">
        <v>30</v>
      </c>
      <c r="D102" s="95">
        <f t="shared" si="4"/>
        <v>20</v>
      </c>
      <c r="E102" s="80">
        <f t="shared" si="5"/>
        <v>21</v>
      </c>
    </row>
    <row r="103" spans="1:5" ht="12.75" customHeight="1">
      <c r="A103" s="36" t="s">
        <v>154</v>
      </c>
      <c r="B103" s="150" t="s">
        <v>832</v>
      </c>
      <c r="C103" s="156">
        <v>29</v>
      </c>
      <c r="D103" s="95">
        <f t="shared" si="4"/>
        <v>19.333333333333332</v>
      </c>
      <c r="E103" s="80">
        <f t="shared" si="5"/>
        <v>20.333333333333332</v>
      </c>
    </row>
    <row r="104" spans="1:5" ht="12.75" customHeight="1">
      <c r="A104" s="36" t="s">
        <v>155</v>
      </c>
      <c r="B104" s="150" t="s">
        <v>845</v>
      </c>
      <c r="C104" s="156">
        <v>28</v>
      </c>
      <c r="D104" s="95">
        <f t="shared" si="4"/>
        <v>18.666666666666668</v>
      </c>
      <c r="E104" s="80">
        <f t="shared" si="5"/>
        <v>19.666666666666668</v>
      </c>
    </row>
    <row r="105" spans="1:5" ht="12.75" customHeight="1">
      <c r="A105" s="36" t="s">
        <v>156</v>
      </c>
      <c r="B105" s="150" t="s">
        <v>736</v>
      </c>
      <c r="C105" s="156">
        <v>26</v>
      </c>
      <c r="D105" s="95">
        <f aca="true" t="shared" si="6" ref="D105:D110">(C105/C$9)*100</f>
        <v>17.333333333333336</v>
      </c>
      <c r="E105" s="80">
        <f aca="true" t="shared" si="7" ref="E105:E110">D105+E$4</f>
        <v>18.333333333333336</v>
      </c>
    </row>
    <row r="106" spans="1:5" ht="12.75" customHeight="1">
      <c r="A106" s="36" t="s">
        <v>157</v>
      </c>
      <c r="B106" s="150" t="s">
        <v>1003</v>
      </c>
      <c r="C106" s="156">
        <v>24</v>
      </c>
      <c r="D106" s="95">
        <f t="shared" si="6"/>
        <v>16</v>
      </c>
      <c r="E106" s="80">
        <f t="shared" si="7"/>
        <v>17</v>
      </c>
    </row>
    <row r="107" spans="1:5" ht="12.75" customHeight="1">
      <c r="A107" s="36" t="s">
        <v>158</v>
      </c>
      <c r="B107" s="150" t="s">
        <v>852</v>
      </c>
      <c r="C107" s="156">
        <v>22</v>
      </c>
      <c r="D107" s="95">
        <f t="shared" si="6"/>
        <v>14.666666666666666</v>
      </c>
      <c r="E107" s="80">
        <f t="shared" si="7"/>
        <v>15.666666666666666</v>
      </c>
    </row>
    <row r="108" spans="1:5" ht="12.75" customHeight="1">
      <c r="A108" s="36" t="s">
        <v>159</v>
      </c>
      <c r="B108" s="152" t="s">
        <v>791</v>
      </c>
      <c r="C108" s="164">
        <v>16</v>
      </c>
      <c r="D108" s="95">
        <f t="shared" si="6"/>
        <v>10.666666666666668</v>
      </c>
      <c r="E108" s="80">
        <f t="shared" si="7"/>
        <v>11.666666666666668</v>
      </c>
    </row>
    <row r="109" spans="1:5" ht="12.75" customHeight="1">
      <c r="A109" s="36" t="s">
        <v>160</v>
      </c>
      <c r="B109" s="150" t="s">
        <v>931</v>
      </c>
      <c r="C109" s="156">
        <v>15</v>
      </c>
      <c r="D109" s="95">
        <f t="shared" si="6"/>
        <v>10</v>
      </c>
      <c r="E109" s="80">
        <f t="shared" si="7"/>
        <v>11</v>
      </c>
    </row>
    <row r="110" spans="1:5" ht="12.75" customHeight="1">
      <c r="A110" s="36" t="s">
        <v>161</v>
      </c>
      <c r="B110" s="150" t="s">
        <v>756</v>
      </c>
      <c r="C110" s="156">
        <v>13</v>
      </c>
      <c r="D110" s="95">
        <f t="shared" si="6"/>
        <v>8.666666666666668</v>
      </c>
      <c r="E110" s="80">
        <f t="shared" si="7"/>
        <v>9.666666666666668</v>
      </c>
    </row>
    <row r="111" spans="1:5" ht="12.75" customHeight="1">
      <c r="A111" s="36" t="s">
        <v>162</v>
      </c>
      <c r="B111" s="152" t="s">
        <v>839</v>
      </c>
      <c r="C111" s="156">
        <v>11</v>
      </c>
      <c r="D111" s="95">
        <f aca="true" t="shared" si="8" ref="D111:D118">(C111/C$9)*100</f>
        <v>7.333333333333333</v>
      </c>
      <c r="E111" s="80">
        <f aca="true" t="shared" si="9" ref="E111:E118">D111+E$4</f>
        <v>8.333333333333332</v>
      </c>
    </row>
    <row r="112" spans="1:5" ht="12.75">
      <c r="A112" s="36" t="s">
        <v>163</v>
      </c>
      <c r="B112" s="152" t="s">
        <v>750</v>
      </c>
      <c r="C112" s="156">
        <v>10</v>
      </c>
      <c r="D112" s="95">
        <f t="shared" si="8"/>
        <v>6.666666666666667</v>
      </c>
      <c r="E112" s="80">
        <f t="shared" si="9"/>
        <v>7.666666666666667</v>
      </c>
    </row>
    <row r="113" spans="1:5" ht="12.75">
      <c r="A113" s="36" t="s">
        <v>164</v>
      </c>
      <c r="B113" s="152" t="s">
        <v>841</v>
      </c>
      <c r="C113" s="156">
        <v>8</v>
      </c>
      <c r="D113" s="95">
        <f t="shared" si="8"/>
        <v>5.333333333333334</v>
      </c>
      <c r="E113" s="80">
        <f t="shared" si="9"/>
        <v>6.333333333333334</v>
      </c>
    </row>
    <row r="114" spans="1:5" ht="12.75">
      <c r="A114" s="36" t="s">
        <v>165</v>
      </c>
      <c r="B114" s="152" t="s">
        <v>1017</v>
      </c>
      <c r="C114" s="156">
        <v>7</v>
      </c>
      <c r="D114" s="95">
        <f t="shared" si="8"/>
        <v>4.666666666666667</v>
      </c>
      <c r="E114" s="80">
        <f t="shared" si="9"/>
        <v>5.666666666666667</v>
      </c>
    </row>
    <row r="115" spans="1:5" ht="12.75">
      <c r="A115" s="36" t="s">
        <v>166</v>
      </c>
      <c r="B115" s="152" t="s">
        <v>932</v>
      </c>
      <c r="C115" s="156">
        <v>6</v>
      </c>
      <c r="D115" s="95">
        <f t="shared" si="8"/>
        <v>4</v>
      </c>
      <c r="E115" s="80">
        <f t="shared" si="9"/>
        <v>5</v>
      </c>
    </row>
    <row r="116" spans="1:5" ht="12.75">
      <c r="A116" s="36" t="s">
        <v>167</v>
      </c>
      <c r="B116" s="152" t="s">
        <v>840</v>
      </c>
      <c r="C116" s="156">
        <v>6</v>
      </c>
      <c r="D116" s="95">
        <f t="shared" si="8"/>
        <v>4</v>
      </c>
      <c r="E116" s="80">
        <f t="shared" si="9"/>
        <v>5</v>
      </c>
    </row>
    <row r="117" spans="1:5" ht="12.75">
      <c r="A117" s="36" t="s">
        <v>168</v>
      </c>
      <c r="B117" s="152" t="s">
        <v>831</v>
      </c>
      <c r="C117" s="156">
        <v>4</v>
      </c>
      <c r="D117" s="95">
        <f t="shared" si="8"/>
        <v>2.666666666666667</v>
      </c>
      <c r="E117" s="80">
        <f t="shared" si="9"/>
        <v>3.666666666666667</v>
      </c>
    </row>
    <row r="118" spans="1:5" ht="12.75">
      <c r="A118" s="36" t="s">
        <v>169</v>
      </c>
      <c r="B118" s="152" t="s">
        <v>828</v>
      </c>
      <c r="C118" s="156">
        <v>0</v>
      </c>
      <c r="D118" s="95">
        <f t="shared" si="8"/>
        <v>0</v>
      </c>
      <c r="E118" s="80">
        <f t="shared" si="9"/>
        <v>1</v>
      </c>
    </row>
  </sheetData>
  <sheetProtection selectLockedCells="1" selectUnlockedCells="1"/>
  <mergeCells count="1">
    <mergeCell ref="A1:E1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82" r:id="rId1"/>
  <headerFooter alignWithMargins="0">
    <oddFooter>&amp;L&amp;"Arial CE,Tučné"&amp;8http://zrliga.zrnet.cz&amp;C&amp;"Arial CE,Tučné"&amp;8 6. ročník ŽĎÁRSKÉ LIGY MISTRŮ&amp;R&amp;"Arial CE,Tučné"&amp;8&amp;D</oddFooter>
  </headerFooter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607"/>
  <sheetViews>
    <sheetView zoomScale="160" zoomScaleNormal="160" zoomScalePageLayoutView="0" workbookViewId="0" topLeftCell="A1">
      <pane ySplit="4" topLeftCell="A5" activePane="bottomLeft" state="frozen"/>
      <selection pane="topLeft" activeCell="A1" sqref="A1"/>
      <selection pane="bottomLeft" activeCell="A1" sqref="A1:V1"/>
    </sheetView>
  </sheetViews>
  <sheetFormatPr defaultColWidth="9.00390625" defaultRowHeight="12.75" outlineLevelCol="1"/>
  <cols>
    <col min="1" max="1" width="5.75390625" style="1" customWidth="1"/>
    <col min="2" max="2" width="16.125" style="2" bestFit="1" customWidth="1"/>
    <col min="3" max="3" width="3.125" style="39" customWidth="1" outlineLevel="1"/>
    <col min="4" max="4" width="3.125" style="41" customWidth="1" outlineLevel="1"/>
    <col min="5" max="11" width="3.125" style="39" customWidth="1" outlineLevel="1"/>
    <col min="12" max="12" width="3.125" style="42" customWidth="1" outlineLevel="1"/>
    <col min="13" max="17" width="3.125" style="39" customWidth="1" outlineLevel="1"/>
    <col min="18" max="18" width="3.125" style="39" customWidth="1"/>
    <col min="19" max="19" width="5.75390625" style="8" customWidth="1"/>
    <col min="20" max="20" width="1.75390625" style="39" customWidth="1"/>
    <col min="21" max="21" width="3.875" style="39" customWidth="1"/>
    <col min="22" max="22" width="2.375" style="168" bestFit="1" customWidth="1"/>
    <col min="23" max="16384" width="9.125" style="1" customWidth="1"/>
  </cols>
  <sheetData>
    <row r="1" spans="1:22" ht="32.25" customHeight="1">
      <c r="A1" s="269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2" ht="12.75" customHeight="1">
      <c r="A2" s="253">
        <f>AVERAGE(C2:R2)</f>
        <v>90.3125</v>
      </c>
      <c r="B2" s="183" t="s">
        <v>283</v>
      </c>
      <c r="C2" s="48">
        <f>COUNTA(C5:C509)</f>
        <v>160</v>
      </c>
      <c r="D2" s="48">
        <f aca="true" t="shared" si="0" ref="D2:R2">COUNTA(D5:D509)</f>
        <v>82</v>
      </c>
      <c r="E2" s="48">
        <f t="shared" si="0"/>
        <v>76</v>
      </c>
      <c r="F2" s="48">
        <f t="shared" si="0"/>
        <v>83</v>
      </c>
      <c r="G2" s="48">
        <f t="shared" si="0"/>
        <v>138</v>
      </c>
      <c r="H2" s="48">
        <f t="shared" si="0"/>
        <v>127</v>
      </c>
      <c r="I2" s="48">
        <f t="shared" si="0"/>
        <v>94</v>
      </c>
      <c r="J2" s="48">
        <f t="shared" si="0"/>
        <v>62</v>
      </c>
      <c r="K2" s="48">
        <f t="shared" si="0"/>
        <v>70</v>
      </c>
      <c r="L2" s="48">
        <f t="shared" si="0"/>
        <v>46</v>
      </c>
      <c r="M2" s="48">
        <f t="shared" si="0"/>
        <v>90</v>
      </c>
      <c r="N2" s="48">
        <f t="shared" si="0"/>
        <v>88</v>
      </c>
      <c r="O2" s="48">
        <f t="shared" si="0"/>
        <v>56</v>
      </c>
      <c r="P2" s="48">
        <f t="shared" si="0"/>
        <v>87</v>
      </c>
      <c r="Q2" s="48">
        <f t="shared" si="0"/>
        <v>76</v>
      </c>
      <c r="R2" s="48">
        <f t="shared" si="0"/>
        <v>110</v>
      </c>
      <c r="S2" s="272" t="s">
        <v>1</v>
      </c>
      <c r="T2" s="273" t="s">
        <v>2</v>
      </c>
      <c r="U2" s="273" t="s">
        <v>3</v>
      </c>
      <c r="V2" s="266" t="s">
        <v>350</v>
      </c>
    </row>
    <row r="3" spans="1:22" ht="82.5" customHeight="1">
      <c r="A3" s="268" t="s">
        <v>4</v>
      </c>
      <c r="B3" s="268"/>
      <c r="C3" s="3" t="s">
        <v>7</v>
      </c>
      <c r="D3" s="45" t="s">
        <v>5</v>
      </c>
      <c r="E3" s="45" t="s">
        <v>683</v>
      </c>
      <c r="F3" s="3" t="s">
        <v>6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52</v>
      </c>
      <c r="M3" s="3" t="s">
        <v>53</v>
      </c>
      <c r="N3" s="3" t="s">
        <v>54</v>
      </c>
      <c r="O3" s="3" t="s">
        <v>55</v>
      </c>
      <c r="P3" s="3" t="s">
        <v>56</v>
      </c>
      <c r="Q3" s="46" t="s">
        <v>58</v>
      </c>
      <c r="R3" s="46" t="s">
        <v>57</v>
      </c>
      <c r="S3" s="272"/>
      <c r="T3" s="273"/>
      <c r="U3" s="273"/>
      <c r="V3" s="266"/>
    </row>
    <row r="4" spans="1:22" ht="14.25" customHeight="1">
      <c r="A4" s="268"/>
      <c r="B4" s="268"/>
      <c r="C4" s="49">
        <v>1</v>
      </c>
      <c r="D4" s="43">
        <v>2</v>
      </c>
      <c r="E4" s="49">
        <v>3</v>
      </c>
      <c r="F4" s="49">
        <v>4</v>
      </c>
      <c r="G4" s="49">
        <v>5</v>
      </c>
      <c r="H4" s="49">
        <v>6</v>
      </c>
      <c r="I4" s="49">
        <v>7</v>
      </c>
      <c r="J4" s="49">
        <v>8</v>
      </c>
      <c r="K4" s="49">
        <v>9</v>
      </c>
      <c r="L4" s="49">
        <v>10</v>
      </c>
      <c r="M4" s="49">
        <v>11</v>
      </c>
      <c r="N4" s="49">
        <v>12</v>
      </c>
      <c r="O4" s="49">
        <v>13</v>
      </c>
      <c r="P4" s="49">
        <v>14</v>
      </c>
      <c r="Q4" s="49">
        <v>15</v>
      </c>
      <c r="R4" s="49">
        <v>16</v>
      </c>
      <c r="S4" s="272"/>
      <c r="T4" s="273"/>
      <c r="U4" s="273"/>
      <c r="V4" s="266"/>
    </row>
    <row r="5" spans="1:22" ht="12.75" customHeight="1">
      <c r="A5" s="99" t="s">
        <v>60</v>
      </c>
      <c r="B5" s="184" t="s">
        <v>738</v>
      </c>
      <c r="C5" s="98">
        <v>68.35905044510386</v>
      </c>
      <c r="D5" s="100">
        <v>104.17793964620188</v>
      </c>
      <c r="E5" s="98">
        <v>89.32812978267523</v>
      </c>
      <c r="F5" s="31">
        <v>85.66119294856314</v>
      </c>
      <c r="G5" s="98">
        <v>72.61572052401746</v>
      </c>
      <c r="H5" s="98">
        <v>110.80459770114942</v>
      </c>
      <c r="I5" s="31">
        <v>89.02928982292676</v>
      </c>
      <c r="J5" s="31">
        <v>105</v>
      </c>
      <c r="K5" s="31">
        <v>96.67</v>
      </c>
      <c r="L5" s="32">
        <v>93.59617682198328</v>
      </c>
      <c r="M5" s="32">
        <v>122.82764854766782</v>
      </c>
      <c r="N5" s="31">
        <v>112.11405970910945</v>
      </c>
      <c r="O5" s="31">
        <v>122.14230867673405</v>
      </c>
      <c r="P5" s="31">
        <v>53.797957229492496</v>
      </c>
      <c r="Q5" s="31">
        <v>66.25524044389644</v>
      </c>
      <c r="R5" s="31">
        <v>37</v>
      </c>
      <c r="S5" s="101">
        <f aca="true" t="shared" si="1" ref="S5:S68">SUM(C5:R5)</f>
        <v>1429.3793122995212</v>
      </c>
      <c r="T5" s="115">
        <f aca="true" t="shared" si="2" ref="T5:T68">COUNTA(C5:R5)</f>
        <v>16</v>
      </c>
      <c r="U5" s="98">
        <f aca="true" t="shared" si="3" ref="U5:U68">S5-$S$5</f>
        <v>0</v>
      </c>
      <c r="V5" s="167">
        <v>1977</v>
      </c>
    </row>
    <row r="6" spans="1:22" ht="12.75" customHeight="1">
      <c r="A6" s="99" t="s">
        <v>61</v>
      </c>
      <c r="B6" s="184" t="s">
        <v>716</v>
      </c>
      <c r="C6" s="98">
        <v>73.99703264094956</v>
      </c>
      <c r="D6" s="100">
        <v>87.68871925360476</v>
      </c>
      <c r="E6" s="98">
        <v>80.64524986271279</v>
      </c>
      <c r="F6" s="31">
        <v>83.01402524544179</v>
      </c>
      <c r="G6" s="98">
        <v>80.03930131004367</v>
      </c>
      <c r="H6" s="98">
        <v>95.38167938931298</v>
      </c>
      <c r="I6" s="31">
        <v>98.84638589993558</v>
      </c>
      <c r="J6" s="31">
        <v>83.59504132231405</v>
      </c>
      <c r="K6" s="31">
        <v>92.21</v>
      </c>
      <c r="L6" s="32">
        <v>82.56983240223465</v>
      </c>
      <c r="M6" s="32">
        <v>107.55982392957182</v>
      </c>
      <c r="N6" s="31">
        <v>104.00948854431844</v>
      </c>
      <c r="O6" s="31">
        <v>111.26410835214446</v>
      </c>
      <c r="P6" s="31">
        <v>74.30545802744973</v>
      </c>
      <c r="Q6" s="31">
        <v>55.69399570454758</v>
      </c>
      <c r="R6" s="31">
        <v>55.666666666666664</v>
      </c>
      <c r="S6" s="101">
        <f t="shared" si="1"/>
        <v>1366.4868085512487</v>
      </c>
      <c r="T6" s="115">
        <f t="shared" si="2"/>
        <v>16</v>
      </c>
      <c r="U6" s="98">
        <f t="shared" si="3"/>
        <v>-62.892503748272475</v>
      </c>
      <c r="V6" s="167">
        <v>1977</v>
      </c>
    </row>
    <row r="7" spans="1:22" ht="12.75" customHeight="1">
      <c r="A7" s="99" t="s">
        <v>62</v>
      </c>
      <c r="B7" s="184" t="s">
        <v>692</v>
      </c>
      <c r="C7" s="98">
        <v>95.06528189910979</v>
      </c>
      <c r="D7" s="100">
        <v>92.2420009013069</v>
      </c>
      <c r="E7" s="98">
        <v>79.54004329004327</v>
      </c>
      <c r="F7" s="31">
        <v>71.66599799398195</v>
      </c>
      <c r="G7" s="98">
        <v>77.85589519650655</v>
      </c>
      <c r="H7" s="98">
        <v>105.49783549783548</v>
      </c>
      <c r="I7" s="31">
        <v>98.93672015349455</v>
      </c>
      <c r="J7" s="31">
        <v>89.15929203539821</v>
      </c>
      <c r="K7" s="31">
        <v>87.93893129770993</v>
      </c>
      <c r="L7" s="32">
        <v>82.9535002554931</v>
      </c>
      <c r="M7" s="32">
        <v>102.94181681681681</v>
      </c>
      <c r="N7" s="31">
        <v>106.07337924483497</v>
      </c>
      <c r="O7" s="31">
        <v>117.29388942774004</v>
      </c>
      <c r="P7" s="31"/>
      <c r="Q7" s="31"/>
      <c r="R7" s="31">
        <v>89</v>
      </c>
      <c r="S7" s="101">
        <f t="shared" si="1"/>
        <v>1296.1645840102715</v>
      </c>
      <c r="T7" s="115">
        <f t="shared" si="2"/>
        <v>14</v>
      </c>
      <c r="U7" s="98">
        <f t="shared" si="3"/>
        <v>-133.2147282892497</v>
      </c>
      <c r="V7" s="167">
        <v>1991</v>
      </c>
    </row>
    <row r="8" spans="1:22" ht="12.75" customHeight="1">
      <c r="A8" s="99" t="s">
        <v>63</v>
      </c>
      <c r="B8" s="184" t="s">
        <v>697</v>
      </c>
      <c r="C8" s="98">
        <v>87.64688427299704</v>
      </c>
      <c r="D8" s="100">
        <v>83.69739478957916</v>
      </c>
      <c r="E8" s="98">
        <v>75.01270648030494</v>
      </c>
      <c r="F8" s="31">
        <v>77.5914142514709</v>
      </c>
      <c r="G8" s="98">
        <v>67.8122270742358</v>
      </c>
      <c r="H8" s="98">
        <v>96.49109217660727</v>
      </c>
      <c r="I8" s="31">
        <v>93.29555903964338</v>
      </c>
      <c r="J8" s="31">
        <v>85.11794439764111</v>
      </c>
      <c r="K8" s="31">
        <v>87.87948131197558</v>
      </c>
      <c r="L8" s="32">
        <v>87.99116997792495</v>
      </c>
      <c r="M8" s="32">
        <v>114.61410424879546</v>
      </c>
      <c r="N8" s="31">
        <v>101.85727149932463</v>
      </c>
      <c r="O8" s="31">
        <v>109.40008822232024</v>
      </c>
      <c r="P8" s="31"/>
      <c r="Q8" s="31">
        <v>57.717347037719385</v>
      </c>
      <c r="R8" s="31">
        <v>66.33333333333333</v>
      </c>
      <c r="S8" s="101">
        <f t="shared" si="1"/>
        <v>1292.458018113873</v>
      </c>
      <c r="T8" s="115">
        <f t="shared" si="2"/>
        <v>15</v>
      </c>
      <c r="U8" s="98">
        <f t="shared" si="3"/>
        <v>-136.9212941856481</v>
      </c>
      <c r="V8" s="167">
        <v>1974</v>
      </c>
    </row>
    <row r="9" spans="1:22" ht="12.75" customHeight="1">
      <c r="A9" s="99" t="s">
        <v>64</v>
      </c>
      <c r="B9" s="184" t="s">
        <v>757</v>
      </c>
      <c r="C9" s="98">
        <v>60.64391691394659</v>
      </c>
      <c r="D9" s="100">
        <v>92.69718948322758</v>
      </c>
      <c r="E9" s="98">
        <v>81.06294864715626</v>
      </c>
      <c r="F9" s="31">
        <v>70.87626412849492</v>
      </c>
      <c r="G9" s="98">
        <v>66.50218340611353</v>
      </c>
      <c r="H9" s="98">
        <v>93.14814814814814</v>
      </c>
      <c r="I9" s="31">
        <v>89.34624323638397</v>
      </c>
      <c r="J9" s="31">
        <v>81.44694533762058</v>
      </c>
      <c r="K9" s="31">
        <v>88.6</v>
      </c>
      <c r="L9" s="32">
        <v>90.07963594994312</v>
      </c>
      <c r="M9" s="32">
        <v>115.65498502827992</v>
      </c>
      <c r="N9" s="31">
        <v>105.86215063950735</v>
      </c>
      <c r="O9" s="31">
        <v>107.4526678141136</v>
      </c>
      <c r="P9" s="31">
        <v>68.54420683051389</v>
      </c>
      <c r="Q9" s="31"/>
      <c r="R9" s="31">
        <v>64.33333333333333</v>
      </c>
      <c r="S9" s="101">
        <f t="shared" si="1"/>
        <v>1276.250818896783</v>
      </c>
      <c r="T9" s="115">
        <f t="shared" si="2"/>
        <v>15</v>
      </c>
      <c r="U9" s="98">
        <f t="shared" si="3"/>
        <v>-153.1284934027383</v>
      </c>
      <c r="V9" s="167">
        <v>1974</v>
      </c>
    </row>
    <row r="10" spans="1:22" ht="12.75" customHeight="1">
      <c r="A10" s="99" t="s">
        <v>65</v>
      </c>
      <c r="B10" s="184" t="s">
        <v>730</v>
      </c>
      <c r="C10" s="98">
        <v>69.84272997032642</v>
      </c>
      <c r="D10" s="100"/>
      <c r="E10" s="98">
        <v>71.99902723735408</v>
      </c>
      <c r="F10" s="31">
        <v>51.23844419391205</v>
      </c>
      <c r="G10" s="98">
        <v>65.62882096069869</v>
      </c>
      <c r="H10" s="98">
        <v>105.27633851468048</v>
      </c>
      <c r="I10" s="31">
        <v>98.46988619326397</v>
      </c>
      <c r="J10" s="31">
        <v>61.23891188645771</v>
      </c>
      <c r="K10" s="31">
        <v>96.8936170212766</v>
      </c>
      <c r="L10" s="32">
        <v>111.39465875370921</v>
      </c>
      <c r="M10" s="32">
        <v>129.59149818558836</v>
      </c>
      <c r="N10" s="31">
        <v>109.88</v>
      </c>
      <c r="O10" s="31">
        <v>116.83068017366136</v>
      </c>
      <c r="P10" s="31">
        <v>63.86817746568784</v>
      </c>
      <c r="Q10" s="31">
        <v>94.35502671199612</v>
      </c>
      <c r="R10" s="31">
        <v>27.666666666666668</v>
      </c>
      <c r="S10" s="101">
        <f t="shared" si="1"/>
        <v>1274.1744839352796</v>
      </c>
      <c r="T10" s="115">
        <f t="shared" si="2"/>
        <v>15</v>
      </c>
      <c r="U10" s="98">
        <f t="shared" si="3"/>
        <v>-155.20482836424162</v>
      </c>
      <c r="V10" s="167">
        <v>1998</v>
      </c>
    </row>
    <row r="11" spans="1:22" ht="12.75" customHeight="1">
      <c r="A11" s="99" t="s">
        <v>66</v>
      </c>
      <c r="B11" s="184" t="s">
        <v>783</v>
      </c>
      <c r="C11" s="98">
        <v>55.00593471810089</v>
      </c>
      <c r="D11" s="100">
        <v>85.13093289689034</v>
      </c>
      <c r="E11" s="98">
        <v>71.57805703238277</v>
      </c>
      <c r="F11" s="31">
        <v>72.44613511868532</v>
      </c>
      <c r="G11" s="98">
        <v>76.54585152838428</v>
      </c>
      <c r="H11" s="98">
        <v>97.60314341846758</v>
      </c>
      <c r="I11" s="31">
        <v>92.0495285548659</v>
      </c>
      <c r="J11" s="31">
        <v>84.05236907730672</v>
      </c>
      <c r="K11" s="31">
        <v>96.74596431605778</v>
      </c>
      <c r="L11" s="32">
        <v>69.2406075139888</v>
      </c>
      <c r="M11" s="32">
        <v>106.19780003928503</v>
      </c>
      <c r="N11" s="31">
        <v>108.1263696128561</v>
      </c>
      <c r="O11" s="31">
        <v>107.68666378938282</v>
      </c>
      <c r="P11" s="31">
        <v>73.68305138844558</v>
      </c>
      <c r="Q11" s="31">
        <v>46.3809963099631</v>
      </c>
      <c r="R11" s="31">
        <v>29.666666666666668</v>
      </c>
      <c r="S11" s="101">
        <f t="shared" si="1"/>
        <v>1272.14007198173</v>
      </c>
      <c r="T11" s="115">
        <f t="shared" si="2"/>
        <v>16</v>
      </c>
      <c r="U11" s="98">
        <f t="shared" si="3"/>
        <v>-157.2392403177912</v>
      </c>
      <c r="V11" s="167">
        <v>1978</v>
      </c>
    </row>
    <row r="12" spans="1:22" ht="12.75" customHeight="1">
      <c r="A12" s="99" t="s">
        <v>67</v>
      </c>
      <c r="B12" s="184" t="s">
        <v>775</v>
      </c>
      <c r="C12" s="98">
        <v>56.48961424332344</v>
      </c>
      <c r="D12" s="100">
        <v>85.33</v>
      </c>
      <c r="E12" s="98">
        <v>78.19341126461212</v>
      </c>
      <c r="F12" s="31">
        <v>79.89</v>
      </c>
      <c r="G12" s="98">
        <v>51.65502183406113</v>
      </c>
      <c r="H12" s="98">
        <v>100.87633087633085</v>
      </c>
      <c r="I12" s="31">
        <v>98.03485260184803</v>
      </c>
      <c r="J12" s="31">
        <v>84.25</v>
      </c>
      <c r="K12" s="31">
        <v>97.04177323103153</v>
      </c>
      <c r="L12" s="32">
        <v>91.54471544715449</v>
      </c>
      <c r="M12" s="32">
        <v>112.38012567898605</v>
      </c>
      <c r="N12" s="31">
        <v>109.2962962962963</v>
      </c>
      <c r="O12" s="31">
        <v>112.85385500575374</v>
      </c>
      <c r="P12" s="31"/>
      <c r="Q12" s="31">
        <v>66.18441383943568</v>
      </c>
      <c r="R12" s="31">
        <v>28.333333333333332</v>
      </c>
      <c r="S12" s="101">
        <f t="shared" si="1"/>
        <v>1252.3537436521665</v>
      </c>
      <c r="T12" s="115">
        <f t="shared" si="2"/>
        <v>15</v>
      </c>
      <c r="U12" s="98">
        <f t="shared" si="3"/>
        <v>-177.0255686473547</v>
      </c>
      <c r="V12" s="167">
        <v>1975</v>
      </c>
    </row>
    <row r="13" spans="1:22" ht="12.75" customHeight="1">
      <c r="A13" s="99" t="s">
        <v>68</v>
      </c>
      <c r="B13" s="184" t="s">
        <v>889</v>
      </c>
      <c r="C13" s="98"/>
      <c r="D13" s="100"/>
      <c r="E13" s="98">
        <v>68.66997920036977</v>
      </c>
      <c r="F13" s="31">
        <v>65.89966923925027</v>
      </c>
      <c r="G13" s="98">
        <v>49.90829694323144</v>
      </c>
      <c r="H13" s="98">
        <v>113.42478713339639</v>
      </c>
      <c r="I13" s="31">
        <v>89.29347961710609</v>
      </c>
      <c r="J13" s="31">
        <v>67.85525446133511</v>
      </c>
      <c r="K13" s="31">
        <v>103.15693430656935</v>
      </c>
      <c r="L13" s="32">
        <v>111.80327868852461</v>
      </c>
      <c r="M13" s="32">
        <v>132.333599893376</v>
      </c>
      <c r="N13" s="31">
        <v>109.88</v>
      </c>
      <c r="O13" s="31">
        <v>126.46302250803858</v>
      </c>
      <c r="P13" s="31">
        <v>58.05904883498245</v>
      </c>
      <c r="Q13" s="31">
        <v>86.6</v>
      </c>
      <c r="R13" s="31">
        <v>58.99999999999999</v>
      </c>
      <c r="S13" s="101">
        <f t="shared" si="1"/>
        <v>1242.34735082618</v>
      </c>
      <c r="T13" s="115">
        <f t="shared" si="2"/>
        <v>14</v>
      </c>
      <c r="U13" s="98">
        <f t="shared" si="3"/>
        <v>-187.0319614733412</v>
      </c>
      <c r="V13" s="167">
        <v>1996</v>
      </c>
    </row>
    <row r="14" spans="1:22" ht="12.75" customHeight="1">
      <c r="A14" s="99" t="s">
        <v>69</v>
      </c>
      <c r="B14" s="184" t="s">
        <v>742</v>
      </c>
      <c r="C14" s="98">
        <v>66.8753709198813</v>
      </c>
      <c r="D14" s="100">
        <v>88.18531169940222</v>
      </c>
      <c r="E14" s="98">
        <v>72.74034915170886</v>
      </c>
      <c r="F14" s="31">
        <v>69.14492753623186</v>
      </c>
      <c r="G14" s="98">
        <v>66.06550218340611</v>
      </c>
      <c r="H14" s="98">
        <v>94.05324334458192</v>
      </c>
      <c r="I14" s="31">
        <v>89.55327771583207</v>
      </c>
      <c r="J14" s="31">
        <v>81.57004830917874</v>
      </c>
      <c r="K14" s="31">
        <v>92.33870967741936</v>
      </c>
      <c r="L14" s="32">
        <v>69.75767366720518</v>
      </c>
      <c r="M14" s="32">
        <v>110.40963855421687</v>
      </c>
      <c r="N14" s="31">
        <v>112.13629402756507</v>
      </c>
      <c r="O14" s="31">
        <v>110.75370121130551</v>
      </c>
      <c r="P14" s="31">
        <v>65.07</v>
      </c>
      <c r="Q14" s="31"/>
      <c r="R14" s="31">
        <v>49.66666666666667</v>
      </c>
      <c r="S14" s="101">
        <f t="shared" si="1"/>
        <v>1238.3207146646018</v>
      </c>
      <c r="T14" s="115">
        <f t="shared" si="2"/>
        <v>15</v>
      </c>
      <c r="U14" s="98">
        <f t="shared" si="3"/>
        <v>-191.05859763491935</v>
      </c>
      <c r="V14" s="167">
        <v>1986</v>
      </c>
    </row>
    <row r="15" spans="1:22" ht="12.75" customHeight="1">
      <c r="A15" s="99" t="s">
        <v>70</v>
      </c>
      <c r="B15" s="184" t="s">
        <v>695</v>
      </c>
      <c r="C15" s="98">
        <v>92.69139465875371</v>
      </c>
      <c r="D15" s="100">
        <v>80.34502478078537</v>
      </c>
      <c r="E15" s="98"/>
      <c r="F15" s="31"/>
      <c r="G15" s="98">
        <v>80.91266375545851</v>
      </c>
      <c r="H15" s="98">
        <v>98.18685669041963</v>
      </c>
      <c r="I15" s="31">
        <v>89.09517677887924</v>
      </c>
      <c r="J15" s="31">
        <v>83.59504132231405</v>
      </c>
      <c r="K15" s="31">
        <v>91.54952076677316</v>
      </c>
      <c r="L15" s="32">
        <v>87.06586826347306</v>
      </c>
      <c r="M15" s="32">
        <v>112.6856623543248</v>
      </c>
      <c r="N15" s="31">
        <v>105.88130774697939</v>
      </c>
      <c r="O15" s="31">
        <v>111.63265306122447</v>
      </c>
      <c r="P15" s="31">
        <v>71.54452601340569</v>
      </c>
      <c r="Q15" s="31">
        <v>60.39422294548414</v>
      </c>
      <c r="R15" s="31">
        <v>66.33333333333333</v>
      </c>
      <c r="S15" s="101">
        <f t="shared" si="1"/>
        <v>1231.9132524716085</v>
      </c>
      <c r="T15" s="115">
        <f t="shared" si="2"/>
        <v>14</v>
      </c>
      <c r="U15" s="98">
        <f t="shared" si="3"/>
        <v>-197.46605982791266</v>
      </c>
      <c r="V15" s="167">
        <v>1990</v>
      </c>
    </row>
    <row r="16" spans="1:22" ht="12.75" customHeight="1">
      <c r="A16" s="99" t="s">
        <v>71</v>
      </c>
      <c r="B16" s="184" t="s">
        <v>707</v>
      </c>
      <c r="C16" s="98">
        <v>78.44807121661721</v>
      </c>
      <c r="D16" s="100">
        <v>88.43616109682948</v>
      </c>
      <c r="E16" s="98">
        <v>93.49983938323159</v>
      </c>
      <c r="F16" s="31">
        <v>73.94300518134713</v>
      </c>
      <c r="G16" s="98">
        <v>74.7991266375546</v>
      </c>
      <c r="H16" s="98">
        <v>109.33</v>
      </c>
      <c r="I16" s="31">
        <v>106.40153498135754</v>
      </c>
      <c r="J16" s="31">
        <v>94.71698113207546</v>
      </c>
      <c r="K16" s="31">
        <v>96.96763202725724</v>
      </c>
      <c r="L16" s="32">
        <v>92.00467562828756</v>
      </c>
      <c r="M16" s="32">
        <v>120.74429008712032</v>
      </c>
      <c r="N16" s="31"/>
      <c r="O16" s="31">
        <v>121.25475285171102</v>
      </c>
      <c r="P16" s="31">
        <v>68.22502393871689</v>
      </c>
      <c r="Q16" s="31"/>
      <c r="R16" s="31"/>
      <c r="S16" s="101">
        <f t="shared" si="1"/>
        <v>1218.771094162106</v>
      </c>
      <c r="T16" s="115">
        <f t="shared" si="2"/>
        <v>13</v>
      </c>
      <c r="U16" s="98">
        <f t="shared" si="3"/>
        <v>-210.60821813741518</v>
      </c>
      <c r="V16" s="167">
        <v>1986</v>
      </c>
    </row>
    <row r="17" spans="1:22" ht="12.75" customHeight="1">
      <c r="A17" s="99" t="s">
        <v>72</v>
      </c>
      <c r="B17" s="184" t="s">
        <v>727</v>
      </c>
      <c r="C17" s="98">
        <v>71.32640949554896</v>
      </c>
      <c r="D17" s="100">
        <v>84.95918367346938</v>
      </c>
      <c r="E17" s="98"/>
      <c r="F17" s="31">
        <v>69.77721420210689</v>
      </c>
      <c r="G17" s="98">
        <v>61.698689956331876</v>
      </c>
      <c r="H17" s="98">
        <v>101.74668874172184</v>
      </c>
      <c r="I17" s="31">
        <v>96.70596857859418</v>
      </c>
      <c r="J17" s="31">
        <v>85.45685279187815</v>
      </c>
      <c r="K17" s="31">
        <v>90.9674861221253</v>
      </c>
      <c r="L17" s="32">
        <v>78.0584354382658</v>
      </c>
      <c r="M17" s="32">
        <v>112.36322010435522</v>
      </c>
      <c r="N17" s="31">
        <v>106.05413105413105</v>
      </c>
      <c r="O17" s="31">
        <v>109.85803016858918</v>
      </c>
      <c r="P17" s="31"/>
      <c r="Q17" s="31">
        <v>48.19099863858413</v>
      </c>
      <c r="R17" s="31">
        <v>77</v>
      </c>
      <c r="S17" s="101">
        <f t="shared" si="1"/>
        <v>1194.163308965702</v>
      </c>
      <c r="T17" s="115">
        <f t="shared" si="2"/>
        <v>14</v>
      </c>
      <c r="U17" s="98">
        <f t="shared" si="3"/>
        <v>-235.21600333381912</v>
      </c>
      <c r="V17" s="167">
        <v>1981</v>
      </c>
    </row>
    <row r="18" spans="1:22" ht="12.75" customHeight="1">
      <c r="A18" s="99" t="s">
        <v>73</v>
      </c>
      <c r="B18" s="184" t="s">
        <v>787</v>
      </c>
      <c r="C18" s="98">
        <v>54.41246290801187</v>
      </c>
      <c r="D18" s="100">
        <v>91.27948375611926</v>
      </c>
      <c r="E18" s="98">
        <v>84.05308464849354</v>
      </c>
      <c r="F18" s="31">
        <v>78.646408839779</v>
      </c>
      <c r="G18" s="98">
        <v>65.62882096069869</v>
      </c>
      <c r="H18" s="98"/>
      <c r="I18" s="31">
        <v>100.9364574487874</v>
      </c>
      <c r="J18" s="31">
        <v>101.25506072874495</v>
      </c>
      <c r="K18" s="31">
        <v>105.50982226379793</v>
      </c>
      <c r="L18" s="32"/>
      <c r="M18" s="32">
        <v>44.33</v>
      </c>
      <c r="N18" s="31">
        <v>120.15050167224082</v>
      </c>
      <c r="O18" s="31">
        <v>116.37236084452974</v>
      </c>
      <c r="P18" s="31">
        <v>74.05011171401215</v>
      </c>
      <c r="Q18" s="31">
        <v>52.920382165605105</v>
      </c>
      <c r="R18" s="31">
        <v>67.66666666666666</v>
      </c>
      <c r="S18" s="101">
        <f t="shared" si="1"/>
        <v>1157.2116246174874</v>
      </c>
      <c r="T18" s="115">
        <f t="shared" si="2"/>
        <v>14</v>
      </c>
      <c r="U18" s="98">
        <f t="shared" si="3"/>
        <v>-272.16768768203383</v>
      </c>
      <c r="V18" s="167">
        <v>1981</v>
      </c>
    </row>
    <row r="19" spans="1:22" ht="12.75" customHeight="1">
      <c r="A19" s="99" t="s">
        <v>74</v>
      </c>
      <c r="B19" s="184" t="s">
        <v>809</v>
      </c>
      <c r="C19" s="98">
        <v>47.29080118694362</v>
      </c>
      <c r="D19" s="100">
        <v>74.08307480179248</v>
      </c>
      <c r="E19" s="98">
        <v>82.9128959276018</v>
      </c>
      <c r="F19" s="31">
        <v>63.831704282921606</v>
      </c>
      <c r="G19" s="98">
        <v>54.7117903930131</v>
      </c>
      <c r="H19" s="98"/>
      <c r="I19" s="31">
        <v>74.332940025693</v>
      </c>
      <c r="J19" s="31">
        <v>79.58823529411764</v>
      </c>
      <c r="K19" s="31">
        <v>79.69283276450511</v>
      </c>
      <c r="L19" s="32">
        <v>112.42310577644413</v>
      </c>
      <c r="M19" s="32">
        <v>111.89277019159522</v>
      </c>
      <c r="N19" s="31">
        <v>93.49919743178171</v>
      </c>
      <c r="O19" s="31">
        <v>97.4409891345073</v>
      </c>
      <c r="P19" s="31">
        <v>48.13246090009576</v>
      </c>
      <c r="Q19" s="31">
        <v>88.96892138939671</v>
      </c>
      <c r="R19" s="31"/>
      <c r="S19" s="101">
        <f t="shared" si="1"/>
        <v>1108.801719500409</v>
      </c>
      <c r="T19" s="115">
        <f t="shared" si="2"/>
        <v>14</v>
      </c>
      <c r="U19" s="98">
        <f t="shared" si="3"/>
        <v>-320.57759279911215</v>
      </c>
      <c r="V19" s="167">
        <v>2003</v>
      </c>
    </row>
    <row r="20" spans="1:22" ht="12.75">
      <c r="A20" s="99" t="s">
        <v>75</v>
      </c>
      <c r="B20" s="184" t="s">
        <v>766</v>
      </c>
      <c r="C20" s="98">
        <v>58.566765578635014</v>
      </c>
      <c r="D20" s="100">
        <v>74.93006993006995</v>
      </c>
      <c r="E20" s="98"/>
      <c r="F20" s="31">
        <v>64.70903190914007</v>
      </c>
      <c r="G20" s="98">
        <v>66.93886462882097</v>
      </c>
      <c r="H20" s="98">
        <v>87.72976680384086</v>
      </c>
      <c r="I20" s="31">
        <v>74.5272806447312</v>
      </c>
      <c r="J20" s="31">
        <v>85.52497883149871</v>
      </c>
      <c r="K20" s="31">
        <v>86.82468021068473</v>
      </c>
      <c r="L20" s="32">
        <v>55.970802919708035</v>
      </c>
      <c r="M20" s="32">
        <v>94.493399339934</v>
      </c>
      <c r="N20" s="31">
        <v>102.64384807823517</v>
      </c>
      <c r="O20" s="31">
        <v>102.31820008035356</v>
      </c>
      <c r="P20" s="31">
        <v>46.52058729652091</v>
      </c>
      <c r="Q20" s="31">
        <v>33.8360655737705</v>
      </c>
      <c r="R20" s="31">
        <v>67</v>
      </c>
      <c r="S20" s="101">
        <f t="shared" si="1"/>
        <v>1102.5343418259436</v>
      </c>
      <c r="T20" s="115">
        <f t="shared" si="2"/>
        <v>15</v>
      </c>
      <c r="U20" s="98">
        <f t="shared" si="3"/>
        <v>-326.84497047357763</v>
      </c>
      <c r="V20" s="167">
        <v>1957</v>
      </c>
    </row>
    <row r="21" spans="1:22" ht="12.75">
      <c r="A21" s="99" t="s">
        <v>76</v>
      </c>
      <c r="B21" s="184" t="s">
        <v>760</v>
      </c>
      <c r="C21" s="98">
        <v>60.05044510385756</v>
      </c>
      <c r="D21" s="100">
        <v>69.49920508744037</v>
      </c>
      <c r="E21" s="98"/>
      <c r="F21" s="31"/>
      <c r="G21" s="98">
        <v>80.47598253275109</v>
      </c>
      <c r="H21" s="98">
        <v>91.37694253704372</v>
      </c>
      <c r="I21" s="31">
        <v>102.7301793911841</v>
      </c>
      <c r="J21" s="31">
        <v>60.226480836236924</v>
      </c>
      <c r="K21" s="31">
        <v>98.55160450997397</v>
      </c>
      <c r="L21" s="32">
        <v>85.2888182299947</v>
      </c>
      <c r="M21" s="32">
        <v>115.70084332001775</v>
      </c>
      <c r="N21" s="31">
        <v>109.40049443757725</v>
      </c>
      <c r="O21" s="31">
        <v>107.48600947051226</v>
      </c>
      <c r="P21" s="31">
        <v>78.31120331950207</v>
      </c>
      <c r="Q21" s="31"/>
      <c r="R21" s="31">
        <v>29.666666666666668</v>
      </c>
      <c r="S21" s="101">
        <f t="shared" si="1"/>
        <v>1088.7648754427585</v>
      </c>
      <c r="T21" s="115">
        <f t="shared" si="2"/>
        <v>13</v>
      </c>
      <c r="U21" s="98">
        <f t="shared" si="3"/>
        <v>-340.6144368567627</v>
      </c>
      <c r="V21" s="167">
        <v>1976</v>
      </c>
    </row>
    <row r="22" spans="1:22" ht="12.75">
      <c r="A22" s="99" t="s">
        <v>77</v>
      </c>
      <c r="B22" s="184" t="s">
        <v>819</v>
      </c>
      <c r="C22" s="98">
        <v>41.652818991097924</v>
      </c>
      <c r="D22" s="100">
        <v>62.54507628294036</v>
      </c>
      <c r="E22" s="98">
        <v>38.27294685990338</v>
      </c>
      <c r="F22" s="31">
        <v>48.579227696404786</v>
      </c>
      <c r="G22" s="98">
        <v>64.31877729257641</v>
      </c>
      <c r="H22" s="98">
        <v>81.71875</v>
      </c>
      <c r="I22" s="31">
        <v>74.29409353298979</v>
      </c>
      <c r="J22" s="31">
        <v>61.50623885918004</v>
      </c>
      <c r="K22" s="31">
        <v>78.98648648648647</v>
      </c>
      <c r="L22" s="32">
        <v>87.4329501915709</v>
      </c>
      <c r="M22" s="32">
        <v>108.54226636934928</v>
      </c>
      <c r="N22" s="31">
        <v>93.49919743178171</v>
      </c>
      <c r="O22" s="31">
        <v>90.190603577997</v>
      </c>
      <c r="P22" s="31">
        <v>47.57389083945101</v>
      </c>
      <c r="Q22" s="31">
        <v>64.62498634924103</v>
      </c>
      <c r="R22" s="31">
        <v>42.333333333333336</v>
      </c>
      <c r="S22" s="101">
        <f t="shared" si="1"/>
        <v>1086.071644094303</v>
      </c>
      <c r="T22" s="115">
        <f t="shared" si="2"/>
        <v>16</v>
      </c>
      <c r="U22" s="98">
        <f t="shared" si="3"/>
        <v>-343.3076682052181</v>
      </c>
      <c r="V22" s="167">
        <v>2004</v>
      </c>
    </row>
    <row r="23" spans="1:22" ht="12.75">
      <c r="A23" s="99" t="s">
        <v>78</v>
      </c>
      <c r="B23" s="184" t="s">
        <v>750</v>
      </c>
      <c r="C23" s="98">
        <v>64.20474777448071</v>
      </c>
      <c r="D23" s="100">
        <v>61.00107353730542</v>
      </c>
      <c r="E23" s="98">
        <v>57.23739097459234</v>
      </c>
      <c r="F23" s="31">
        <v>47.762652020400154</v>
      </c>
      <c r="G23" s="98">
        <v>66.93886462882097</v>
      </c>
      <c r="H23" s="98">
        <v>87.42915670877431</v>
      </c>
      <c r="I23" s="31">
        <v>89.77448648909494</v>
      </c>
      <c r="J23" s="31">
        <v>72.01902748414376</v>
      </c>
      <c r="K23" s="31">
        <v>68.71190339275445</v>
      </c>
      <c r="L23" s="32">
        <v>68.52304056715244</v>
      </c>
      <c r="M23" s="32">
        <v>95.20163578701386</v>
      </c>
      <c r="N23" s="31">
        <v>83.97391604767662</v>
      </c>
      <c r="O23" s="31">
        <v>98.79419071278426</v>
      </c>
      <c r="P23" s="31">
        <v>64.61825726141079</v>
      </c>
      <c r="Q23" s="31">
        <v>44.84029065025581</v>
      </c>
      <c r="R23" s="31">
        <v>7.666666666666667</v>
      </c>
      <c r="S23" s="101">
        <f t="shared" si="1"/>
        <v>1078.6973007033275</v>
      </c>
      <c r="T23" s="115">
        <f t="shared" si="2"/>
        <v>16</v>
      </c>
      <c r="U23" s="98">
        <f t="shared" si="3"/>
        <v>-350.68201159619366</v>
      </c>
      <c r="V23" s="167">
        <v>1978</v>
      </c>
    </row>
    <row r="24" spans="1:22" ht="12.75">
      <c r="A24" s="99" t="s">
        <v>79</v>
      </c>
      <c r="B24" s="192" t="s">
        <v>771</v>
      </c>
      <c r="C24" s="98">
        <v>57.37982195845698</v>
      </c>
      <c r="D24" s="100">
        <v>81.05009633911368</v>
      </c>
      <c r="E24" s="98"/>
      <c r="F24" s="31"/>
      <c r="G24" s="98">
        <v>76.9825327510917</v>
      </c>
      <c r="H24" s="98">
        <v>95.46809323653036</v>
      </c>
      <c r="I24" s="31">
        <v>94.92788226216412</v>
      </c>
      <c r="J24" s="31"/>
      <c r="K24" s="31">
        <v>90.26729559748428</v>
      </c>
      <c r="L24" s="32">
        <v>107.5</v>
      </c>
      <c r="M24" s="32">
        <v>121.096926713948</v>
      </c>
      <c r="N24" s="31">
        <v>101.98</v>
      </c>
      <c r="O24" s="31"/>
      <c r="P24" s="31">
        <v>71.12958825406959</v>
      </c>
      <c r="Q24" s="31">
        <v>90.06989662089184</v>
      </c>
      <c r="R24" s="31">
        <v>41.666666666666664</v>
      </c>
      <c r="S24" s="101">
        <f t="shared" si="1"/>
        <v>1029.5188004004174</v>
      </c>
      <c r="T24" s="115">
        <f t="shared" si="2"/>
        <v>12</v>
      </c>
      <c r="U24" s="98">
        <f t="shared" si="3"/>
        <v>-399.8605118991038</v>
      </c>
      <c r="V24" s="167">
        <v>1978</v>
      </c>
    </row>
    <row r="25" spans="1:22" ht="12.75">
      <c r="A25" s="99" t="s">
        <v>80</v>
      </c>
      <c r="B25" s="184" t="s">
        <v>701</v>
      </c>
      <c r="C25" s="98">
        <v>82.89910979228486</v>
      </c>
      <c r="D25" s="100">
        <v>101.47830474268416</v>
      </c>
      <c r="E25" s="98">
        <v>68.00022867596616</v>
      </c>
      <c r="F25" s="31"/>
      <c r="G25" s="98">
        <v>79.16593886462883</v>
      </c>
      <c r="H25" s="98">
        <v>93.91467065868262</v>
      </c>
      <c r="I25" s="31">
        <v>91.77366846622188</v>
      </c>
      <c r="J25" s="31">
        <v>88.71478873239437</v>
      </c>
      <c r="K25" s="31">
        <v>86.30792227204782</v>
      </c>
      <c r="L25" s="32"/>
      <c r="M25" s="32"/>
      <c r="N25" s="31">
        <v>95.99</v>
      </c>
      <c r="O25" s="31">
        <v>109.64601769911505</v>
      </c>
      <c r="P25" s="31">
        <v>63.357484838812645</v>
      </c>
      <c r="Q25" s="31">
        <v>51.13614262560779</v>
      </c>
      <c r="R25" s="31"/>
      <c r="S25" s="101">
        <f t="shared" si="1"/>
        <v>1012.3842773684462</v>
      </c>
      <c r="T25" s="115">
        <f t="shared" si="2"/>
        <v>12</v>
      </c>
      <c r="U25" s="98">
        <f t="shared" si="3"/>
        <v>-416.995034931075</v>
      </c>
      <c r="V25" s="167">
        <v>1966</v>
      </c>
    </row>
    <row r="26" spans="1:22" ht="12.75">
      <c r="A26" s="99" t="s">
        <v>81</v>
      </c>
      <c r="B26" s="192" t="s">
        <v>694</v>
      </c>
      <c r="C26" s="98">
        <v>92.98813056379822</v>
      </c>
      <c r="D26" s="100">
        <v>77.57758305951077</v>
      </c>
      <c r="E26" s="98"/>
      <c r="F26" s="31">
        <v>62.17026793431286</v>
      </c>
      <c r="G26" s="98">
        <v>73.48908296943232</v>
      </c>
      <c r="H26" s="98">
        <v>82.79809220985692</v>
      </c>
      <c r="I26" s="31">
        <v>83.95267392303808</v>
      </c>
      <c r="J26" s="31">
        <v>67.07571801566579</v>
      </c>
      <c r="K26" s="31">
        <v>70.34278959810875</v>
      </c>
      <c r="L26" s="32"/>
      <c r="M26" s="32">
        <v>83.7559248161264</v>
      </c>
      <c r="N26" s="31">
        <v>69.8266806722689</v>
      </c>
      <c r="O26" s="31">
        <v>75.59848005066497</v>
      </c>
      <c r="P26" s="31">
        <v>71.01787424194063</v>
      </c>
      <c r="Q26" s="31">
        <v>44.66112956810632</v>
      </c>
      <c r="R26" s="31">
        <v>50.333333333333336</v>
      </c>
      <c r="S26" s="101">
        <f t="shared" si="1"/>
        <v>1005.5877609561643</v>
      </c>
      <c r="T26" s="115">
        <f t="shared" si="2"/>
        <v>14</v>
      </c>
      <c r="U26" s="98">
        <f t="shared" si="3"/>
        <v>-423.7915513433569</v>
      </c>
      <c r="V26" s="167">
        <v>1964</v>
      </c>
    </row>
    <row r="27" spans="1:22" ht="12.75">
      <c r="A27" s="99" t="s">
        <v>82</v>
      </c>
      <c r="B27" s="184" t="s">
        <v>812</v>
      </c>
      <c r="C27" s="98">
        <v>45.510385756676556</v>
      </c>
      <c r="D27" s="100">
        <v>67.65745007680492</v>
      </c>
      <c r="E27" s="98">
        <v>65.46971027216856</v>
      </c>
      <c r="F27" s="31">
        <v>51.76763071662629</v>
      </c>
      <c r="G27" s="98">
        <v>68.68558951965066</v>
      </c>
      <c r="H27" s="98">
        <v>85.11704582921199</v>
      </c>
      <c r="I27" s="31">
        <v>83.33467799544472</v>
      </c>
      <c r="J27" s="31">
        <v>67.81373844121532</v>
      </c>
      <c r="K27" s="31"/>
      <c r="L27" s="32">
        <v>79.5456742387627</v>
      </c>
      <c r="M27" s="32">
        <v>102.75851740921001</v>
      </c>
      <c r="N27" s="31">
        <v>83.47893114080165</v>
      </c>
      <c r="O27" s="31"/>
      <c r="P27" s="31">
        <v>59.20810724545164</v>
      </c>
      <c r="Q27" s="31">
        <v>57.8183407810375</v>
      </c>
      <c r="R27" s="31">
        <v>67.66666666666666</v>
      </c>
      <c r="S27" s="101">
        <f t="shared" si="1"/>
        <v>985.8324660897291</v>
      </c>
      <c r="T27" s="115">
        <f t="shared" si="2"/>
        <v>14</v>
      </c>
      <c r="U27" s="98">
        <f t="shared" si="3"/>
        <v>-443.5468462097921</v>
      </c>
      <c r="V27" s="167">
        <v>1983</v>
      </c>
    </row>
    <row r="28" spans="1:22" ht="12.75">
      <c r="A28" s="99" t="s">
        <v>83</v>
      </c>
      <c r="B28" s="184" t="s">
        <v>842</v>
      </c>
      <c r="C28" s="98">
        <v>19.100890207715135</v>
      </c>
      <c r="D28" s="100">
        <v>62.850362925739816</v>
      </c>
      <c r="E28" s="98">
        <v>65.3108581436077</v>
      </c>
      <c r="F28" s="31">
        <v>45.061931678545086</v>
      </c>
      <c r="G28" s="98"/>
      <c r="H28" s="98">
        <v>82.48022777602026</v>
      </c>
      <c r="I28" s="31">
        <v>61.902616080497545</v>
      </c>
      <c r="J28" s="31">
        <v>63.200734394124844</v>
      </c>
      <c r="K28" s="31">
        <v>79.36141304347825</v>
      </c>
      <c r="L28" s="32">
        <v>94.53115547489413</v>
      </c>
      <c r="M28" s="32">
        <v>74.94</v>
      </c>
      <c r="N28" s="31">
        <v>82.15720743345054</v>
      </c>
      <c r="O28" s="31">
        <v>98.41505131128848</v>
      </c>
      <c r="P28" s="31">
        <v>31.997765719757425</v>
      </c>
      <c r="Q28" s="31">
        <v>73.34405385190728</v>
      </c>
      <c r="R28" s="31">
        <v>45</v>
      </c>
      <c r="S28" s="101">
        <f t="shared" si="1"/>
        <v>979.6542680410265</v>
      </c>
      <c r="T28" s="115">
        <f t="shared" si="2"/>
        <v>15</v>
      </c>
      <c r="U28" s="98">
        <f t="shared" si="3"/>
        <v>-449.7250442584947</v>
      </c>
      <c r="V28" s="167">
        <v>2008</v>
      </c>
    </row>
    <row r="29" spans="1:22" ht="12.75">
      <c r="A29" s="99" t="s">
        <v>84</v>
      </c>
      <c r="B29" s="184" t="s">
        <v>744</v>
      </c>
      <c r="C29" s="98">
        <v>66.57863501483679</v>
      </c>
      <c r="D29" s="100">
        <v>77.10144927536231</v>
      </c>
      <c r="E29" s="98">
        <v>69.94578029231492</v>
      </c>
      <c r="F29" s="31">
        <v>36.88773388773389</v>
      </c>
      <c r="G29" s="98">
        <v>50.78165938864629</v>
      </c>
      <c r="H29" s="98">
        <v>88.71955462769658</v>
      </c>
      <c r="I29" s="31">
        <v>82.58370323969504</v>
      </c>
      <c r="J29" s="31">
        <v>61.106194690265475</v>
      </c>
      <c r="K29" s="31">
        <v>75.11</v>
      </c>
      <c r="L29" s="32"/>
      <c r="M29" s="32">
        <v>90.01499388004896</v>
      </c>
      <c r="N29" s="31">
        <v>90.80570547417118</v>
      </c>
      <c r="O29" s="31">
        <v>101.47111375818939</v>
      </c>
      <c r="P29" s="31">
        <v>57.6600702202362</v>
      </c>
      <c r="Q29" s="31"/>
      <c r="R29" s="31">
        <v>26.333333333333336</v>
      </c>
      <c r="S29" s="101">
        <f t="shared" si="1"/>
        <v>975.0999270825305</v>
      </c>
      <c r="T29" s="115">
        <f t="shared" si="2"/>
        <v>14</v>
      </c>
      <c r="U29" s="98">
        <f t="shared" si="3"/>
        <v>-454.2793852169907</v>
      </c>
      <c r="V29" s="167">
        <v>1983</v>
      </c>
    </row>
    <row r="30" spans="1:22" ht="12.75">
      <c r="A30" s="99" t="s">
        <v>85</v>
      </c>
      <c r="B30" s="184" t="s">
        <v>798</v>
      </c>
      <c r="C30" s="98">
        <v>52.038575667655785</v>
      </c>
      <c r="D30" s="100">
        <v>80.02276176024279</v>
      </c>
      <c r="E30" s="98">
        <v>73.04149172635218</v>
      </c>
      <c r="F30" s="31">
        <v>67.08912188728702</v>
      </c>
      <c r="G30" s="98">
        <v>65.19213973799127</v>
      </c>
      <c r="H30" s="98">
        <v>96.9680436477007</v>
      </c>
      <c r="I30" s="31"/>
      <c r="J30" s="31">
        <v>79.4131455399061</v>
      </c>
      <c r="K30" s="31"/>
      <c r="L30" s="32"/>
      <c r="M30" s="32">
        <v>108.54992397364421</v>
      </c>
      <c r="N30" s="31">
        <v>99.62295081967213</v>
      </c>
      <c r="O30" s="31">
        <v>105.99746675110829</v>
      </c>
      <c r="P30" s="31">
        <v>64.07564634535589</v>
      </c>
      <c r="Q30" s="31"/>
      <c r="R30" s="31">
        <v>69.66666666666667</v>
      </c>
      <c r="S30" s="101">
        <f t="shared" si="1"/>
        <v>961.6779345235831</v>
      </c>
      <c r="T30" s="115">
        <f t="shared" si="2"/>
        <v>12</v>
      </c>
      <c r="U30" s="98">
        <f t="shared" si="3"/>
        <v>-467.7013777759381</v>
      </c>
      <c r="V30" s="167">
        <v>1976</v>
      </c>
    </row>
    <row r="31" spans="1:22" ht="12.75">
      <c r="A31" s="99" t="s">
        <v>86</v>
      </c>
      <c r="B31" s="184" t="s">
        <v>723</v>
      </c>
      <c r="C31" s="98">
        <v>72.51335311572701</v>
      </c>
      <c r="D31" s="100">
        <v>84.42081814499798</v>
      </c>
      <c r="E31" s="98">
        <v>70.13002364066193</v>
      </c>
      <c r="F31" s="31">
        <v>67.43900602409639</v>
      </c>
      <c r="G31" s="98">
        <v>60.82532751091703</v>
      </c>
      <c r="H31" s="98">
        <v>93.8593866866118</v>
      </c>
      <c r="I31" s="31">
        <v>110</v>
      </c>
      <c r="J31" s="31">
        <v>82.3170731707317</v>
      </c>
      <c r="K31" s="31">
        <v>78.02131912058627</v>
      </c>
      <c r="L31" s="32"/>
      <c r="M31" s="32"/>
      <c r="N31" s="31"/>
      <c r="O31" s="31"/>
      <c r="P31" s="31">
        <v>83.41812958825408</v>
      </c>
      <c r="Q31" s="31">
        <v>84.62881527556779</v>
      </c>
      <c r="R31" s="31">
        <v>65.66666666666666</v>
      </c>
      <c r="S31" s="101">
        <f t="shared" si="1"/>
        <v>953.2399189448184</v>
      </c>
      <c r="T31" s="115">
        <f t="shared" si="2"/>
        <v>12</v>
      </c>
      <c r="U31" s="98">
        <f t="shared" si="3"/>
        <v>-476.13939335470275</v>
      </c>
      <c r="V31" s="167"/>
    </row>
    <row r="32" spans="1:22" ht="12.75">
      <c r="A32" s="99" t="s">
        <v>87</v>
      </c>
      <c r="B32" s="184" t="s">
        <v>698</v>
      </c>
      <c r="C32" s="98">
        <v>85.86646884272997</v>
      </c>
      <c r="D32" s="100">
        <v>73.55825076870516</v>
      </c>
      <c r="E32" s="98">
        <v>45.3131401814457</v>
      </c>
      <c r="F32" s="31">
        <v>85.68115942028984</v>
      </c>
      <c r="G32" s="98">
        <v>63.44541484716157</v>
      </c>
      <c r="H32" s="98">
        <v>81.01328390485016</v>
      </c>
      <c r="I32" s="31">
        <v>99.54013264284339</v>
      </c>
      <c r="J32" s="31">
        <v>89.45825932504438</v>
      </c>
      <c r="K32" s="31">
        <v>75.57482337829158</v>
      </c>
      <c r="L32" s="32"/>
      <c r="M32" s="32"/>
      <c r="N32" s="31">
        <v>82.92331184255175</v>
      </c>
      <c r="O32" s="31"/>
      <c r="P32" s="31">
        <v>81.77433769549953</v>
      </c>
      <c r="Q32" s="31">
        <v>45.93213633597078</v>
      </c>
      <c r="R32" s="31">
        <v>42.333333333333336</v>
      </c>
      <c r="S32" s="101">
        <f t="shared" si="1"/>
        <v>952.4140525187174</v>
      </c>
      <c r="T32" s="115">
        <f t="shared" si="2"/>
        <v>13</v>
      </c>
      <c r="U32" s="98">
        <f t="shared" si="3"/>
        <v>-476.96525978080376</v>
      </c>
      <c r="V32" s="167">
        <v>1974</v>
      </c>
    </row>
    <row r="33" spans="1:22" ht="12.75">
      <c r="A33" s="99" t="s">
        <v>88</v>
      </c>
      <c r="B33" s="184" t="s">
        <v>816</v>
      </c>
      <c r="C33" s="98">
        <v>43.13649851632047</v>
      </c>
      <c r="D33" s="100">
        <v>72.0572569906791</v>
      </c>
      <c r="E33" s="98"/>
      <c r="F33" s="31"/>
      <c r="G33" s="98">
        <v>51.21834061135371</v>
      </c>
      <c r="H33" s="98">
        <v>89.51777543118621</v>
      </c>
      <c r="I33" s="31">
        <v>81.48727825545461</v>
      </c>
      <c r="J33" s="31">
        <v>59.4361763022324</v>
      </c>
      <c r="K33" s="31">
        <v>78.85</v>
      </c>
      <c r="L33" s="32">
        <v>75</v>
      </c>
      <c r="M33" s="32">
        <v>72.8</v>
      </c>
      <c r="N33" s="31">
        <v>95.26137065239762</v>
      </c>
      <c r="O33" s="31">
        <v>101.27301524450604</v>
      </c>
      <c r="P33" s="31">
        <v>54.739546760293656</v>
      </c>
      <c r="Q33" s="31"/>
      <c r="R33" s="31">
        <v>47</v>
      </c>
      <c r="S33" s="101">
        <f t="shared" si="1"/>
        <v>921.7772587644239</v>
      </c>
      <c r="T33" s="115">
        <f t="shared" si="2"/>
        <v>13</v>
      </c>
      <c r="U33" s="98">
        <f t="shared" si="3"/>
        <v>-507.6020535350973</v>
      </c>
      <c r="V33" s="167">
        <v>1983</v>
      </c>
    </row>
    <row r="34" spans="1:22" ht="12.75">
      <c r="A34" s="99" t="s">
        <v>89</v>
      </c>
      <c r="B34" s="184" t="s">
        <v>778</v>
      </c>
      <c r="C34" s="98">
        <v>55.89614243323442</v>
      </c>
      <c r="D34" s="100">
        <v>92.068345323741</v>
      </c>
      <c r="E34" s="98">
        <v>84.6472969066204</v>
      </c>
      <c r="F34" s="31">
        <v>68.94105182045847</v>
      </c>
      <c r="G34" s="98">
        <v>63.00873362445415</v>
      </c>
      <c r="H34" s="98">
        <v>87.98623063683306</v>
      </c>
      <c r="I34" s="31">
        <v>71.88509681965496</v>
      </c>
      <c r="J34" s="31">
        <v>86.70103092783505</v>
      </c>
      <c r="K34" s="31">
        <v>91.81089743589742</v>
      </c>
      <c r="L34" s="32">
        <v>99.2282958199357</v>
      </c>
      <c r="M34" s="32">
        <v>117.8281356703847</v>
      </c>
      <c r="N34" s="31"/>
      <c r="O34" s="31"/>
      <c r="P34" s="31"/>
      <c r="Q34" s="31"/>
      <c r="R34" s="31"/>
      <c r="S34" s="101">
        <f t="shared" si="1"/>
        <v>920.0012574190494</v>
      </c>
      <c r="T34" s="115">
        <f t="shared" si="2"/>
        <v>11</v>
      </c>
      <c r="U34" s="98">
        <f t="shared" si="3"/>
        <v>-509.37805488047184</v>
      </c>
      <c r="V34" s="167">
        <v>1970</v>
      </c>
    </row>
    <row r="35" spans="1:22" ht="12.75">
      <c r="A35" s="99" t="s">
        <v>90</v>
      </c>
      <c r="B35" s="184" t="s">
        <v>721</v>
      </c>
      <c r="C35" s="98">
        <v>72.51335311572701</v>
      </c>
      <c r="D35" s="100">
        <v>68.96725440806046</v>
      </c>
      <c r="E35" s="31"/>
      <c r="F35" s="31">
        <v>66.34196891191709</v>
      </c>
      <c r="G35" s="98">
        <v>71.74235807860262</v>
      </c>
      <c r="H35" s="98">
        <v>82.85805219605345</v>
      </c>
      <c r="I35" s="31">
        <v>89.0273372959597</v>
      </c>
      <c r="J35" s="31">
        <v>69.5621181262729</v>
      </c>
      <c r="K35" s="31">
        <v>82.15547703180212</v>
      </c>
      <c r="L35" s="32"/>
      <c r="M35" s="32"/>
      <c r="N35" s="31">
        <v>93.8861985472155</v>
      </c>
      <c r="O35" s="31">
        <v>96.38392033929557</v>
      </c>
      <c r="P35" s="31">
        <v>74.95978295563359</v>
      </c>
      <c r="Q35" s="31"/>
      <c r="R35" s="31">
        <v>41.666666666666664</v>
      </c>
      <c r="S35" s="101">
        <f t="shared" si="1"/>
        <v>910.0644876732067</v>
      </c>
      <c r="T35" s="115">
        <f t="shared" si="2"/>
        <v>12</v>
      </c>
      <c r="U35" s="98">
        <f t="shared" si="3"/>
        <v>-519.3148246263145</v>
      </c>
      <c r="V35" s="167">
        <v>1982</v>
      </c>
    </row>
    <row r="36" spans="1:22" ht="12.75">
      <c r="A36" s="99" t="s">
        <v>91</v>
      </c>
      <c r="B36" s="184" t="s">
        <v>696</v>
      </c>
      <c r="C36" s="98">
        <v>88.83382789317507</v>
      </c>
      <c r="D36" s="100"/>
      <c r="E36" s="98">
        <v>102.52212389380529</v>
      </c>
      <c r="F36" s="31">
        <v>75.3219945066554</v>
      </c>
      <c r="G36" s="98">
        <v>80.03930131004367</v>
      </c>
      <c r="H36" s="98"/>
      <c r="I36" s="31"/>
      <c r="J36" s="31">
        <v>84.71500419111483</v>
      </c>
      <c r="K36" s="31">
        <v>90.71146245059289</v>
      </c>
      <c r="L36" s="32"/>
      <c r="M36" s="32">
        <v>72.92</v>
      </c>
      <c r="N36" s="31">
        <v>106.28571428571428</v>
      </c>
      <c r="O36" s="31"/>
      <c r="P36" s="31">
        <v>65.5119693584424</v>
      </c>
      <c r="Q36" s="31">
        <v>66.60459873760145</v>
      </c>
      <c r="R36" s="31">
        <v>51.66666666666667</v>
      </c>
      <c r="S36" s="101">
        <f t="shared" si="1"/>
        <v>885.132663293812</v>
      </c>
      <c r="T36" s="115">
        <f t="shared" si="2"/>
        <v>11</v>
      </c>
      <c r="U36" s="98">
        <f t="shared" si="3"/>
        <v>-544.2466490057092</v>
      </c>
      <c r="V36" s="167">
        <v>1985</v>
      </c>
    </row>
    <row r="37" spans="1:22" ht="12.75">
      <c r="A37" s="99" t="s">
        <v>92</v>
      </c>
      <c r="B37" s="184" t="s">
        <v>795</v>
      </c>
      <c r="C37" s="98">
        <v>52.92878338278932</v>
      </c>
      <c r="D37" s="100">
        <v>79.2188085425253</v>
      </c>
      <c r="E37" s="98">
        <v>83.40068298235629</v>
      </c>
      <c r="F37" s="31"/>
      <c r="G37" s="98">
        <v>56.45851528384279</v>
      </c>
      <c r="H37" s="98">
        <v>95.0094948727687</v>
      </c>
      <c r="I37" s="31">
        <v>85.77975935553079</v>
      </c>
      <c r="J37" s="31"/>
      <c r="K37" s="31"/>
      <c r="L37" s="32">
        <v>69.49779027721976</v>
      </c>
      <c r="M37" s="32">
        <v>37.92</v>
      </c>
      <c r="N37" s="31">
        <v>99.88484316736127</v>
      </c>
      <c r="O37" s="31">
        <v>109.52286282306163</v>
      </c>
      <c r="P37" s="31">
        <v>61.953080114905845</v>
      </c>
      <c r="Q37" s="31"/>
      <c r="R37" s="31">
        <v>46.33333333333333</v>
      </c>
      <c r="S37" s="101">
        <f t="shared" si="1"/>
        <v>877.9079541356949</v>
      </c>
      <c r="T37" s="115">
        <f t="shared" si="2"/>
        <v>12</v>
      </c>
      <c r="U37" s="98">
        <f t="shared" si="3"/>
        <v>-551.4713581638263</v>
      </c>
      <c r="V37" s="167">
        <v>1972</v>
      </c>
    </row>
    <row r="38" spans="1:22" ht="12.75">
      <c r="A38" s="99" t="s">
        <v>93</v>
      </c>
      <c r="B38" s="184" t="s">
        <v>745</v>
      </c>
      <c r="C38" s="98">
        <v>66.28189910979229</v>
      </c>
      <c r="D38" s="100">
        <v>67.11310428701734</v>
      </c>
      <c r="E38" s="98">
        <v>28.15126050420168</v>
      </c>
      <c r="F38" s="31">
        <v>27.41337993010484</v>
      </c>
      <c r="G38" s="98">
        <v>43.35807860262008</v>
      </c>
      <c r="H38" s="98">
        <v>93.2566765578635</v>
      </c>
      <c r="I38" s="31">
        <v>63.01535523355351</v>
      </c>
      <c r="J38" s="31"/>
      <c r="K38" s="31">
        <v>71.95388349514563</v>
      </c>
      <c r="L38" s="32">
        <v>70.02030044660984</v>
      </c>
      <c r="M38" s="32">
        <v>36</v>
      </c>
      <c r="N38" s="31">
        <v>82.69815785026196</v>
      </c>
      <c r="O38" s="31">
        <v>97.17671207314797</v>
      </c>
      <c r="P38" s="31">
        <v>47.87711458665816</v>
      </c>
      <c r="Q38" s="31">
        <v>41.136108670676485</v>
      </c>
      <c r="R38" s="31">
        <v>27.666666666666668</v>
      </c>
      <c r="S38" s="101">
        <f t="shared" si="1"/>
        <v>863.1186980143199</v>
      </c>
      <c r="T38" s="115">
        <f t="shared" si="2"/>
        <v>15</v>
      </c>
      <c r="U38" s="98">
        <f t="shared" si="3"/>
        <v>-566.2606142852013</v>
      </c>
      <c r="V38" s="167">
        <v>1973</v>
      </c>
    </row>
    <row r="39" spans="1:22" ht="12.75">
      <c r="A39" s="99" t="s">
        <v>94</v>
      </c>
      <c r="B39" s="184" t="s">
        <v>785</v>
      </c>
      <c r="C39" s="98">
        <v>54.41246290801187</v>
      </c>
      <c r="D39" s="100">
        <v>68.34578275754747</v>
      </c>
      <c r="E39" s="98"/>
      <c r="F39" s="31"/>
      <c r="G39" s="98">
        <v>77.41921397379913</v>
      </c>
      <c r="H39" s="98">
        <v>74.54294393813863</v>
      </c>
      <c r="I39" s="31">
        <v>75.42791370557185</v>
      </c>
      <c r="J39" s="31"/>
      <c r="K39" s="31">
        <v>67.9455164585698</v>
      </c>
      <c r="L39" s="32">
        <v>67.34819369715603</v>
      </c>
      <c r="M39" s="32">
        <v>88.24833209785027</v>
      </c>
      <c r="N39" s="31">
        <v>80.93970178600688</v>
      </c>
      <c r="O39" s="31">
        <v>87.78491171749599</v>
      </c>
      <c r="P39" s="31">
        <v>45.642834344079155</v>
      </c>
      <c r="Q39" s="31">
        <v>46.812111801242246</v>
      </c>
      <c r="R39" s="31">
        <v>27</v>
      </c>
      <c r="S39" s="101">
        <f t="shared" si="1"/>
        <v>861.8699191854694</v>
      </c>
      <c r="T39" s="115">
        <f t="shared" si="2"/>
        <v>13</v>
      </c>
      <c r="U39" s="98">
        <f t="shared" si="3"/>
        <v>-567.5093931140518</v>
      </c>
      <c r="V39" s="167">
        <v>1965</v>
      </c>
    </row>
    <row r="40" spans="1:22" ht="12.75">
      <c r="A40" s="99" t="s">
        <v>95</v>
      </c>
      <c r="B40" s="184" t="s">
        <v>729</v>
      </c>
      <c r="C40" s="98">
        <v>69.84272997032642</v>
      </c>
      <c r="D40" s="100"/>
      <c r="E40" s="98">
        <v>54.972791583529826</v>
      </c>
      <c r="F40" s="31">
        <v>70.87626412849492</v>
      </c>
      <c r="G40" s="98">
        <v>67.8122270742358</v>
      </c>
      <c r="H40" s="98"/>
      <c r="I40" s="31">
        <v>75.84285388138622</v>
      </c>
      <c r="J40" s="31">
        <v>73.51585014409221</v>
      </c>
      <c r="K40" s="31">
        <v>75.11479591836735</v>
      </c>
      <c r="L40" s="32"/>
      <c r="M40" s="32"/>
      <c r="N40" s="31">
        <v>86.06242174923986</v>
      </c>
      <c r="O40" s="31">
        <v>94.03415154749199</v>
      </c>
      <c r="P40" s="31">
        <v>71.35301627832749</v>
      </c>
      <c r="Q40" s="31">
        <v>56.809478401830845</v>
      </c>
      <c r="R40" s="31">
        <v>63.66666666666667</v>
      </c>
      <c r="S40" s="101">
        <f t="shared" si="1"/>
        <v>859.9032473439895</v>
      </c>
      <c r="T40" s="115">
        <f t="shared" si="2"/>
        <v>12</v>
      </c>
      <c r="U40" s="98">
        <f t="shared" si="3"/>
        <v>-569.4760649555317</v>
      </c>
      <c r="V40" s="167">
        <v>1968</v>
      </c>
    </row>
    <row r="41" spans="1:22" ht="12.75">
      <c r="A41" s="99" t="s">
        <v>96</v>
      </c>
      <c r="B41" s="184" t="s">
        <v>714</v>
      </c>
      <c r="C41" s="98">
        <v>74.59050445103857</v>
      </c>
      <c r="D41" s="100">
        <v>76.17059243397571</v>
      </c>
      <c r="E41" s="98"/>
      <c r="F41" s="31"/>
      <c r="G41" s="98">
        <v>55.58515283842795</v>
      </c>
      <c r="H41" s="98">
        <v>80.36063569682152</v>
      </c>
      <c r="I41" s="31"/>
      <c r="J41" s="31">
        <v>58.73</v>
      </c>
      <c r="K41" s="31">
        <v>76.90694626474443</v>
      </c>
      <c r="L41" s="32">
        <v>77.75902484763245</v>
      </c>
      <c r="M41" s="32">
        <v>72</v>
      </c>
      <c r="N41" s="31">
        <v>88.01218161683278</v>
      </c>
      <c r="O41" s="31"/>
      <c r="P41" s="31">
        <v>56.670603255665505</v>
      </c>
      <c r="Q41" s="31">
        <v>53.78750787507875</v>
      </c>
      <c r="R41" s="31">
        <v>79</v>
      </c>
      <c r="S41" s="101">
        <f t="shared" si="1"/>
        <v>849.5731492802176</v>
      </c>
      <c r="T41" s="115">
        <f t="shared" si="2"/>
        <v>12</v>
      </c>
      <c r="U41" s="98">
        <f t="shared" si="3"/>
        <v>-579.8061630193035</v>
      </c>
      <c r="V41" s="167">
        <v>1968</v>
      </c>
    </row>
    <row r="42" spans="1:22" ht="12.75">
      <c r="A42" s="99" t="s">
        <v>97</v>
      </c>
      <c r="B42" s="184" t="s">
        <v>699</v>
      </c>
      <c r="C42" s="98">
        <v>83.49258160237389</v>
      </c>
      <c r="D42" s="100">
        <v>75.24604569420035</v>
      </c>
      <c r="E42" s="98">
        <v>73.48123291076311</v>
      </c>
      <c r="F42" s="31">
        <v>78.69659442724456</v>
      </c>
      <c r="G42" s="98">
        <v>44.23144104803494</v>
      </c>
      <c r="H42" s="98">
        <v>96.84824902723734</v>
      </c>
      <c r="I42" s="31"/>
      <c r="J42" s="31">
        <v>76.28935532233884</v>
      </c>
      <c r="K42" s="31">
        <v>88.24</v>
      </c>
      <c r="L42" s="32"/>
      <c r="M42" s="32"/>
      <c r="N42" s="31">
        <v>96.7528373266078</v>
      </c>
      <c r="O42" s="31">
        <v>107.8546712802768</v>
      </c>
      <c r="P42" s="31"/>
      <c r="Q42" s="31"/>
      <c r="R42" s="31"/>
      <c r="S42" s="101">
        <f t="shared" si="1"/>
        <v>821.1330086390776</v>
      </c>
      <c r="T42" s="115">
        <f t="shared" si="2"/>
        <v>10</v>
      </c>
      <c r="U42" s="98">
        <f t="shared" si="3"/>
        <v>-608.2463036604436</v>
      </c>
      <c r="V42" s="167">
        <v>1976</v>
      </c>
    </row>
    <row r="43" spans="1:22" ht="12.75">
      <c r="A43" s="99" t="s">
        <v>98</v>
      </c>
      <c r="B43" s="184" t="s">
        <v>768</v>
      </c>
      <c r="C43" s="98">
        <v>57.97329376854599</v>
      </c>
      <c r="D43" s="100">
        <v>63.72086412734509</v>
      </c>
      <c r="E43" s="98"/>
      <c r="F43" s="31"/>
      <c r="G43" s="98">
        <v>49.47161572052402</v>
      </c>
      <c r="H43" s="98">
        <v>75.3686571348472</v>
      </c>
      <c r="I43" s="31">
        <v>75.02623027462373</v>
      </c>
      <c r="J43" s="31"/>
      <c r="K43" s="31">
        <v>65.7618787547788</v>
      </c>
      <c r="L43" s="32">
        <v>79.77680737506066</v>
      </c>
      <c r="M43" s="32">
        <v>102.18221479624988</v>
      </c>
      <c r="N43" s="31">
        <v>84.97</v>
      </c>
      <c r="O43" s="31"/>
      <c r="P43" s="31">
        <v>66.67698691350142</v>
      </c>
      <c r="Q43" s="31">
        <v>60.476064371562444</v>
      </c>
      <c r="R43" s="31">
        <v>21</v>
      </c>
      <c r="S43" s="101">
        <f t="shared" si="1"/>
        <v>802.4046132370393</v>
      </c>
      <c r="T43" s="115">
        <f t="shared" si="2"/>
        <v>12</v>
      </c>
      <c r="U43" s="98">
        <f t="shared" si="3"/>
        <v>-626.9746990624819</v>
      </c>
      <c r="V43" s="167">
        <v>1978</v>
      </c>
    </row>
    <row r="44" spans="1:22" ht="12.75">
      <c r="A44" s="99" t="s">
        <v>99</v>
      </c>
      <c r="B44" s="184" t="s">
        <v>741</v>
      </c>
      <c r="C44" s="98">
        <v>66.8753709198813</v>
      </c>
      <c r="D44" s="100"/>
      <c r="E44" s="98">
        <v>74.9238578680203</v>
      </c>
      <c r="F44" s="31"/>
      <c r="G44" s="98">
        <v>54.7117903930131</v>
      </c>
      <c r="H44" s="98">
        <v>77.56339259691052</v>
      </c>
      <c r="I44" s="31">
        <v>81.82857007095028</v>
      </c>
      <c r="J44" s="31"/>
      <c r="K44" s="31">
        <v>79.40856560163155</v>
      </c>
      <c r="L44" s="32">
        <v>95.35168195718656</v>
      </c>
      <c r="M44" s="32">
        <v>104.49846508058326</v>
      </c>
      <c r="N44" s="31"/>
      <c r="O44" s="31"/>
      <c r="P44" s="31">
        <v>58.426109160549</v>
      </c>
      <c r="Q44" s="31">
        <v>70.34693877551021</v>
      </c>
      <c r="R44" s="31">
        <v>27.666666666666668</v>
      </c>
      <c r="S44" s="101">
        <f t="shared" si="1"/>
        <v>791.6014090909027</v>
      </c>
      <c r="T44" s="115">
        <f t="shared" si="2"/>
        <v>11</v>
      </c>
      <c r="U44" s="98">
        <f t="shared" si="3"/>
        <v>-637.7779032086185</v>
      </c>
      <c r="V44" s="167">
        <v>2000</v>
      </c>
    </row>
    <row r="45" spans="1:22" ht="12.75">
      <c r="A45" s="99" t="s">
        <v>100</v>
      </c>
      <c r="B45" s="184" t="s">
        <v>717</v>
      </c>
      <c r="C45" s="98">
        <v>73.99703264094956</v>
      </c>
      <c r="D45" s="100">
        <v>73.02301963439403</v>
      </c>
      <c r="E45" s="98">
        <v>90.5590062111801</v>
      </c>
      <c r="F45" s="31"/>
      <c r="G45" s="98">
        <v>75.235807860262</v>
      </c>
      <c r="H45" s="98"/>
      <c r="I45" s="31"/>
      <c r="J45" s="31">
        <v>71.73684210526315</v>
      </c>
      <c r="K45" s="31"/>
      <c r="L45" s="32"/>
      <c r="M45" s="32">
        <v>109.37835622053699</v>
      </c>
      <c r="N45" s="31"/>
      <c r="O45" s="31">
        <v>109.24279110719789</v>
      </c>
      <c r="P45" s="31">
        <v>54.53207788062561</v>
      </c>
      <c r="Q45" s="31"/>
      <c r="R45" s="31">
        <v>79</v>
      </c>
      <c r="S45" s="101">
        <f t="shared" si="1"/>
        <v>736.7049336604093</v>
      </c>
      <c r="T45" s="115">
        <f t="shared" si="2"/>
        <v>9</v>
      </c>
      <c r="U45" s="98">
        <f t="shared" si="3"/>
        <v>-692.6743786391119</v>
      </c>
      <c r="V45" s="167">
        <v>1986</v>
      </c>
    </row>
    <row r="46" spans="1:22" ht="12.75">
      <c r="A46" s="99" t="s">
        <v>101</v>
      </c>
      <c r="B46" s="184" t="s">
        <v>815</v>
      </c>
      <c r="C46" s="98">
        <v>43.433234421364986</v>
      </c>
      <c r="D46" s="100"/>
      <c r="E46" s="98"/>
      <c r="F46" s="31"/>
      <c r="G46" s="98">
        <v>52.09170305676856</v>
      </c>
      <c r="H46" s="98">
        <v>81.71875</v>
      </c>
      <c r="I46" s="31">
        <v>72.55135587969025</v>
      </c>
      <c r="J46" s="31">
        <v>41.03637741568775</v>
      </c>
      <c r="K46" s="31">
        <v>81.85080928923291</v>
      </c>
      <c r="L46" s="32">
        <v>77.70491803278689</v>
      </c>
      <c r="M46" s="32">
        <v>37.47</v>
      </c>
      <c r="N46" s="31">
        <v>93.49919743178171</v>
      </c>
      <c r="O46" s="31"/>
      <c r="P46" s="31">
        <v>46.28120012767316</v>
      </c>
      <c r="Q46" s="31">
        <v>57.16586676905356</v>
      </c>
      <c r="R46" s="31">
        <v>45</v>
      </c>
      <c r="S46" s="101">
        <f t="shared" si="1"/>
        <v>729.8034124240398</v>
      </c>
      <c r="T46" s="115">
        <f t="shared" si="2"/>
        <v>12</v>
      </c>
      <c r="U46" s="98">
        <f t="shared" si="3"/>
        <v>-699.5758998754814</v>
      </c>
      <c r="V46" s="167">
        <v>2005</v>
      </c>
    </row>
    <row r="47" spans="1:22" ht="12.75">
      <c r="A47" s="99" t="s">
        <v>102</v>
      </c>
      <c r="B47" s="184" t="s">
        <v>693</v>
      </c>
      <c r="C47" s="31">
        <v>94.76854599406528</v>
      </c>
      <c r="D47" s="100"/>
      <c r="E47" s="98">
        <v>49.342507645259936</v>
      </c>
      <c r="F47" s="31">
        <v>59.73794132272501</v>
      </c>
      <c r="G47" s="98">
        <v>101</v>
      </c>
      <c r="H47" s="98">
        <v>87.8228021978022</v>
      </c>
      <c r="I47" s="31">
        <v>81.50385106706653</v>
      </c>
      <c r="J47" s="31">
        <v>82.50611246943764</v>
      </c>
      <c r="K47" s="31">
        <v>91.28980891719745</v>
      </c>
      <c r="L47" s="32"/>
      <c r="M47" s="32">
        <v>36.4</v>
      </c>
      <c r="N47" s="31"/>
      <c r="O47" s="31"/>
      <c r="P47" s="31"/>
      <c r="Q47" s="31"/>
      <c r="R47" s="31">
        <v>45</v>
      </c>
      <c r="S47" s="101">
        <f t="shared" si="1"/>
        <v>729.371569613554</v>
      </c>
      <c r="T47" s="115">
        <f t="shared" si="2"/>
        <v>10</v>
      </c>
      <c r="U47" s="98">
        <f t="shared" si="3"/>
        <v>-700.0077426859672</v>
      </c>
      <c r="V47" s="169">
        <v>1969</v>
      </c>
    </row>
    <row r="48" spans="1:22" ht="12.75">
      <c r="A48" s="99" t="s">
        <v>103</v>
      </c>
      <c r="B48" s="184" t="s">
        <v>702</v>
      </c>
      <c r="C48" s="98">
        <v>81.71216617210682</v>
      </c>
      <c r="D48" s="100"/>
      <c r="E48" s="98">
        <v>79.72199620287496</v>
      </c>
      <c r="F48" s="31">
        <v>65.2024350354352</v>
      </c>
      <c r="G48" s="98">
        <v>64.75545851528385</v>
      </c>
      <c r="H48" s="98"/>
      <c r="I48" s="31">
        <v>90.15917042426761</v>
      </c>
      <c r="J48" s="31">
        <v>75.44444444444443</v>
      </c>
      <c r="K48" s="31">
        <v>73.455562461156</v>
      </c>
      <c r="L48" s="32"/>
      <c r="M48" s="32"/>
      <c r="N48" s="31"/>
      <c r="O48" s="31"/>
      <c r="P48" s="31">
        <v>71.57644430258539</v>
      </c>
      <c r="Q48" s="31"/>
      <c r="R48" s="31">
        <v>101</v>
      </c>
      <c r="S48" s="101">
        <f t="shared" si="1"/>
        <v>703.0276775581543</v>
      </c>
      <c r="T48" s="115">
        <f t="shared" si="2"/>
        <v>9</v>
      </c>
      <c r="U48" s="98">
        <f t="shared" si="3"/>
        <v>-726.3516347413669</v>
      </c>
      <c r="V48" s="167">
        <v>1973</v>
      </c>
    </row>
    <row r="49" spans="1:22" ht="12.75">
      <c r="A49" s="99" t="s">
        <v>104</v>
      </c>
      <c r="B49" s="184" t="s">
        <v>780</v>
      </c>
      <c r="C49" s="98">
        <v>55.59940652818991</v>
      </c>
      <c r="D49" s="100"/>
      <c r="E49" s="98">
        <v>99.77124183006535</v>
      </c>
      <c r="F49" s="31">
        <v>63.75612353567623</v>
      </c>
      <c r="G49" s="98"/>
      <c r="H49" s="98">
        <v>93.36552748885586</v>
      </c>
      <c r="I49" s="31">
        <v>84.44361980605366</v>
      </c>
      <c r="J49" s="31">
        <v>83.01476620180475</v>
      </c>
      <c r="K49" s="31"/>
      <c r="L49" s="32"/>
      <c r="M49" s="32">
        <v>73.94</v>
      </c>
      <c r="N49" s="31">
        <v>96.21401752190238</v>
      </c>
      <c r="O49" s="31"/>
      <c r="P49" s="31"/>
      <c r="Q49" s="31">
        <v>50.388310379576765</v>
      </c>
      <c r="R49" s="31"/>
      <c r="S49" s="101">
        <f t="shared" si="1"/>
        <v>700.4930132921249</v>
      </c>
      <c r="T49" s="115">
        <f t="shared" si="2"/>
        <v>9</v>
      </c>
      <c r="U49" s="98">
        <f t="shared" si="3"/>
        <v>-728.8862990073962</v>
      </c>
      <c r="V49" s="167">
        <v>1986</v>
      </c>
    </row>
    <row r="50" spans="1:22" ht="12.75">
      <c r="A50" s="99" t="s">
        <v>105</v>
      </c>
      <c r="B50" s="184" t="s">
        <v>871</v>
      </c>
      <c r="C50" s="98"/>
      <c r="D50" s="100">
        <v>70.84881068752037</v>
      </c>
      <c r="E50" s="98"/>
      <c r="F50" s="31">
        <v>55.66153846153846</v>
      </c>
      <c r="G50" s="98">
        <v>44.23144104803494</v>
      </c>
      <c r="H50" s="98">
        <v>56.54700222057735</v>
      </c>
      <c r="I50" s="31">
        <v>22.723297164627198</v>
      </c>
      <c r="J50" s="31">
        <v>65.03787878787878</v>
      </c>
      <c r="K50" s="31">
        <v>73.14162028447743</v>
      </c>
      <c r="L50" s="32">
        <v>62.58555133079849</v>
      </c>
      <c r="M50" s="32"/>
      <c r="N50" s="31">
        <v>88.3630289532294</v>
      </c>
      <c r="O50" s="31">
        <v>79.36917169500822</v>
      </c>
      <c r="P50" s="31"/>
      <c r="Q50" s="31">
        <v>42.75903614457831</v>
      </c>
      <c r="R50" s="31">
        <v>31</v>
      </c>
      <c r="S50" s="101">
        <f t="shared" si="1"/>
        <v>692.268376778269</v>
      </c>
      <c r="T50" s="115">
        <f t="shared" si="2"/>
        <v>12</v>
      </c>
      <c r="U50" s="98">
        <f t="shared" si="3"/>
        <v>-737.1109355212521</v>
      </c>
      <c r="V50" s="167">
        <v>1956</v>
      </c>
    </row>
    <row r="51" spans="1:22" ht="12.75">
      <c r="A51" s="99" t="s">
        <v>106</v>
      </c>
      <c r="B51" s="184" t="s">
        <v>850</v>
      </c>
      <c r="C51" s="98"/>
      <c r="D51" s="100">
        <v>110.59397657557167</v>
      </c>
      <c r="E51" s="175"/>
      <c r="F51" s="31">
        <v>60.17387673292132</v>
      </c>
      <c r="G51" s="98"/>
      <c r="H51" s="98">
        <v>120</v>
      </c>
      <c r="I51" s="31"/>
      <c r="J51" s="31"/>
      <c r="K51" s="31"/>
      <c r="L51" s="32"/>
      <c r="M51" s="32">
        <v>126.27909887359199</v>
      </c>
      <c r="N51" s="31">
        <v>122.48715019988579</v>
      </c>
      <c r="O51" s="31">
        <v>102.21664994984954</v>
      </c>
      <c r="P51" s="31"/>
      <c r="Q51" s="31"/>
      <c r="R51" s="31">
        <v>42.333333333333336</v>
      </c>
      <c r="S51" s="101">
        <f t="shared" si="1"/>
        <v>684.0840856651537</v>
      </c>
      <c r="T51" s="115">
        <f t="shared" si="2"/>
        <v>7</v>
      </c>
      <c r="U51" s="98">
        <f t="shared" si="3"/>
        <v>-745.2952266343675</v>
      </c>
      <c r="V51" s="167">
        <v>1998</v>
      </c>
    </row>
    <row r="52" spans="1:22" ht="12.75">
      <c r="A52" s="99" t="s">
        <v>107</v>
      </c>
      <c r="B52" s="184" t="s">
        <v>789</v>
      </c>
      <c r="C52" s="98">
        <v>53.52225519287834</v>
      </c>
      <c r="D52" s="100"/>
      <c r="E52" s="98">
        <v>53.70072476577691</v>
      </c>
      <c r="F52" s="31">
        <v>55.6453398954168</v>
      </c>
      <c r="G52" s="98">
        <v>56.45851528384279</v>
      </c>
      <c r="H52" s="98">
        <v>82.08739390128889</v>
      </c>
      <c r="I52" s="31">
        <v>81.35326039562909</v>
      </c>
      <c r="J52" s="31">
        <v>73.17204301075267</v>
      </c>
      <c r="K52" s="31">
        <v>70.05882352941175</v>
      </c>
      <c r="L52" s="32"/>
      <c r="M52" s="32"/>
      <c r="N52" s="31"/>
      <c r="O52" s="31"/>
      <c r="P52" s="31">
        <v>49.058091286307054</v>
      </c>
      <c r="Q52" s="31">
        <v>56.3213644524237</v>
      </c>
      <c r="R52" s="31">
        <v>46.33333333333333</v>
      </c>
      <c r="S52" s="101">
        <f t="shared" si="1"/>
        <v>677.7111450470614</v>
      </c>
      <c r="T52" s="115">
        <f t="shared" si="2"/>
        <v>11</v>
      </c>
      <c r="U52" s="98">
        <f t="shared" si="3"/>
        <v>-751.6681672524597</v>
      </c>
      <c r="V52" s="167">
        <v>1998</v>
      </c>
    </row>
    <row r="53" spans="1:22" ht="12.75">
      <c r="A53" s="99" t="s">
        <v>108</v>
      </c>
      <c r="B53" s="184" t="s">
        <v>782</v>
      </c>
      <c r="C53" s="98">
        <v>55.3026706231454</v>
      </c>
      <c r="D53" s="100">
        <v>66.08792846497765</v>
      </c>
      <c r="E53" s="98">
        <v>74.34306569343066</v>
      </c>
      <c r="F53" s="31">
        <v>77.26773703623344</v>
      </c>
      <c r="G53" s="98">
        <v>62.572052401746724</v>
      </c>
      <c r="H53" s="98">
        <v>97.78653012997242</v>
      </c>
      <c r="I53" s="31"/>
      <c r="J53" s="31">
        <v>79.296875</v>
      </c>
      <c r="K53" s="31"/>
      <c r="L53" s="32"/>
      <c r="M53" s="32"/>
      <c r="N53" s="31"/>
      <c r="O53" s="31">
        <v>103.26007326007326</v>
      </c>
      <c r="P53" s="31">
        <v>61.0114905841047</v>
      </c>
      <c r="Q53" s="31"/>
      <c r="R53" s="31"/>
      <c r="S53" s="101">
        <f t="shared" si="1"/>
        <v>676.9284231936841</v>
      </c>
      <c r="T53" s="115">
        <f t="shared" si="2"/>
        <v>9</v>
      </c>
      <c r="U53" s="98">
        <f t="shared" si="3"/>
        <v>-752.4508891058371</v>
      </c>
      <c r="V53" s="167">
        <v>1978</v>
      </c>
    </row>
    <row r="54" spans="1:22" ht="12.75">
      <c r="A54" s="99" t="s">
        <v>109</v>
      </c>
      <c r="B54" s="184" t="s">
        <v>739</v>
      </c>
      <c r="C54" s="98">
        <v>68.06231454005935</v>
      </c>
      <c r="D54" s="100">
        <v>76.49982059562254</v>
      </c>
      <c r="E54" s="98">
        <v>83.15602836879432</v>
      </c>
      <c r="F54" s="31"/>
      <c r="G54" s="98">
        <v>70.43231441048034</v>
      </c>
      <c r="H54" s="98"/>
      <c r="I54" s="31">
        <v>90.57058114460378</v>
      </c>
      <c r="J54" s="31"/>
      <c r="K54" s="31"/>
      <c r="L54" s="32">
        <v>102.57372654155498</v>
      </c>
      <c r="M54" s="32"/>
      <c r="N54" s="31"/>
      <c r="O54" s="31"/>
      <c r="P54" s="31">
        <v>60.48483881263965</v>
      </c>
      <c r="Q54" s="31">
        <v>73.10808796123743</v>
      </c>
      <c r="R54" s="31"/>
      <c r="S54" s="101">
        <f t="shared" si="1"/>
        <v>624.8877123749924</v>
      </c>
      <c r="T54" s="115">
        <f t="shared" si="2"/>
        <v>8</v>
      </c>
      <c r="U54" s="98">
        <f t="shared" si="3"/>
        <v>-804.4915999245288</v>
      </c>
      <c r="V54" s="167">
        <v>1973</v>
      </c>
    </row>
    <row r="55" spans="1:22" ht="12.75">
      <c r="A55" s="99" t="s">
        <v>110</v>
      </c>
      <c r="B55" s="184" t="s">
        <v>734</v>
      </c>
      <c r="C55" s="98">
        <v>69.24925816023739</v>
      </c>
      <c r="D55" s="100">
        <v>74.4107452339688</v>
      </c>
      <c r="E55" s="98">
        <v>80.33497402242274</v>
      </c>
      <c r="F55" s="31">
        <v>67.92</v>
      </c>
      <c r="G55" s="98">
        <v>77.41921397379913</v>
      </c>
      <c r="H55" s="98">
        <v>85.96526386105545</v>
      </c>
      <c r="I55" s="31">
        <v>85.18987672828364</v>
      </c>
      <c r="J55" s="31">
        <v>70.0924024640657</v>
      </c>
      <c r="K55" s="31"/>
      <c r="L55" s="32"/>
      <c r="M55" s="32"/>
      <c r="N55" s="31"/>
      <c r="O55" s="31"/>
      <c r="P55" s="31"/>
      <c r="Q55" s="31"/>
      <c r="R55" s="31"/>
      <c r="S55" s="101">
        <f t="shared" si="1"/>
        <v>610.5817344438328</v>
      </c>
      <c r="T55" s="115">
        <f t="shared" si="2"/>
        <v>8</v>
      </c>
      <c r="U55" s="98">
        <f t="shared" si="3"/>
        <v>-818.7975778556884</v>
      </c>
      <c r="V55" s="167">
        <v>1977</v>
      </c>
    </row>
    <row r="56" spans="1:22" ht="12.75">
      <c r="A56" s="99" t="s">
        <v>111</v>
      </c>
      <c r="B56" s="184" t="s">
        <v>858</v>
      </c>
      <c r="C56" s="98"/>
      <c r="D56" s="100">
        <v>89.84716157205241</v>
      </c>
      <c r="E56" s="98"/>
      <c r="F56" s="31"/>
      <c r="G56" s="98"/>
      <c r="H56" s="98">
        <v>99.31726907630522</v>
      </c>
      <c r="I56" s="31"/>
      <c r="J56" s="31"/>
      <c r="K56" s="31"/>
      <c r="L56" s="32">
        <v>85.67164179104479</v>
      </c>
      <c r="M56" s="32">
        <v>114.49808638600328</v>
      </c>
      <c r="N56" s="31">
        <v>104.17439703153988</v>
      </c>
      <c r="O56" s="31">
        <v>116.04206500956022</v>
      </c>
      <c r="P56" s="31"/>
      <c r="Q56" s="31"/>
      <c r="R56" s="31"/>
      <c r="S56" s="101">
        <f t="shared" si="1"/>
        <v>609.5506208665058</v>
      </c>
      <c r="T56" s="115">
        <f t="shared" si="2"/>
        <v>6</v>
      </c>
      <c r="U56" s="98">
        <f t="shared" si="3"/>
        <v>-819.8286914330154</v>
      </c>
      <c r="V56" s="167">
        <v>1976</v>
      </c>
    </row>
    <row r="57" spans="1:22" ht="12.75">
      <c r="A57" s="99" t="s">
        <v>112</v>
      </c>
      <c r="B57" s="184" t="s">
        <v>774</v>
      </c>
      <c r="C57" s="98">
        <v>56.78635014836796</v>
      </c>
      <c r="D57" s="100"/>
      <c r="E57" s="98">
        <v>78.01881791677711</v>
      </c>
      <c r="F57" s="31">
        <v>66.16663591068462</v>
      </c>
      <c r="G57" s="98">
        <v>55.58515283842795</v>
      </c>
      <c r="H57" s="98">
        <v>93.63907531692766</v>
      </c>
      <c r="I57" s="31">
        <v>79.42</v>
      </c>
      <c r="J57" s="31"/>
      <c r="K57" s="31"/>
      <c r="L57" s="32"/>
      <c r="M57" s="32">
        <v>107.29226475279107</v>
      </c>
      <c r="N57" s="31"/>
      <c r="O57" s="31"/>
      <c r="P57" s="31"/>
      <c r="Q57" s="31">
        <v>64.88178528347407</v>
      </c>
      <c r="R57" s="31"/>
      <c r="S57" s="101">
        <f t="shared" si="1"/>
        <v>601.7900821674505</v>
      </c>
      <c r="T57" s="115">
        <f t="shared" si="2"/>
        <v>8</v>
      </c>
      <c r="U57" s="98">
        <f t="shared" si="3"/>
        <v>-827.5892301320707</v>
      </c>
      <c r="V57" s="167">
        <v>1974</v>
      </c>
    </row>
    <row r="58" spans="1:22" ht="12.75">
      <c r="A58" s="99" t="s">
        <v>113</v>
      </c>
      <c r="B58" s="184" t="s">
        <v>772</v>
      </c>
      <c r="C58" s="98">
        <v>57.083086053412465</v>
      </c>
      <c r="D58" s="100"/>
      <c r="E58" s="98"/>
      <c r="F58" s="31">
        <v>70.34212079480622</v>
      </c>
      <c r="G58" s="98">
        <v>60.82532751091703</v>
      </c>
      <c r="H58" s="98">
        <v>93.0940044411547</v>
      </c>
      <c r="I58" s="31"/>
      <c r="J58" s="31">
        <v>83.20723684210525</v>
      </c>
      <c r="K58" s="31">
        <v>84.30858806404657</v>
      </c>
      <c r="L58" s="32"/>
      <c r="M58" s="32"/>
      <c r="N58" s="31">
        <v>91.54970760233918</v>
      </c>
      <c r="O58" s="31"/>
      <c r="P58" s="31"/>
      <c r="Q58" s="31">
        <v>53.49664429530202</v>
      </c>
      <c r="R58" s="31"/>
      <c r="S58" s="101">
        <f t="shared" si="1"/>
        <v>593.9067156040835</v>
      </c>
      <c r="T58" s="115">
        <f t="shared" si="2"/>
        <v>8</v>
      </c>
      <c r="U58" s="98">
        <f t="shared" si="3"/>
        <v>-835.4725966954377</v>
      </c>
      <c r="V58" s="167">
        <v>1981</v>
      </c>
    </row>
    <row r="59" spans="1:22" ht="12.75">
      <c r="A59" s="99" t="s">
        <v>114</v>
      </c>
      <c r="B59" s="251" t="s">
        <v>1011</v>
      </c>
      <c r="C59" s="98">
        <v>41.35608308605341</v>
      </c>
      <c r="D59" s="100"/>
      <c r="E59" s="98">
        <v>74.03031821598597</v>
      </c>
      <c r="F59" s="31">
        <v>51.33380401016661</v>
      </c>
      <c r="G59" s="98"/>
      <c r="H59" s="98">
        <v>79.45213726670679</v>
      </c>
      <c r="I59" s="31"/>
      <c r="J59" s="31">
        <v>67.77227722772275</v>
      </c>
      <c r="K59" s="31">
        <v>76.6884389288047</v>
      </c>
      <c r="L59" s="32"/>
      <c r="M59" s="32"/>
      <c r="N59" s="31">
        <v>93.74748288360854</v>
      </c>
      <c r="O59" s="31"/>
      <c r="P59" s="31"/>
      <c r="Q59" s="31">
        <v>40.7533953301666</v>
      </c>
      <c r="R59" s="31">
        <v>67</v>
      </c>
      <c r="S59" s="101">
        <f t="shared" si="1"/>
        <v>592.1339369492154</v>
      </c>
      <c r="T59" s="115">
        <f t="shared" si="2"/>
        <v>9</v>
      </c>
      <c r="U59" s="98">
        <f t="shared" si="3"/>
        <v>-837.2453753503058</v>
      </c>
      <c r="V59" s="167">
        <v>1990</v>
      </c>
    </row>
    <row r="60" spans="1:22" ht="12.75">
      <c r="A60" s="99" t="s">
        <v>115</v>
      </c>
      <c r="B60" s="184" t="s">
        <v>869</v>
      </c>
      <c r="C60" s="98"/>
      <c r="D60" s="100">
        <v>72.96415285762598</v>
      </c>
      <c r="E60" s="98"/>
      <c r="F60" s="31"/>
      <c r="G60" s="98"/>
      <c r="H60" s="98">
        <v>87.77625257378173</v>
      </c>
      <c r="I60" s="31">
        <v>99.80895887811127</v>
      </c>
      <c r="J60" s="31"/>
      <c r="K60" s="31">
        <v>75.99870717517776</v>
      </c>
      <c r="L60" s="32"/>
      <c r="M60" s="32"/>
      <c r="N60" s="31">
        <v>88.56</v>
      </c>
      <c r="O60" s="31">
        <v>102</v>
      </c>
      <c r="P60" s="31"/>
      <c r="Q60" s="31"/>
      <c r="R60" s="31">
        <v>59.666666666666664</v>
      </c>
      <c r="S60" s="101">
        <f t="shared" si="1"/>
        <v>586.7747381513633</v>
      </c>
      <c r="T60" s="115">
        <f t="shared" si="2"/>
        <v>7</v>
      </c>
      <c r="U60" s="98">
        <f t="shared" si="3"/>
        <v>-842.6045741481579</v>
      </c>
      <c r="V60" s="167">
        <v>1988</v>
      </c>
    </row>
    <row r="61" spans="1:22" ht="12.75">
      <c r="A61" s="99" t="s">
        <v>116</v>
      </c>
      <c r="B61" s="184" t="s">
        <v>938</v>
      </c>
      <c r="C61" s="98"/>
      <c r="D61" s="100"/>
      <c r="E61" s="98"/>
      <c r="F61" s="31"/>
      <c r="G61" s="98"/>
      <c r="H61" s="98">
        <v>106.88957325120985</v>
      </c>
      <c r="I61" s="31"/>
      <c r="J61" s="31"/>
      <c r="K61" s="31">
        <v>110</v>
      </c>
      <c r="L61" s="32">
        <v>99.94808565866322</v>
      </c>
      <c r="M61" s="32">
        <v>125.80288880587723</v>
      </c>
      <c r="N61" s="31"/>
      <c r="O61" s="31">
        <v>130</v>
      </c>
      <c r="P61" s="31"/>
      <c r="Q61" s="31"/>
      <c r="R61" s="31"/>
      <c r="S61" s="101">
        <f t="shared" si="1"/>
        <v>572.6405477157502</v>
      </c>
      <c r="T61" s="115">
        <f t="shared" si="2"/>
        <v>5</v>
      </c>
      <c r="U61" s="98">
        <f t="shared" si="3"/>
        <v>-856.738764583771</v>
      </c>
      <c r="V61" s="167">
        <v>1985</v>
      </c>
    </row>
    <row r="62" spans="1:22" ht="12.75">
      <c r="A62" s="99" t="s">
        <v>117</v>
      </c>
      <c r="B62" s="184" t="s">
        <v>802</v>
      </c>
      <c r="C62" s="98">
        <v>50.25816023738873</v>
      </c>
      <c r="D62" s="100"/>
      <c r="E62" s="98">
        <v>53.77832861189801</v>
      </c>
      <c r="F62" s="31"/>
      <c r="G62" s="98">
        <v>45.97816593886463</v>
      </c>
      <c r="H62" s="98">
        <v>77.08092485549132</v>
      </c>
      <c r="I62" s="31"/>
      <c r="J62" s="31">
        <v>64.96216897856242</v>
      </c>
      <c r="K62" s="31">
        <v>80.70637119113574</v>
      </c>
      <c r="L62" s="32"/>
      <c r="M62" s="32"/>
      <c r="N62" s="31">
        <v>89.73</v>
      </c>
      <c r="O62" s="31"/>
      <c r="P62" s="31"/>
      <c r="Q62" s="31">
        <v>58.01608657502194</v>
      </c>
      <c r="R62" s="31">
        <v>48.333333333333336</v>
      </c>
      <c r="S62" s="101">
        <f t="shared" si="1"/>
        <v>568.8435397216962</v>
      </c>
      <c r="T62" s="115">
        <f t="shared" si="2"/>
        <v>9</v>
      </c>
      <c r="U62" s="98">
        <f t="shared" si="3"/>
        <v>-860.535772577825</v>
      </c>
      <c r="V62" s="167">
        <v>1960</v>
      </c>
    </row>
    <row r="63" spans="1:22" ht="12.75">
      <c r="A63" s="99" t="s">
        <v>118</v>
      </c>
      <c r="B63" s="184" t="s">
        <v>763</v>
      </c>
      <c r="C63" s="98">
        <v>59.160237388724035</v>
      </c>
      <c r="D63" s="100"/>
      <c r="E63" s="98">
        <v>62.951198990323924</v>
      </c>
      <c r="F63" s="31">
        <v>53.52398523985239</v>
      </c>
      <c r="G63" s="98">
        <v>63.882096069869</v>
      </c>
      <c r="H63" s="98">
        <v>85.11704582921199</v>
      </c>
      <c r="I63" s="31">
        <v>98.50926817620423</v>
      </c>
      <c r="J63" s="31"/>
      <c r="K63" s="31"/>
      <c r="L63" s="32"/>
      <c r="M63" s="32"/>
      <c r="N63" s="31"/>
      <c r="O63" s="31"/>
      <c r="P63" s="31">
        <v>71.44877114586659</v>
      </c>
      <c r="Q63" s="31"/>
      <c r="R63" s="31">
        <v>63</v>
      </c>
      <c r="S63" s="101">
        <f t="shared" si="1"/>
        <v>557.5926028400522</v>
      </c>
      <c r="T63" s="115">
        <f t="shared" si="2"/>
        <v>8</v>
      </c>
      <c r="U63" s="98">
        <f t="shared" si="3"/>
        <v>-871.786709459469</v>
      </c>
      <c r="V63" s="167"/>
    </row>
    <row r="64" spans="1:22" ht="12.75">
      <c r="A64" s="99" t="s">
        <v>119</v>
      </c>
      <c r="B64" s="184" t="s">
        <v>718</v>
      </c>
      <c r="C64" s="98">
        <v>73.99703264094956</v>
      </c>
      <c r="D64" s="100">
        <v>77.30461650308979</v>
      </c>
      <c r="E64" s="98"/>
      <c r="F64" s="31"/>
      <c r="G64" s="98">
        <v>70.86899563318777</v>
      </c>
      <c r="H64" s="98">
        <v>88.43381843381844</v>
      </c>
      <c r="I64" s="31">
        <v>91.54862751941737</v>
      </c>
      <c r="J64" s="31"/>
      <c r="K64" s="31">
        <v>85.51775147928991</v>
      </c>
      <c r="L64" s="32"/>
      <c r="M64" s="32"/>
      <c r="N64" s="31"/>
      <c r="O64" s="31"/>
      <c r="P64" s="31">
        <v>66.23013086498563</v>
      </c>
      <c r="Q64" s="31"/>
      <c r="R64" s="31"/>
      <c r="S64" s="101">
        <f t="shared" si="1"/>
        <v>553.9009730747384</v>
      </c>
      <c r="T64" s="115">
        <f t="shared" si="2"/>
        <v>7</v>
      </c>
      <c r="U64" s="98">
        <f t="shared" si="3"/>
        <v>-875.4783392247828</v>
      </c>
      <c r="V64" s="167">
        <v>1975</v>
      </c>
    </row>
    <row r="65" spans="1:22" ht="12.75">
      <c r="A65" s="99" t="s">
        <v>120</v>
      </c>
      <c r="B65" s="184" t="s">
        <v>805</v>
      </c>
      <c r="C65" s="98">
        <v>49.07121661721068</v>
      </c>
      <c r="D65" s="100">
        <v>58.000501756146505</v>
      </c>
      <c r="E65" s="98">
        <v>50.59748427672956</v>
      </c>
      <c r="F65" s="31">
        <v>44.495938901685044</v>
      </c>
      <c r="G65" s="98">
        <v>63.882096069869</v>
      </c>
      <c r="H65" s="98"/>
      <c r="I65" s="31">
        <v>67.46526490501772</v>
      </c>
      <c r="J65" s="31">
        <v>66.23631680618158</v>
      </c>
      <c r="K65" s="31"/>
      <c r="L65" s="32"/>
      <c r="M65" s="32"/>
      <c r="N65" s="31"/>
      <c r="O65" s="31"/>
      <c r="P65" s="31">
        <v>55.53750398978615</v>
      </c>
      <c r="Q65" s="31">
        <v>41.01023844806682</v>
      </c>
      <c r="R65" s="31">
        <v>55.666666666666664</v>
      </c>
      <c r="S65" s="101">
        <f t="shared" si="1"/>
        <v>551.9632284373597</v>
      </c>
      <c r="T65" s="115">
        <f t="shared" si="2"/>
        <v>10</v>
      </c>
      <c r="U65" s="98">
        <f t="shared" si="3"/>
        <v>-877.4160838621615</v>
      </c>
      <c r="V65" s="167">
        <v>1966</v>
      </c>
    </row>
    <row r="66" spans="1:22" ht="12.75">
      <c r="A66" s="99" t="s">
        <v>121</v>
      </c>
      <c r="B66" s="184" t="s">
        <v>755</v>
      </c>
      <c r="C66" s="98">
        <v>61.83086053412463</v>
      </c>
      <c r="D66" s="100"/>
      <c r="E66" s="98">
        <v>99.2202462380301</v>
      </c>
      <c r="F66" s="31">
        <v>58.46912980068059</v>
      </c>
      <c r="G66" s="98">
        <v>69.12227074235808</v>
      </c>
      <c r="H66" s="98">
        <v>105.42387543252595</v>
      </c>
      <c r="I66" s="31">
        <v>104.02953902925384</v>
      </c>
      <c r="J66" s="31"/>
      <c r="K66" s="31"/>
      <c r="L66" s="32"/>
      <c r="M66" s="32"/>
      <c r="N66" s="31"/>
      <c r="O66" s="31"/>
      <c r="P66" s="31"/>
      <c r="Q66" s="31"/>
      <c r="R66" s="31">
        <v>41</v>
      </c>
      <c r="S66" s="101">
        <f t="shared" si="1"/>
        <v>539.0959217769732</v>
      </c>
      <c r="T66" s="115">
        <f t="shared" si="2"/>
        <v>7</v>
      </c>
      <c r="U66" s="98">
        <f t="shared" si="3"/>
        <v>-890.283390522548</v>
      </c>
      <c r="V66" s="167">
        <v>2002</v>
      </c>
    </row>
    <row r="67" spans="1:22" ht="12.75">
      <c r="A67" s="99" t="s">
        <v>122</v>
      </c>
      <c r="B67" s="184" t="s">
        <v>743</v>
      </c>
      <c r="C67" s="98">
        <v>66.57863501483679</v>
      </c>
      <c r="D67" s="100">
        <v>66.1489107729036</v>
      </c>
      <c r="E67" s="98">
        <v>72.7570093457944</v>
      </c>
      <c r="F67" s="31">
        <v>73.27304454937384</v>
      </c>
      <c r="G67" s="98">
        <v>54.7117903930131</v>
      </c>
      <c r="H67" s="98">
        <v>72.99168231821841</v>
      </c>
      <c r="I67" s="31"/>
      <c r="J67" s="31">
        <v>73.12320916905443</v>
      </c>
      <c r="K67" s="31"/>
      <c r="L67" s="32"/>
      <c r="M67" s="32"/>
      <c r="N67" s="31"/>
      <c r="O67" s="31"/>
      <c r="P67" s="31">
        <v>57.96329396744335</v>
      </c>
      <c r="Q67" s="31"/>
      <c r="R67" s="31"/>
      <c r="S67" s="101">
        <f t="shared" si="1"/>
        <v>537.5475755306379</v>
      </c>
      <c r="T67" s="115">
        <f t="shared" si="2"/>
        <v>8</v>
      </c>
      <c r="U67" s="98">
        <f t="shared" si="3"/>
        <v>-891.8317367688833</v>
      </c>
      <c r="V67" s="167">
        <v>1972</v>
      </c>
    </row>
    <row r="68" spans="1:22" ht="12.75">
      <c r="A68" s="99" t="s">
        <v>123</v>
      </c>
      <c r="B68" s="184" t="s">
        <v>711</v>
      </c>
      <c r="C68" s="98">
        <v>76.66765578635015</v>
      </c>
      <c r="D68" s="100">
        <v>81.10104126494409</v>
      </c>
      <c r="E68" s="98"/>
      <c r="F68" s="31"/>
      <c r="G68" s="98"/>
      <c r="H68" s="98">
        <v>101.91621733720447</v>
      </c>
      <c r="I68" s="31"/>
      <c r="J68" s="31"/>
      <c r="K68" s="31"/>
      <c r="L68" s="32"/>
      <c r="M68" s="32">
        <v>73.54</v>
      </c>
      <c r="N68" s="31">
        <v>96.64742917103882</v>
      </c>
      <c r="O68" s="31">
        <v>104.53416149068323</v>
      </c>
      <c r="P68" s="31"/>
      <c r="Q68" s="31"/>
      <c r="R68" s="31"/>
      <c r="S68" s="101">
        <f t="shared" si="1"/>
        <v>534.4065050502207</v>
      </c>
      <c r="T68" s="115">
        <f t="shared" si="2"/>
        <v>6</v>
      </c>
      <c r="U68" s="98">
        <f t="shared" si="3"/>
        <v>-894.9728072493004</v>
      </c>
      <c r="V68" s="167">
        <v>1970</v>
      </c>
    </row>
    <row r="69" spans="1:22" ht="12.75">
      <c r="A69" s="99" t="s">
        <v>124</v>
      </c>
      <c r="B69" s="184" t="s">
        <v>945</v>
      </c>
      <c r="C69" s="98"/>
      <c r="D69" s="100"/>
      <c r="E69" s="98"/>
      <c r="F69" s="31"/>
      <c r="G69" s="98"/>
      <c r="H69" s="98">
        <v>98.49761526232115</v>
      </c>
      <c r="I69" s="31"/>
      <c r="J69" s="31"/>
      <c r="K69" s="31">
        <v>96.0151642796967</v>
      </c>
      <c r="L69" s="32"/>
      <c r="M69" s="32">
        <v>110.68396914738378</v>
      </c>
      <c r="N69" s="31">
        <v>108.10613437195715</v>
      </c>
      <c r="O69" s="31">
        <v>108.7746170678337</v>
      </c>
      <c r="P69" s="31"/>
      <c r="Q69" s="31"/>
      <c r="R69" s="31"/>
      <c r="S69" s="101">
        <f aca="true" t="shared" si="4" ref="S69:S132">SUM(C69:R69)</f>
        <v>522.0775001291925</v>
      </c>
      <c r="T69" s="115">
        <f aca="true" t="shared" si="5" ref="T69:T132">COUNTA(C69:R69)</f>
        <v>5</v>
      </c>
      <c r="U69" s="98">
        <f aca="true" t="shared" si="6" ref="U69:U132">S69-$S$5</f>
        <v>-907.3018121703287</v>
      </c>
      <c r="V69" s="167"/>
    </row>
    <row r="70" spans="1:22" ht="12.75">
      <c r="A70" s="99" t="s">
        <v>125</v>
      </c>
      <c r="B70" s="184" t="s">
        <v>706</v>
      </c>
      <c r="C70" s="98">
        <v>78.44807121661721</v>
      </c>
      <c r="D70" s="100"/>
      <c r="E70" s="98">
        <v>72.90732068030565</v>
      </c>
      <c r="F70" s="31">
        <v>55.02918376652986</v>
      </c>
      <c r="G70" s="98">
        <v>41.174672489082965</v>
      </c>
      <c r="H70" s="98"/>
      <c r="I70" s="31">
        <v>79.2099889239579</v>
      </c>
      <c r="J70" s="31">
        <v>75.65378900445765</v>
      </c>
      <c r="K70" s="31"/>
      <c r="L70" s="32"/>
      <c r="M70" s="32"/>
      <c r="N70" s="31"/>
      <c r="O70" s="31"/>
      <c r="P70" s="31">
        <v>59.798595595276105</v>
      </c>
      <c r="Q70" s="31"/>
      <c r="R70" s="31">
        <v>57.00000000000001</v>
      </c>
      <c r="S70" s="101">
        <f t="shared" si="4"/>
        <v>519.2216216762273</v>
      </c>
      <c r="T70" s="115">
        <f t="shared" si="5"/>
        <v>8</v>
      </c>
      <c r="U70" s="98">
        <f t="shared" si="6"/>
        <v>-910.1576906232939</v>
      </c>
      <c r="V70" s="167">
        <v>1976</v>
      </c>
    </row>
    <row r="71" spans="1:22" ht="12.75">
      <c r="A71" s="99" t="s">
        <v>126</v>
      </c>
      <c r="B71" s="184" t="s">
        <v>731</v>
      </c>
      <c r="C71" s="98">
        <v>69.84272997032642</v>
      </c>
      <c r="D71" s="100"/>
      <c r="E71" s="98">
        <v>75.3883495145631</v>
      </c>
      <c r="F71" s="31"/>
      <c r="G71" s="98">
        <v>59.515283842794766</v>
      </c>
      <c r="H71" s="98"/>
      <c r="I71" s="31"/>
      <c r="J71" s="31">
        <v>91.1413043478261</v>
      </c>
      <c r="K71" s="31"/>
      <c r="L71" s="32">
        <v>95.7221880762139</v>
      </c>
      <c r="M71" s="32">
        <v>36.4</v>
      </c>
      <c r="N71" s="31"/>
      <c r="O71" s="31"/>
      <c r="P71" s="31"/>
      <c r="Q71" s="31"/>
      <c r="R71" s="31">
        <v>73</v>
      </c>
      <c r="S71" s="101">
        <f t="shared" si="4"/>
        <v>501.0098557517242</v>
      </c>
      <c r="T71" s="115">
        <f t="shared" si="5"/>
        <v>7</v>
      </c>
      <c r="U71" s="98">
        <f t="shared" si="6"/>
        <v>-928.369456547797</v>
      </c>
      <c r="V71" s="167">
        <v>1964</v>
      </c>
    </row>
    <row r="72" spans="1:22" ht="12.75">
      <c r="A72" s="99" t="s">
        <v>127</v>
      </c>
      <c r="B72" s="184" t="s">
        <v>689</v>
      </c>
      <c r="C72" s="98">
        <v>97.14243323442136</v>
      </c>
      <c r="D72" s="100"/>
      <c r="E72" s="98"/>
      <c r="F72" s="31"/>
      <c r="G72" s="98">
        <v>87.8995633187773</v>
      </c>
      <c r="H72" s="98"/>
      <c r="I72" s="31">
        <v>91.48473366534405</v>
      </c>
      <c r="J72" s="31">
        <v>74.92647058823528</v>
      </c>
      <c r="K72" s="31">
        <v>71.0645933014354</v>
      </c>
      <c r="L72" s="32"/>
      <c r="M72" s="32"/>
      <c r="N72" s="31"/>
      <c r="O72" s="31"/>
      <c r="P72" s="31">
        <v>77.33769549952123</v>
      </c>
      <c r="Q72" s="31"/>
      <c r="R72" s="31"/>
      <c r="S72" s="101">
        <f t="shared" si="4"/>
        <v>499.8554896077346</v>
      </c>
      <c r="T72" s="115">
        <f t="shared" si="5"/>
        <v>6</v>
      </c>
      <c r="U72" s="98">
        <f t="shared" si="6"/>
        <v>-929.5238226917866</v>
      </c>
      <c r="V72" s="167">
        <v>1976</v>
      </c>
    </row>
    <row r="73" spans="1:22" ht="12.75">
      <c r="A73" s="99" t="s">
        <v>128</v>
      </c>
      <c r="B73" s="184" t="s">
        <v>767</v>
      </c>
      <c r="C73" s="98">
        <v>58.27002967359051</v>
      </c>
      <c r="D73" s="100">
        <v>66.05749180816204</v>
      </c>
      <c r="E73" s="98"/>
      <c r="F73" s="31"/>
      <c r="G73" s="98">
        <v>66.93886462882097</v>
      </c>
      <c r="H73" s="98"/>
      <c r="I73" s="31"/>
      <c r="J73" s="31"/>
      <c r="K73" s="31">
        <v>67.23094170403587</v>
      </c>
      <c r="L73" s="32">
        <v>77.169373549884</v>
      </c>
      <c r="M73" s="32"/>
      <c r="N73" s="31"/>
      <c r="O73" s="31"/>
      <c r="P73" s="31">
        <v>46.23332269390361</v>
      </c>
      <c r="Q73" s="31">
        <v>56.83514596451059</v>
      </c>
      <c r="R73" s="31">
        <v>58.333333333333336</v>
      </c>
      <c r="S73" s="101">
        <f t="shared" si="4"/>
        <v>497.0685033562409</v>
      </c>
      <c r="T73" s="115">
        <f t="shared" si="5"/>
        <v>8</v>
      </c>
      <c r="U73" s="98">
        <f t="shared" si="6"/>
        <v>-932.3108089432803</v>
      </c>
      <c r="V73" s="167">
        <v>1977</v>
      </c>
    </row>
    <row r="74" spans="1:22" ht="12.75">
      <c r="A74" s="99" t="s">
        <v>129</v>
      </c>
      <c r="B74" s="184" t="s">
        <v>845</v>
      </c>
      <c r="C74" s="98">
        <v>14.649851632047477</v>
      </c>
      <c r="D74" s="100"/>
      <c r="E74" s="98">
        <v>57.77777777777777</v>
      </c>
      <c r="F74" s="31">
        <v>66.87385706288485</v>
      </c>
      <c r="G74" s="98">
        <v>33.314410480349345</v>
      </c>
      <c r="H74" s="98">
        <v>73.02013422818791</v>
      </c>
      <c r="I74" s="31">
        <v>65.28031801066751</v>
      </c>
      <c r="J74" s="31">
        <v>59.781105990783395</v>
      </c>
      <c r="K74" s="31">
        <v>66.53377630121815</v>
      </c>
      <c r="L74" s="32"/>
      <c r="M74" s="32"/>
      <c r="N74" s="31"/>
      <c r="O74" s="31"/>
      <c r="P74" s="31"/>
      <c r="Q74" s="31">
        <v>40.16167270332566</v>
      </c>
      <c r="R74" s="31">
        <v>19.666666666666668</v>
      </c>
      <c r="S74" s="101">
        <f t="shared" si="4"/>
        <v>497.0595708539088</v>
      </c>
      <c r="T74" s="115">
        <f t="shared" si="5"/>
        <v>10</v>
      </c>
      <c r="U74" s="98">
        <f t="shared" si="6"/>
        <v>-932.3197414456124</v>
      </c>
      <c r="V74" s="167">
        <v>2010</v>
      </c>
    </row>
    <row r="75" spans="1:22" ht="12.75">
      <c r="A75" s="99" t="s">
        <v>130</v>
      </c>
      <c r="B75" s="184" t="s">
        <v>709</v>
      </c>
      <c r="C75" s="98">
        <v>76.66765578635015</v>
      </c>
      <c r="D75" s="100"/>
      <c r="E75" s="98">
        <v>45.15449642909197</v>
      </c>
      <c r="F75" s="31">
        <v>54.08955223880596</v>
      </c>
      <c r="G75" s="98">
        <v>66.93886462882097</v>
      </c>
      <c r="H75" s="98"/>
      <c r="I75" s="31">
        <v>85.54395908036489</v>
      </c>
      <c r="J75" s="31">
        <v>60.61403508771928</v>
      </c>
      <c r="K75" s="31"/>
      <c r="L75" s="32"/>
      <c r="M75" s="32"/>
      <c r="N75" s="31"/>
      <c r="O75" s="31"/>
      <c r="P75" s="31">
        <v>66.56527290137248</v>
      </c>
      <c r="Q75" s="31"/>
      <c r="R75" s="31">
        <v>41</v>
      </c>
      <c r="S75" s="101">
        <f t="shared" si="4"/>
        <v>496.5738361525257</v>
      </c>
      <c r="T75" s="115">
        <f t="shared" si="5"/>
        <v>8</v>
      </c>
      <c r="U75" s="98">
        <f t="shared" si="6"/>
        <v>-932.8054761469955</v>
      </c>
      <c r="V75" s="167">
        <v>1982</v>
      </c>
    </row>
    <row r="76" spans="1:22" ht="12.75">
      <c r="A76" s="99" t="s">
        <v>131</v>
      </c>
      <c r="B76" s="184" t="s">
        <v>1026</v>
      </c>
      <c r="C76" s="98"/>
      <c r="D76" s="100"/>
      <c r="E76" s="98"/>
      <c r="F76" s="31"/>
      <c r="G76" s="98"/>
      <c r="H76" s="98"/>
      <c r="I76" s="31"/>
      <c r="J76" s="31"/>
      <c r="K76" s="31"/>
      <c r="L76" s="32"/>
      <c r="M76" s="32">
        <v>131.00131492439186</v>
      </c>
      <c r="N76" s="31">
        <v>111.9587366276108</v>
      </c>
      <c r="O76" s="31">
        <v>121.11617312072894</v>
      </c>
      <c r="P76" s="31"/>
      <c r="Q76" s="31">
        <v>91.37901331245106</v>
      </c>
      <c r="R76" s="31"/>
      <c r="S76" s="101">
        <f t="shared" si="4"/>
        <v>455.45523798518263</v>
      </c>
      <c r="T76" s="115">
        <f t="shared" si="5"/>
        <v>4</v>
      </c>
      <c r="U76" s="98">
        <f t="shared" si="6"/>
        <v>-973.9240743143386</v>
      </c>
      <c r="V76" s="167"/>
    </row>
    <row r="77" spans="1:22" ht="12.75">
      <c r="A77" s="99" t="s">
        <v>132</v>
      </c>
      <c r="B77" s="184" t="s">
        <v>832</v>
      </c>
      <c r="C77" s="98">
        <v>31.56379821958457</v>
      </c>
      <c r="D77" s="100">
        <v>67.75469375192367</v>
      </c>
      <c r="E77" s="98">
        <v>67.71340769405873</v>
      </c>
      <c r="F77" s="31">
        <v>49.89041095890409</v>
      </c>
      <c r="G77" s="98">
        <v>49.90829694323144</v>
      </c>
      <c r="H77" s="98"/>
      <c r="I77" s="31">
        <v>88.94432988267303</v>
      </c>
      <c r="J77" s="31"/>
      <c r="K77" s="31"/>
      <c r="L77" s="32"/>
      <c r="M77" s="32"/>
      <c r="N77" s="31"/>
      <c r="O77" s="31"/>
      <c r="P77" s="31">
        <v>77.78455154803703</v>
      </c>
      <c r="Q77" s="31"/>
      <c r="R77" s="31">
        <v>20.333333333333332</v>
      </c>
      <c r="S77" s="101">
        <f t="shared" si="4"/>
        <v>453.8928223317459</v>
      </c>
      <c r="T77" s="115">
        <f t="shared" si="5"/>
        <v>8</v>
      </c>
      <c r="U77" s="98">
        <f t="shared" si="6"/>
        <v>-975.4864899677752</v>
      </c>
      <c r="V77" s="167"/>
    </row>
    <row r="78" spans="1:22" ht="12.75">
      <c r="A78" s="99" t="s">
        <v>133</v>
      </c>
      <c r="B78" s="184" t="s">
        <v>779</v>
      </c>
      <c r="C78" s="98">
        <v>55.59940652818991</v>
      </c>
      <c r="D78" s="100"/>
      <c r="E78" s="98">
        <v>78.92004292997048</v>
      </c>
      <c r="F78" s="31"/>
      <c r="G78" s="98"/>
      <c r="H78" s="98">
        <v>87.19972779857093</v>
      </c>
      <c r="I78" s="31">
        <v>84.46928688549717</v>
      </c>
      <c r="J78" s="31"/>
      <c r="K78" s="31">
        <v>77.8</v>
      </c>
      <c r="L78" s="32"/>
      <c r="M78" s="32"/>
      <c r="N78" s="31"/>
      <c r="O78" s="31"/>
      <c r="P78" s="31"/>
      <c r="Q78" s="31"/>
      <c r="R78" s="31">
        <v>65.66666666666666</v>
      </c>
      <c r="S78" s="101">
        <f t="shared" si="4"/>
        <v>449.65513080889514</v>
      </c>
      <c r="T78" s="115">
        <f t="shared" si="5"/>
        <v>6</v>
      </c>
      <c r="U78" s="98">
        <f t="shared" si="6"/>
        <v>-979.724181490626</v>
      </c>
      <c r="V78" s="167">
        <v>1964</v>
      </c>
    </row>
    <row r="79" spans="1:22" ht="12.75">
      <c r="A79" s="99" t="s">
        <v>134</v>
      </c>
      <c r="B79" s="184" t="s">
        <v>777</v>
      </c>
      <c r="C79" s="98">
        <v>56.48961424332344</v>
      </c>
      <c r="D79" s="100"/>
      <c r="E79" s="98">
        <v>39.09231530751144</v>
      </c>
      <c r="F79" s="31">
        <v>35.973701955495606</v>
      </c>
      <c r="G79" s="98">
        <v>48.59825327510917</v>
      </c>
      <c r="H79" s="98">
        <v>79.04334828101645</v>
      </c>
      <c r="I79" s="31">
        <v>66.26746405439553</v>
      </c>
      <c r="J79" s="31"/>
      <c r="K79" s="31">
        <v>69.63785046728971</v>
      </c>
      <c r="L79" s="32"/>
      <c r="M79" s="32">
        <v>36.4</v>
      </c>
      <c r="N79" s="31"/>
      <c r="O79" s="31"/>
      <c r="P79" s="31"/>
      <c r="Q79" s="31"/>
      <c r="R79" s="31"/>
      <c r="S79" s="101">
        <f t="shared" si="4"/>
        <v>431.5025475841413</v>
      </c>
      <c r="T79" s="115">
        <f t="shared" si="5"/>
        <v>8</v>
      </c>
      <c r="U79" s="98">
        <f t="shared" si="6"/>
        <v>-997.8767647153799</v>
      </c>
      <c r="V79" s="167"/>
    </row>
    <row r="80" spans="1:22" ht="12.75">
      <c r="A80" s="99" t="s">
        <v>135</v>
      </c>
      <c r="B80" s="184" t="s">
        <v>853</v>
      </c>
      <c r="C80" s="98"/>
      <c r="D80" s="100">
        <v>97.44348244348244</v>
      </c>
      <c r="E80" s="98"/>
      <c r="F80" s="31"/>
      <c r="G80" s="98"/>
      <c r="H80" s="98">
        <v>100.15422077922075</v>
      </c>
      <c r="I80" s="31"/>
      <c r="J80" s="31"/>
      <c r="K80" s="31"/>
      <c r="L80" s="32"/>
      <c r="M80" s="32"/>
      <c r="N80" s="31">
        <v>109.2962962962963</v>
      </c>
      <c r="O80" s="31">
        <v>119.9100899100899</v>
      </c>
      <c r="P80" s="31"/>
      <c r="Q80" s="31"/>
      <c r="R80" s="31"/>
      <c r="S80" s="101">
        <f t="shared" si="4"/>
        <v>426.8040894290894</v>
      </c>
      <c r="T80" s="115">
        <f t="shared" si="5"/>
        <v>4</v>
      </c>
      <c r="U80" s="98">
        <f t="shared" si="6"/>
        <v>-1002.5752228704318</v>
      </c>
      <c r="V80" s="167"/>
    </row>
    <row r="81" spans="1:22" ht="12.75">
      <c r="A81" s="99" t="s">
        <v>136</v>
      </c>
      <c r="B81" s="184" t="s">
        <v>828</v>
      </c>
      <c r="C81" s="98">
        <v>35.718100890207715</v>
      </c>
      <c r="D81" s="100"/>
      <c r="E81" s="98">
        <v>50.88607594936708</v>
      </c>
      <c r="F81" s="31">
        <v>54.73039141604956</v>
      </c>
      <c r="G81" s="98">
        <v>26.327510917030565</v>
      </c>
      <c r="H81" s="98"/>
      <c r="I81" s="31">
        <v>75.1287278848167</v>
      </c>
      <c r="J81" s="31"/>
      <c r="K81" s="31"/>
      <c r="L81" s="32">
        <v>69.53759549658224</v>
      </c>
      <c r="M81" s="32"/>
      <c r="N81" s="31"/>
      <c r="O81" s="31"/>
      <c r="P81" s="31">
        <v>36.59399936163422</v>
      </c>
      <c r="Q81" s="31">
        <v>65.18867092792595</v>
      </c>
      <c r="R81" s="31">
        <v>1</v>
      </c>
      <c r="S81" s="101">
        <f t="shared" si="4"/>
        <v>415.111072843614</v>
      </c>
      <c r="T81" s="115">
        <f t="shared" si="5"/>
        <v>9</v>
      </c>
      <c r="U81" s="98">
        <f t="shared" si="6"/>
        <v>-1014.2682394559072</v>
      </c>
      <c r="V81" s="167">
        <v>2008</v>
      </c>
    </row>
    <row r="82" spans="1:22" ht="12.75">
      <c r="A82" s="99" t="s">
        <v>137</v>
      </c>
      <c r="B82" s="184" t="s">
        <v>852</v>
      </c>
      <c r="C82" s="98"/>
      <c r="D82" s="100">
        <v>104.03896103896105</v>
      </c>
      <c r="E82" s="98"/>
      <c r="F82" s="31">
        <v>60.87960771051741</v>
      </c>
      <c r="G82" s="98"/>
      <c r="H82" s="98">
        <v>105.20276100086281</v>
      </c>
      <c r="I82" s="31"/>
      <c r="J82" s="31"/>
      <c r="K82" s="31"/>
      <c r="L82" s="32"/>
      <c r="M82" s="32"/>
      <c r="N82" s="31"/>
      <c r="O82" s="31">
        <v>114.11214953271026</v>
      </c>
      <c r="P82" s="31"/>
      <c r="Q82" s="31"/>
      <c r="R82" s="31">
        <v>15.666666666666666</v>
      </c>
      <c r="S82" s="101">
        <f t="shared" si="4"/>
        <v>399.9001459497182</v>
      </c>
      <c r="T82" s="115">
        <f t="shared" si="5"/>
        <v>5</v>
      </c>
      <c r="U82" s="98">
        <f t="shared" si="6"/>
        <v>-1029.479166349803</v>
      </c>
      <c r="V82" s="167">
        <v>1998</v>
      </c>
    </row>
    <row r="83" spans="1:22" ht="12.75">
      <c r="A83" s="99" t="s">
        <v>138</v>
      </c>
      <c r="B83" s="184" t="s">
        <v>808</v>
      </c>
      <c r="C83" s="98">
        <v>48.47774480712167</v>
      </c>
      <c r="D83" s="100"/>
      <c r="E83" s="98"/>
      <c r="F83" s="31">
        <v>58.156300354495635</v>
      </c>
      <c r="G83" s="98">
        <v>72.17903930131004</v>
      </c>
      <c r="H83" s="98"/>
      <c r="I83" s="31">
        <v>84.7511949062846</v>
      </c>
      <c r="J83" s="31"/>
      <c r="K83" s="31"/>
      <c r="L83" s="32"/>
      <c r="M83" s="32"/>
      <c r="N83" s="31"/>
      <c r="O83" s="31"/>
      <c r="P83" s="31"/>
      <c r="Q83" s="31">
        <v>70.80007208939085</v>
      </c>
      <c r="R83" s="31">
        <v>65</v>
      </c>
      <c r="S83" s="101">
        <f t="shared" si="4"/>
        <v>399.36435145860275</v>
      </c>
      <c r="T83" s="115">
        <f t="shared" si="5"/>
        <v>6</v>
      </c>
      <c r="U83" s="98">
        <f t="shared" si="6"/>
        <v>-1030.0149608409183</v>
      </c>
      <c r="V83" s="167">
        <v>1981</v>
      </c>
    </row>
    <row r="84" spans="1:22" ht="12.75">
      <c r="A84" s="99" t="s">
        <v>139</v>
      </c>
      <c r="B84" s="184" t="s">
        <v>746</v>
      </c>
      <c r="C84" s="98">
        <v>66.28189910979229</v>
      </c>
      <c r="D84" s="100">
        <v>87.32067510548524</v>
      </c>
      <c r="E84" s="98">
        <v>89.53513347652654</v>
      </c>
      <c r="F84" s="31">
        <v>97.79368595956798</v>
      </c>
      <c r="G84" s="98">
        <v>46.851528384279476</v>
      </c>
      <c r="H84" s="98"/>
      <c r="I84" s="31"/>
      <c r="J84" s="31"/>
      <c r="K84" s="31"/>
      <c r="L84" s="32"/>
      <c r="M84" s="32"/>
      <c r="N84" s="31"/>
      <c r="O84" s="31"/>
      <c r="P84" s="31"/>
      <c r="Q84" s="31"/>
      <c r="R84" s="31"/>
      <c r="S84" s="101">
        <f t="shared" si="4"/>
        <v>387.7829220356515</v>
      </c>
      <c r="T84" s="115">
        <f t="shared" si="5"/>
        <v>5</v>
      </c>
      <c r="U84" s="98">
        <f t="shared" si="6"/>
        <v>-1041.5963902638696</v>
      </c>
      <c r="V84" s="167">
        <v>1976</v>
      </c>
    </row>
    <row r="85" spans="1:22" ht="12.75">
      <c r="A85" s="99" t="s">
        <v>140</v>
      </c>
      <c r="B85" s="184" t="s">
        <v>870</v>
      </c>
      <c r="C85" s="98"/>
      <c r="D85" s="100">
        <v>71.36303847418614</v>
      </c>
      <c r="E85" s="98"/>
      <c r="F85" s="31">
        <v>67.9772209567198</v>
      </c>
      <c r="G85" s="98">
        <v>38.99126637554585</v>
      </c>
      <c r="H85" s="98">
        <v>90.7885304659498</v>
      </c>
      <c r="I85" s="31"/>
      <c r="J85" s="31"/>
      <c r="K85" s="31"/>
      <c r="L85" s="32">
        <v>116.32525410476937</v>
      </c>
      <c r="M85" s="32"/>
      <c r="N85" s="31"/>
      <c r="O85" s="31"/>
      <c r="P85" s="31"/>
      <c r="Q85" s="31"/>
      <c r="R85" s="31"/>
      <c r="S85" s="101">
        <f t="shared" si="4"/>
        <v>385.445310377171</v>
      </c>
      <c r="T85" s="115">
        <f t="shared" si="5"/>
        <v>5</v>
      </c>
      <c r="U85" s="98">
        <f t="shared" si="6"/>
        <v>-1043.9340019223503</v>
      </c>
      <c r="V85" s="167">
        <v>1999</v>
      </c>
    </row>
    <row r="86" spans="1:22" ht="12.75">
      <c r="A86" s="99" t="s">
        <v>141</v>
      </c>
      <c r="B86" s="184" t="s">
        <v>834</v>
      </c>
      <c r="C86" s="98">
        <v>26.816023738872403</v>
      </c>
      <c r="D86" s="100">
        <v>91.24555160142347</v>
      </c>
      <c r="E86" s="98"/>
      <c r="F86" s="31"/>
      <c r="G86" s="98">
        <v>26.76419213973799</v>
      </c>
      <c r="H86" s="98">
        <v>109.81355161437016</v>
      </c>
      <c r="I86" s="31">
        <v>76.96378150558007</v>
      </c>
      <c r="J86" s="31"/>
      <c r="K86" s="31"/>
      <c r="L86" s="32"/>
      <c r="M86" s="32">
        <v>44.33</v>
      </c>
      <c r="N86" s="31"/>
      <c r="O86" s="31"/>
      <c r="P86" s="31"/>
      <c r="Q86" s="31"/>
      <c r="R86" s="31"/>
      <c r="S86" s="101">
        <f t="shared" si="4"/>
        <v>375.9331005999841</v>
      </c>
      <c r="T86" s="115">
        <f t="shared" si="5"/>
        <v>6</v>
      </c>
      <c r="U86" s="98">
        <f t="shared" si="6"/>
        <v>-1053.4462116995371</v>
      </c>
      <c r="V86" s="167">
        <v>1984</v>
      </c>
    </row>
    <row r="87" spans="1:22" ht="12.75">
      <c r="A87" s="99" t="s">
        <v>142</v>
      </c>
      <c r="B87" s="192" t="s">
        <v>720</v>
      </c>
      <c r="C87" s="98">
        <v>72.81008902077151</v>
      </c>
      <c r="D87" s="100"/>
      <c r="E87" s="98"/>
      <c r="F87" s="31"/>
      <c r="G87" s="98">
        <v>57.76855895196506</v>
      </c>
      <c r="H87" s="98">
        <v>74.21356025253911</v>
      </c>
      <c r="I87" s="31"/>
      <c r="J87" s="31"/>
      <c r="K87" s="31"/>
      <c r="L87" s="32"/>
      <c r="M87" s="32">
        <v>35.63</v>
      </c>
      <c r="N87" s="31"/>
      <c r="O87" s="31">
        <v>85.11328842620944</v>
      </c>
      <c r="P87" s="31"/>
      <c r="Q87" s="31"/>
      <c r="R87" s="31">
        <v>47.666666666666664</v>
      </c>
      <c r="S87" s="101">
        <f t="shared" si="4"/>
        <v>373.2021633181518</v>
      </c>
      <c r="T87" s="115">
        <f t="shared" si="5"/>
        <v>6</v>
      </c>
      <c r="U87" s="98">
        <f t="shared" si="6"/>
        <v>-1056.1771489813693</v>
      </c>
      <c r="V87" s="167">
        <v>1969</v>
      </c>
    </row>
    <row r="88" spans="1:22" ht="12.75">
      <c r="A88" s="99" t="s">
        <v>143</v>
      </c>
      <c r="B88" s="184" t="s">
        <v>977</v>
      </c>
      <c r="C88" s="98"/>
      <c r="D88" s="100"/>
      <c r="E88" s="98"/>
      <c r="F88" s="31"/>
      <c r="G88" s="98"/>
      <c r="H88" s="98">
        <v>80.62001227747083</v>
      </c>
      <c r="I88" s="31"/>
      <c r="J88" s="31"/>
      <c r="K88" s="31">
        <v>86.5367316341829</v>
      </c>
      <c r="L88" s="32"/>
      <c r="M88" s="32"/>
      <c r="N88" s="31">
        <v>102.37987307343609</v>
      </c>
      <c r="O88" s="31">
        <v>100.58823529411764</v>
      </c>
      <c r="P88" s="31"/>
      <c r="Q88" s="31"/>
      <c r="R88" s="31"/>
      <c r="S88" s="101">
        <f t="shared" si="4"/>
        <v>370.12485227920746</v>
      </c>
      <c r="T88" s="115">
        <f t="shared" si="5"/>
        <v>4</v>
      </c>
      <c r="U88" s="98">
        <f t="shared" si="6"/>
        <v>-1059.2544600203137</v>
      </c>
      <c r="V88" s="167">
        <v>1987</v>
      </c>
    </row>
    <row r="89" spans="1:22" ht="12.75">
      <c r="A89" s="99" t="s">
        <v>144</v>
      </c>
      <c r="B89" s="184" t="s">
        <v>831</v>
      </c>
      <c r="C89" s="98">
        <v>32.15727002967359</v>
      </c>
      <c r="D89" s="100"/>
      <c r="E89" s="98">
        <v>55</v>
      </c>
      <c r="F89" s="31"/>
      <c r="G89" s="98">
        <v>41.174672489082965</v>
      </c>
      <c r="H89" s="98"/>
      <c r="I89" s="31">
        <v>70.34424087095685</v>
      </c>
      <c r="J89" s="31"/>
      <c r="K89" s="31">
        <v>64.36634717784878</v>
      </c>
      <c r="L89" s="32"/>
      <c r="M89" s="32"/>
      <c r="N89" s="31"/>
      <c r="O89" s="31"/>
      <c r="P89" s="31">
        <v>39.40280880944781</v>
      </c>
      <c r="Q89" s="31">
        <v>61.92241829382897</v>
      </c>
      <c r="R89" s="31">
        <v>3.666666666666667</v>
      </c>
      <c r="S89" s="101">
        <f t="shared" si="4"/>
        <v>368.03442433750564</v>
      </c>
      <c r="T89" s="115">
        <f t="shared" si="5"/>
        <v>8</v>
      </c>
      <c r="U89" s="98">
        <f t="shared" si="6"/>
        <v>-1061.3448879620155</v>
      </c>
      <c r="V89" s="167">
        <v>2008</v>
      </c>
    </row>
    <row r="90" spans="1:22" ht="12.75">
      <c r="A90" s="99" t="s">
        <v>145</v>
      </c>
      <c r="B90" s="184" t="s">
        <v>863</v>
      </c>
      <c r="C90" s="98"/>
      <c r="D90" s="100">
        <v>82.50689247735329</v>
      </c>
      <c r="E90" s="98"/>
      <c r="F90" s="31"/>
      <c r="G90" s="98">
        <v>69.99563318777294</v>
      </c>
      <c r="H90" s="98"/>
      <c r="I90" s="31"/>
      <c r="J90" s="31"/>
      <c r="K90" s="31"/>
      <c r="L90" s="32">
        <v>86.02357984994643</v>
      </c>
      <c r="M90" s="32"/>
      <c r="N90" s="31"/>
      <c r="O90" s="31"/>
      <c r="P90" s="31"/>
      <c r="Q90" s="31">
        <v>65.85364223657831</v>
      </c>
      <c r="R90" s="31">
        <v>61.66666666666667</v>
      </c>
      <c r="S90" s="101">
        <f t="shared" si="4"/>
        <v>366.0464144183176</v>
      </c>
      <c r="T90" s="115">
        <f t="shared" si="5"/>
        <v>5</v>
      </c>
      <c r="U90" s="98">
        <f t="shared" si="6"/>
        <v>-1063.3328978812035</v>
      </c>
      <c r="V90" s="167">
        <v>1964</v>
      </c>
    </row>
    <row r="91" spans="1:22" ht="12.75">
      <c r="A91" s="99" t="s">
        <v>146</v>
      </c>
      <c r="B91" s="184" t="s">
        <v>840</v>
      </c>
      <c r="C91" s="98">
        <v>21.178041543026705</v>
      </c>
      <c r="D91" s="100"/>
      <c r="E91" s="98">
        <v>53.77832861189801</v>
      </c>
      <c r="F91" s="31">
        <v>41.89772727272726</v>
      </c>
      <c r="G91" s="98">
        <v>35.49781659388647</v>
      </c>
      <c r="H91" s="98"/>
      <c r="I91" s="31">
        <v>66.92891830337703</v>
      </c>
      <c r="J91" s="31">
        <v>59.68660149511212</v>
      </c>
      <c r="K91" s="31"/>
      <c r="L91" s="32"/>
      <c r="M91" s="32"/>
      <c r="N91" s="31"/>
      <c r="O91" s="31"/>
      <c r="P91" s="31">
        <v>38.03032237472072</v>
      </c>
      <c r="Q91" s="31">
        <v>43.44001719936936</v>
      </c>
      <c r="R91" s="31">
        <v>5</v>
      </c>
      <c r="S91" s="101">
        <f t="shared" si="4"/>
        <v>365.4377733941177</v>
      </c>
      <c r="T91" s="115">
        <f t="shared" si="5"/>
        <v>9</v>
      </c>
      <c r="U91" s="98">
        <f t="shared" si="6"/>
        <v>-1063.9415389054034</v>
      </c>
      <c r="V91" s="167">
        <v>2008</v>
      </c>
    </row>
    <row r="92" spans="1:22" ht="12.75">
      <c r="A92" s="99" t="s">
        <v>147</v>
      </c>
      <c r="B92" s="184" t="s">
        <v>776</v>
      </c>
      <c r="C92" s="98">
        <v>56.48961424332344</v>
      </c>
      <c r="D92" s="100"/>
      <c r="E92" s="98"/>
      <c r="F92" s="31">
        <v>49.05758880516684</v>
      </c>
      <c r="G92" s="98">
        <v>68.24890829694323</v>
      </c>
      <c r="H92" s="98"/>
      <c r="I92" s="31"/>
      <c r="J92" s="31">
        <v>56.211631663974146</v>
      </c>
      <c r="K92" s="31"/>
      <c r="L92" s="32"/>
      <c r="M92" s="32"/>
      <c r="N92" s="31"/>
      <c r="O92" s="31"/>
      <c r="P92" s="31">
        <v>51.787105011171406</v>
      </c>
      <c r="Q92" s="31">
        <v>38.97704813516099</v>
      </c>
      <c r="R92" s="31">
        <v>44.333333333333336</v>
      </c>
      <c r="S92" s="101">
        <f t="shared" si="4"/>
        <v>365.10522948907334</v>
      </c>
      <c r="T92" s="115">
        <f t="shared" si="5"/>
        <v>7</v>
      </c>
      <c r="U92" s="98">
        <f t="shared" si="6"/>
        <v>-1064.274082810448</v>
      </c>
      <c r="V92" s="167">
        <v>1944</v>
      </c>
    </row>
    <row r="93" spans="1:22" ht="12.75">
      <c r="A93" s="99" t="s">
        <v>148</v>
      </c>
      <c r="B93" s="184" t="s">
        <v>728</v>
      </c>
      <c r="C93" s="98">
        <v>70.13946587537092</v>
      </c>
      <c r="D93" s="100"/>
      <c r="E93" s="98">
        <v>84.83193277310924</v>
      </c>
      <c r="F93" s="31">
        <v>61.946099535043906</v>
      </c>
      <c r="G93" s="98">
        <v>69.12227074235808</v>
      </c>
      <c r="H93" s="98"/>
      <c r="I93" s="31"/>
      <c r="J93" s="31"/>
      <c r="K93" s="31"/>
      <c r="L93" s="32"/>
      <c r="M93" s="32"/>
      <c r="N93" s="31"/>
      <c r="O93" s="31"/>
      <c r="P93" s="31"/>
      <c r="Q93" s="31"/>
      <c r="R93" s="31">
        <v>79</v>
      </c>
      <c r="S93" s="101">
        <f t="shared" si="4"/>
        <v>365.03976892588213</v>
      </c>
      <c r="T93" s="115">
        <f t="shared" si="5"/>
        <v>5</v>
      </c>
      <c r="U93" s="98">
        <f t="shared" si="6"/>
        <v>-1064.3395433736391</v>
      </c>
      <c r="V93" s="167">
        <v>1974</v>
      </c>
    </row>
    <row r="94" spans="1:22" ht="12.75">
      <c r="A94" s="99" t="s">
        <v>149</v>
      </c>
      <c r="B94" s="184" t="s">
        <v>740</v>
      </c>
      <c r="C94" s="98">
        <v>67.17210682492582</v>
      </c>
      <c r="D94" s="100"/>
      <c r="E94" s="98"/>
      <c r="F94" s="31">
        <v>70.87626412849492</v>
      </c>
      <c r="G94" s="98"/>
      <c r="H94" s="98"/>
      <c r="I94" s="31"/>
      <c r="J94" s="31">
        <v>84.25</v>
      </c>
      <c r="K94" s="31"/>
      <c r="L94" s="32"/>
      <c r="M94" s="32"/>
      <c r="N94" s="31"/>
      <c r="O94" s="31"/>
      <c r="P94" s="31">
        <v>86.21097989147782</v>
      </c>
      <c r="Q94" s="31"/>
      <c r="R94" s="31">
        <v>44.333333333333336</v>
      </c>
      <c r="S94" s="101">
        <f t="shared" si="4"/>
        <v>352.8426841782319</v>
      </c>
      <c r="T94" s="115">
        <f t="shared" si="5"/>
        <v>5</v>
      </c>
      <c r="U94" s="98">
        <f t="shared" si="6"/>
        <v>-1076.5366281212894</v>
      </c>
      <c r="V94" s="167">
        <v>1980</v>
      </c>
    </row>
    <row r="95" spans="1:22" ht="12.75">
      <c r="A95" s="99" t="s">
        <v>150</v>
      </c>
      <c r="B95" s="184" t="s">
        <v>754</v>
      </c>
      <c r="C95" s="98">
        <v>62.12759643916914</v>
      </c>
      <c r="D95" s="100"/>
      <c r="E95" s="98"/>
      <c r="F95" s="31">
        <v>64.89873417721519</v>
      </c>
      <c r="G95" s="98">
        <v>34.18777292576419</v>
      </c>
      <c r="H95" s="98"/>
      <c r="I95" s="31"/>
      <c r="J95" s="31"/>
      <c r="K95" s="31">
        <v>74.94910941475827</v>
      </c>
      <c r="L95" s="32"/>
      <c r="M95" s="32"/>
      <c r="N95" s="31"/>
      <c r="O95" s="31">
        <v>91.52794394120663</v>
      </c>
      <c r="P95" s="31"/>
      <c r="Q95" s="31"/>
      <c r="R95" s="31">
        <v>23</v>
      </c>
      <c r="S95" s="101">
        <f t="shared" si="4"/>
        <v>350.6911568981134</v>
      </c>
      <c r="T95" s="115">
        <f t="shared" si="5"/>
        <v>6</v>
      </c>
      <c r="U95" s="98">
        <f t="shared" si="6"/>
        <v>-1078.6881554014078</v>
      </c>
      <c r="V95" s="167">
        <v>1968</v>
      </c>
    </row>
    <row r="96" spans="1:22" ht="12.75">
      <c r="A96" s="99" t="s">
        <v>151</v>
      </c>
      <c r="B96" s="184" t="s">
        <v>1019</v>
      </c>
      <c r="C96" s="98"/>
      <c r="D96" s="100"/>
      <c r="E96" s="98"/>
      <c r="F96" s="31"/>
      <c r="G96" s="98"/>
      <c r="H96" s="98"/>
      <c r="I96" s="31"/>
      <c r="J96" s="31"/>
      <c r="K96" s="31"/>
      <c r="L96" s="32">
        <v>120</v>
      </c>
      <c r="M96" s="32">
        <v>130.01900546732622</v>
      </c>
      <c r="N96" s="31"/>
      <c r="O96" s="31"/>
      <c r="P96" s="31"/>
      <c r="Q96" s="31">
        <v>89.42977485066625</v>
      </c>
      <c r="R96" s="31"/>
      <c r="S96" s="101">
        <f t="shared" si="4"/>
        <v>339.4487803179925</v>
      </c>
      <c r="T96" s="115">
        <f t="shared" si="5"/>
        <v>3</v>
      </c>
      <c r="U96" s="98">
        <f t="shared" si="6"/>
        <v>-1089.9305319815287</v>
      </c>
      <c r="V96" s="167">
        <v>2004</v>
      </c>
    </row>
    <row r="97" spans="1:22" ht="12.75">
      <c r="A97" s="99" t="s">
        <v>152</v>
      </c>
      <c r="B97" s="184" t="s">
        <v>762</v>
      </c>
      <c r="C97" s="98">
        <v>59.753709198813056</v>
      </c>
      <c r="D97" s="100"/>
      <c r="E97" s="98"/>
      <c r="F97" s="31"/>
      <c r="G97" s="98">
        <v>53.838427947598255</v>
      </c>
      <c r="H97" s="98"/>
      <c r="I97" s="31">
        <v>60.2411127933275</v>
      </c>
      <c r="J97" s="31"/>
      <c r="K97" s="31">
        <v>57.05069124423963</v>
      </c>
      <c r="L97" s="32"/>
      <c r="M97" s="32"/>
      <c r="N97" s="31"/>
      <c r="O97" s="31"/>
      <c r="P97" s="31">
        <v>51.45196297478455</v>
      </c>
      <c r="Q97" s="31"/>
      <c r="R97" s="31">
        <v>54.333333333333336</v>
      </c>
      <c r="S97" s="101">
        <f t="shared" si="4"/>
        <v>336.66923749209633</v>
      </c>
      <c r="T97" s="115">
        <f t="shared" si="5"/>
        <v>6</v>
      </c>
      <c r="U97" s="98">
        <f t="shared" si="6"/>
        <v>-1092.710074807425</v>
      </c>
      <c r="V97" s="167">
        <v>1972</v>
      </c>
    </row>
    <row r="98" spans="1:22" ht="12.75">
      <c r="A98" s="99" t="s">
        <v>153</v>
      </c>
      <c r="B98" s="184" t="s">
        <v>968</v>
      </c>
      <c r="C98" s="98"/>
      <c r="D98" s="100"/>
      <c r="E98" s="98"/>
      <c r="F98" s="31"/>
      <c r="G98" s="98"/>
      <c r="H98" s="98">
        <v>86.52071404513302</v>
      </c>
      <c r="I98" s="31"/>
      <c r="J98" s="31"/>
      <c r="K98" s="31"/>
      <c r="L98" s="32"/>
      <c r="M98" s="32"/>
      <c r="N98" s="31">
        <v>110.22216674987519</v>
      </c>
      <c r="O98" s="31"/>
      <c r="P98" s="31"/>
      <c r="Q98" s="31">
        <v>61.379888268156435</v>
      </c>
      <c r="R98" s="31">
        <v>60.333333333333336</v>
      </c>
      <c r="S98" s="101">
        <f t="shared" si="4"/>
        <v>318.45610239649795</v>
      </c>
      <c r="T98" s="115">
        <f t="shared" si="5"/>
        <v>4</v>
      </c>
      <c r="U98" s="98">
        <f t="shared" si="6"/>
        <v>-1110.9232099030232</v>
      </c>
      <c r="V98" s="167"/>
    </row>
    <row r="99" spans="1:22" ht="12.75">
      <c r="A99" s="99" t="s">
        <v>154</v>
      </c>
      <c r="B99" s="184" t="s">
        <v>722</v>
      </c>
      <c r="C99" s="98">
        <v>72.51335311572701</v>
      </c>
      <c r="D99" s="100"/>
      <c r="E99" s="98"/>
      <c r="F99" s="31">
        <v>69.28582494190549</v>
      </c>
      <c r="G99" s="98">
        <v>73.48908296943232</v>
      </c>
      <c r="H99" s="98"/>
      <c r="I99" s="31"/>
      <c r="J99" s="31"/>
      <c r="K99" s="31"/>
      <c r="L99" s="32"/>
      <c r="M99" s="32"/>
      <c r="N99" s="31"/>
      <c r="O99" s="31"/>
      <c r="P99" s="31">
        <v>75.96520906479414</v>
      </c>
      <c r="Q99" s="31"/>
      <c r="R99" s="31">
        <v>24.333333333333332</v>
      </c>
      <c r="S99" s="101">
        <f t="shared" si="4"/>
        <v>315.5868034251923</v>
      </c>
      <c r="T99" s="115">
        <f t="shared" si="5"/>
        <v>5</v>
      </c>
      <c r="U99" s="98">
        <f t="shared" si="6"/>
        <v>-1113.7925088743289</v>
      </c>
      <c r="V99" s="167">
        <v>1972</v>
      </c>
    </row>
    <row r="100" spans="1:22" ht="12.75">
      <c r="A100" s="99" t="s">
        <v>155</v>
      </c>
      <c r="B100" s="184" t="s">
        <v>724</v>
      </c>
      <c r="C100" s="98">
        <v>72.2166172106825</v>
      </c>
      <c r="D100" s="100"/>
      <c r="E100" s="98"/>
      <c r="F100" s="31">
        <v>67.68253968253967</v>
      </c>
      <c r="G100" s="98">
        <v>80.03930131004367</v>
      </c>
      <c r="H100" s="98"/>
      <c r="I100" s="31"/>
      <c r="J100" s="31"/>
      <c r="K100" s="31"/>
      <c r="L100" s="32"/>
      <c r="M100" s="32"/>
      <c r="N100" s="31"/>
      <c r="O100" s="31"/>
      <c r="P100" s="31"/>
      <c r="Q100" s="31">
        <v>54.994840136367834</v>
      </c>
      <c r="R100" s="31">
        <v>39.666666666666664</v>
      </c>
      <c r="S100" s="101">
        <f t="shared" si="4"/>
        <v>314.59996500630035</v>
      </c>
      <c r="T100" s="115">
        <f t="shared" si="5"/>
        <v>5</v>
      </c>
      <c r="U100" s="98">
        <f t="shared" si="6"/>
        <v>-1114.7793472932208</v>
      </c>
      <c r="V100" s="167">
        <v>1965</v>
      </c>
    </row>
    <row r="101" spans="1:22" ht="12.75">
      <c r="A101" s="99" t="s">
        <v>156</v>
      </c>
      <c r="B101" s="184" t="s">
        <v>952</v>
      </c>
      <c r="C101" s="98"/>
      <c r="D101" s="100"/>
      <c r="E101" s="98"/>
      <c r="F101" s="31"/>
      <c r="G101" s="98"/>
      <c r="H101" s="98">
        <v>92.42390905757242</v>
      </c>
      <c r="I101" s="31"/>
      <c r="J101" s="31"/>
      <c r="K101" s="31"/>
      <c r="L101" s="32">
        <v>90.8860759493671</v>
      </c>
      <c r="M101" s="32"/>
      <c r="N101" s="31"/>
      <c r="O101" s="31"/>
      <c r="P101" s="31"/>
      <c r="Q101" s="31">
        <v>71.49132176234981</v>
      </c>
      <c r="R101" s="31">
        <v>58.333333333333336</v>
      </c>
      <c r="S101" s="101">
        <f t="shared" si="4"/>
        <v>313.13464010262265</v>
      </c>
      <c r="T101" s="115">
        <f t="shared" si="5"/>
        <v>4</v>
      </c>
      <c r="U101" s="98">
        <f t="shared" si="6"/>
        <v>-1116.2446721968986</v>
      </c>
      <c r="V101" s="167"/>
    </row>
    <row r="102" spans="1:22" ht="12.75">
      <c r="A102" s="99" t="s">
        <v>157</v>
      </c>
      <c r="B102" s="184" t="s">
        <v>878</v>
      </c>
      <c r="C102" s="98"/>
      <c r="D102" s="100"/>
      <c r="E102" s="98">
        <v>105</v>
      </c>
      <c r="F102" s="31"/>
      <c r="G102" s="98"/>
      <c r="H102" s="98"/>
      <c r="I102" s="31"/>
      <c r="J102" s="31"/>
      <c r="K102" s="31"/>
      <c r="L102" s="32"/>
      <c r="M102" s="32">
        <v>72.34</v>
      </c>
      <c r="N102" s="31"/>
      <c r="O102" s="31"/>
      <c r="P102" s="31">
        <v>65.92690711777848</v>
      </c>
      <c r="Q102" s="31">
        <v>57.51647183846971</v>
      </c>
      <c r="R102" s="31"/>
      <c r="S102" s="101">
        <f t="shared" si="4"/>
        <v>300.7833789562482</v>
      </c>
      <c r="T102" s="115">
        <f t="shared" si="5"/>
        <v>4</v>
      </c>
      <c r="U102" s="98">
        <f t="shared" si="6"/>
        <v>-1128.595933343273</v>
      </c>
      <c r="V102" s="167"/>
    </row>
    <row r="103" spans="1:22" ht="12.75">
      <c r="A103" s="99" t="s">
        <v>158</v>
      </c>
      <c r="B103" s="184" t="s">
        <v>833</v>
      </c>
      <c r="C103" s="98">
        <v>29.783382789317507</v>
      </c>
      <c r="D103" s="100"/>
      <c r="E103" s="98"/>
      <c r="F103" s="31"/>
      <c r="G103" s="98">
        <v>45.54148471615721</v>
      </c>
      <c r="H103" s="98">
        <v>75.91732729331822</v>
      </c>
      <c r="I103" s="31">
        <v>81.26522933035633</v>
      </c>
      <c r="J103" s="31"/>
      <c r="K103" s="31"/>
      <c r="L103" s="32"/>
      <c r="M103" s="32"/>
      <c r="N103" s="31"/>
      <c r="O103" s="31"/>
      <c r="P103" s="31">
        <v>57.516437918927544</v>
      </c>
      <c r="Q103" s="31"/>
      <c r="R103" s="31"/>
      <c r="S103" s="101">
        <f t="shared" si="4"/>
        <v>290.0238620480768</v>
      </c>
      <c r="T103" s="115">
        <f t="shared" si="5"/>
        <v>5</v>
      </c>
      <c r="U103" s="98">
        <f t="shared" si="6"/>
        <v>-1139.3554502514444</v>
      </c>
      <c r="V103" s="167">
        <v>2005</v>
      </c>
    </row>
    <row r="104" spans="1:22" ht="12.75">
      <c r="A104" s="99" t="s">
        <v>159</v>
      </c>
      <c r="B104" s="184" t="s">
        <v>790</v>
      </c>
      <c r="C104" s="98">
        <v>53.52225519287834</v>
      </c>
      <c r="D104" s="100"/>
      <c r="E104" s="98"/>
      <c r="F104" s="31"/>
      <c r="G104" s="98">
        <v>51.21834061135371</v>
      </c>
      <c r="H104" s="98"/>
      <c r="I104" s="31">
        <v>71.93224722234778</v>
      </c>
      <c r="J104" s="31"/>
      <c r="K104" s="31"/>
      <c r="L104" s="32"/>
      <c r="M104" s="32"/>
      <c r="N104" s="31"/>
      <c r="O104" s="31"/>
      <c r="P104" s="31">
        <v>39.69007341206511</v>
      </c>
      <c r="Q104" s="31"/>
      <c r="R104" s="31">
        <v>62.33333333333333</v>
      </c>
      <c r="S104" s="101">
        <f t="shared" si="4"/>
        <v>278.6962497719783</v>
      </c>
      <c r="T104" s="115">
        <f t="shared" si="5"/>
        <v>5</v>
      </c>
      <c r="U104" s="98">
        <f t="shared" si="6"/>
        <v>-1150.683062527543</v>
      </c>
      <c r="V104" s="167">
        <v>2003</v>
      </c>
    </row>
    <row r="105" spans="1:22" ht="12.75">
      <c r="A105" s="99" t="s">
        <v>160</v>
      </c>
      <c r="B105" s="184" t="s">
        <v>690</v>
      </c>
      <c r="C105" s="98">
        <v>97.14243323442136</v>
      </c>
      <c r="D105" s="100"/>
      <c r="E105" s="98"/>
      <c r="F105" s="31"/>
      <c r="G105" s="98">
        <v>70.86899563318777</v>
      </c>
      <c r="H105" s="98"/>
      <c r="I105" s="31"/>
      <c r="J105" s="31"/>
      <c r="K105" s="31"/>
      <c r="L105" s="32"/>
      <c r="M105" s="32"/>
      <c r="N105" s="31"/>
      <c r="O105" s="31">
        <v>84.02971634398921</v>
      </c>
      <c r="P105" s="31"/>
      <c r="Q105" s="31"/>
      <c r="R105" s="31">
        <v>25.666666666666668</v>
      </c>
      <c r="S105" s="101">
        <f t="shared" si="4"/>
        <v>277.70781187826503</v>
      </c>
      <c r="T105" s="115">
        <f t="shared" si="5"/>
        <v>4</v>
      </c>
      <c r="U105" s="98">
        <f t="shared" si="6"/>
        <v>-1151.671500421256</v>
      </c>
      <c r="V105" s="167">
        <v>1970</v>
      </c>
    </row>
    <row r="106" spans="1:22" ht="12.75">
      <c r="A106" s="99" t="s">
        <v>161</v>
      </c>
      <c r="B106" s="184" t="s">
        <v>857</v>
      </c>
      <c r="C106" s="98"/>
      <c r="D106" s="100">
        <v>90.01094091903718</v>
      </c>
      <c r="E106" s="98"/>
      <c r="F106" s="31"/>
      <c r="G106" s="98"/>
      <c r="H106" s="98">
        <v>86.74552213585669</v>
      </c>
      <c r="I106" s="31"/>
      <c r="J106" s="31"/>
      <c r="K106" s="31"/>
      <c r="L106" s="32"/>
      <c r="M106" s="32"/>
      <c r="N106" s="31"/>
      <c r="O106" s="31">
        <v>100.28504490433424</v>
      </c>
      <c r="P106" s="31"/>
      <c r="Q106" s="31"/>
      <c r="R106" s="31"/>
      <c r="S106" s="101">
        <f t="shared" si="4"/>
        <v>277.0415079592281</v>
      </c>
      <c r="T106" s="115">
        <f t="shared" si="5"/>
        <v>3</v>
      </c>
      <c r="U106" s="98">
        <f t="shared" si="6"/>
        <v>-1152.3378043402931</v>
      </c>
      <c r="V106" s="167"/>
    </row>
    <row r="107" spans="1:22" ht="12.75">
      <c r="A107" s="99" t="s">
        <v>162</v>
      </c>
      <c r="B107" s="184" t="s">
        <v>818</v>
      </c>
      <c r="C107" s="98">
        <v>42.54302670623146</v>
      </c>
      <c r="D107" s="100">
        <v>74.82547993019197</v>
      </c>
      <c r="E107" s="98"/>
      <c r="F107" s="31"/>
      <c r="G107" s="98"/>
      <c r="H107" s="98">
        <v>75.93316340979892</v>
      </c>
      <c r="I107" s="31"/>
      <c r="J107" s="31"/>
      <c r="K107" s="31">
        <v>83.40043134435658</v>
      </c>
      <c r="L107" s="32"/>
      <c r="M107" s="32"/>
      <c r="N107" s="31"/>
      <c r="O107" s="31"/>
      <c r="P107" s="31"/>
      <c r="Q107" s="31"/>
      <c r="R107" s="31"/>
      <c r="S107" s="101">
        <f t="shared" si="4"/>
        <v>276.70210139057895</v>
      </c>
      <c r="T107" s="115">
        <f t="shared" si="5"/>
        <v>4</v>
      </c>
      <c r="U107" s="98">
        <f t="shared" si="6"/>
        <v>-1152.6772109089422</v>
      </c>
      <c r="V107" s="167">
        <v>1988</v>
      </c>
    </row>
    <row r="108" spans="1:22" ht="12.75">
      <c r="A108" s="99" t="s">
        <v>163</v>
      </c>
      <c r="B108" s="184" t="s">
        <v>704</v>
      </c>
      <c r="C108" s="98">
        <v>79.93175074183976</v>
      </c>
      <c r="D108" s="100"/>
      <c r="E108" s="98"/>
      <c r="F108" s="31"/>
      <c r="G108" s="98">
        <v>65.62882096069869</v>
      </c>
      <c r="H108" s="98"/>
      <c r="I108" s="31"/>
      <c r="J108" s="31"/>
      <c r="K108" s="31">
        <v>74.78426395939086</v>
      </c>
      <c r="L108" s="32"/>
      <c r="M108" s="32"/>
      <c r="N108" s="31"/>
      <c r="O108" s="31"/>
      <c r="P108" s="31"/>
      <c r="Q108" s="31"/>
      <c r="R108" s="31">
        <v>55.666666666666664</v>
      </c>
      <c r="S108" s="101">
        <f t="shared" si="4"/>
        <v>276.011502328596</v>
      </c>
      <c r="T108" s="115">
        <f t="shared" si="5"/>
        <v>4</v>
      </c>
      <c r="U108" s="98">
        <f t="shared" si="6"/>
        <v>-1153.3678099709252</v>
      </c>
      <c r="V108" s="167">
        <v>1985</v>
      </c>
    </row>
    <row r="109" spans="1:22" ht="12.75">
      <c r="A109" s="99" t="s">
        <v>164</v>
      </c>
      <c r="B109" s="184" t="s">
        <v>725</v>
      </c>
      <c r="C109" s="98">
        <v>71.62314540059347</v>
      </c>
      <c r="D109" s="100">
        <v>73.16084153376315</v>
      </c>
      <c r="E109" s="98">
        <v>71.85270565396748</v>
      </c>
      <c r="F109" s="31"/>
      <c r="G109" s="98">
        <v>57.76855895196506</v>
      </c>
      <c r="H109" s="98"/>
      <c r="I109" s="31"/>
      <c r="J109" s="31"/>
      <c r="K109" s="31"/>
      <c r="L109" s="32"/>
      <c r="M109" s="32"/>
      <c r="N109" s="31"/>
      <c r="O109" s="31"/>
      <c r="P109" s="31"/>
      <c r="Q109" s="31"/>
      <c r="R109" s="31"/>
      <c r="S109" s="101">
        <f t="shared" si="4"/>
        <v>274.40525154028916</v>
      </c>
      <c r="T109" s="115">
        <f t="shared" si="5"/>
        <v>4</v>
      </c>
      <c r="U109" s="98">
        <f t="shared" si="6"/>
        <v>-1154.974060759232</v>
      </c>
      <c r="V109" s="167">
        <v>1991</v>
      </c>
    </row>
    <row r="110" spans="1:22" ht="12.75">
      <c r="A110" s="99" t="s">
        <v>165</v>
      </c>
      <c r="B110" s="184" t="s">
        <v>1076</v>
      </c>
      <c r="C110" s="98"/>
      <c r="D110" s="100"/>
      <c r="E110" s="98"/>
      <c r="F110" s="31"/>
      <c r="G110" s="98"/>
      <c r="H110" s="98"/>
      <c r="I110" s="31"/>
      <c r="J110" s="31"/>
      <c r="K110" s="31"/>
      <c r="L110" s="32"/>
      <c r="M110" s="32">
        <v>35.63</v>
      </c>
      <c r="N110" s="31">
        <v>104.56187368911675</v>
      </c>
      <c r="O110" s="31">
        <v>105.90132827324479</v>
      </c>
      <c r="P110" s="31"/>
      <c r="Q110" s="31"/>
      <c r="R110" s="31">
        <v>25</v>
      </c>
      <c r="S110" s="101">
        <f t="shared" si="4"/>
        <v>271.09320196236155</v>
      </c>
      <c r="T110" s="115">
        <f t="shared" si="5"/>
        <v>4</v>
      </c>
      <c r="U110" s="98">
        <f t="shared" si="6"/>
        <v>-1158.2861103371597</v>
      </c>
      <c r="V110" s="167">
        <v>1982</v>
      </c>
    </row>
    <row r="111" spans="1:22" ht="12.75">
      <c r="A111" s="99" t="s">
        <v>166</v>
      </c>
      <c r="B111" s="184" t="s">
        <v>826</v>
      </c>
      <c r="C111" s="98">
        <v>37.20178041543027</v>
      </c>
      <c r="D111" s="100"/>
      <c r="E111" s="98"/>
      <c r="F111" s="31"/>
      <c r="G111" s="98">
        <v>56.45851528384279</v>
      </c>
      <c r="H111" s="98"/>
      <c r="I111" s="31">
        <v>74.76620374549714</v>
      </c>
      <c r="J111" s="31"/>
      <c r="K111" s="31"/>
      <c r="L111" s="32"/>
      <c r="M111" s="32"/>
      <c r="N111" s="31"/>
      <c r="O111" s="31"/>
      <c r="P111" s="31">
        <v>60.83593999361635</v>
      </c>
      <c r="Q111" s="31"/>
      <c r="R111" s="31">
        <v>41.666666666666664</v>
      </c>
      <c r="S111" s="101">
        <f t="shared" si="4"/>
        <v>270.9291061050532</v>
      </c>
      <c r="T111" s="115">
        <f t="shared" si="5"/>
        <v>5</v>
      </c>
      <c r="U111" s="98">
        <f t="shared" si="6"/>
        <v>-1158.450206194468</v>
      </c>
      <c r="V111" s="167">
        <v>2005</v>
      </c>
    </row>
    <row r="112" spans="1:22" ht="12.75">
      <c r="A112" s="99" t="s">
        <v>167</v>
      </c>
      <c r="B112" s="184" t="s">
        <v>736</v>
      </c>
      <c r="C112" s="98">
        <v>69.24925816023739</v>
      </c>
      <c r="D112" s="100"/>
      <c r="E112" s="98"/>
      <c r="F112" s="31"/>
      <c r="G112" s="98">
        <v>79.60262008733623</v>
      </c>
      <c r="H112" s="98"/>
      <c r="I112" s="31">
        <v>54.600559507017465</v>
      </c>
      <c r="J112" s="31"/>
      <c r="K112" s="31"/>
      <c r="L112" s="32"/>
      <c r="M112" s="32"/>
      <c r="N112" s="31"/>
      <c r="O112" s="31"/>
      <c r="P112" s="31"/>
      <c r="Q112" s="31">
        <v>43.90316033632937</v>
      </c>
      <c r="R112" s="31">
        <v>18.333333333333336</v>
      </c>
      <c r="S112" s="101">
        <f t="shared" si="4"/>
        <v>265.6889314242538</v>
      </c>
      <c r="T112" s="115">
        <f t="shared" si="5"/>
        <v>5</v>
      </c>
      <c r="U112" s="98">
        <f t="shared" si="6"/>
        <v>-1163.6903808752675</v>
      </c>
      <c r="V112" s="167">
        <v>1954</v>
      </c>
    </row>
    <row r="113" spans="1:22" ht="12.75">
      <c r="A113" s="99" t="s">
        <v>168</v>
      </c>
      <c r="B113" s="184" t="s">
        <v>1067</v>
      </c>
      <c r="C113" s="98"/>
      <c r="D113" s="100"/>
      <c r="E113" s="98"/>
      <c r="F113" s="31"/>
      <c r="G113" s="98"/>
      <c r="H113" s="98"/>
      <c r="I113" s="31"/>
      <c r="J113" s="31"/>
      <c r="K113" s="31"/>
      <c r="L113" s="32"/>
      <c r="M113" s="32">
        <v>75.84</v>
      </c>
      <c r="N113" s="31">
        <v>99.85200613900462</v>
      </c>
      <c r="O113" s="31"/>
      <c r="P113" s="31"/>
      <c r="Q113" s="31">
        <v>77.24023154848047</v>
      </c>
      <c r="R113" s="31"/>
      <c r="S113" s="101">
        <f t="shared" si="4"/>
        <v>252.93223768748507</v>
      </c>
      <c r="T113" s="115">
        <f t="shared" si="5"/>
        <v>3</v>
      </c>
      <c r="U113" s="98">
        <f t="shared" si="6"/>
        <v>-1176.4470746120362</v>
      </c>
      <c r="V113" s="167"/>
    </row>
    <row r="114" spans="1:22" ht="12.75">
      <c r="A114" s="99" t="s">
        <v>169</v>
      </c>
      <c r="B114" s="184" t="s">
        <v>864</v>
      </c>
      <c r="C114" s="98"/>
      <c r="D114" s="100">
        <v>81.953125</v>
      </c>
      <c r="E114" s="98">
        <v>82.40938465861194</v>
      </c>
      <c r="F114" s="31"/>
      <c r="G114" s="98"/>
      <c r="H114" s="98">
        <v>87.19972779857093</v>
      </c>
      <c r="I114" s="31"/>
      <c r="J114" s="31"/>
      <c r="K114" s="31"/>
      <c r="L114" s="32"/>
      <c r="M114" s="32"/>
      <c r="N114" s="31"/>
      <c r="O114" s="31"/>
      <c r="P114" s="31"/>
      <c r="Q114" s="31"/>
      <c r="R114" s="31"/>
      <c r="S114" s="101">
        <f t="shared" si="4"/>
        <v>251.56223745718287</v>
      </c>
      <c r="T114" s="115">
        <f t="shared" si="5"/>
        <v>3</v>
      </c>
      <c r="U114" s="98">
        <f t="shared" si="6"/>
        <v>-1177.8170748423383</v>
      </c>
      <c r="V114" s="167">
        <v>1971</v>
      </c>
    </row>
    <row r="115" spans="1:22" ht="12.75">
      <c r="A115" s="99" t="s">
        <v>170</v>
      </c>
      <c r="B115" s="184" t="s">
        <v>784</v>
      </c>
      <c r="C115" s="98">
        <v>54.70919881305638</v>
      </c>
      <c r="D115" s="100">
        <v>64.75326560232222</v>
      </c>
      <c r="E115" s="98"/>
      <c r="F115" s="31"/>
      <c r="G115" s="98"/>
      <c r="H115" s="98">
        <v>72.45683930942894</v>
      </c>
      <c r="I115" s="31"/>
      <c r="J115" s="31"/>
      <c r="K115" s="31">
        <v>57.51046998604001</v>
      </c>
      <c r="L115" s="32"/>
      <c r="M115" s="32"/>
      <c r="N115" s="31"/>
      <c r="O115" s="31"/>
      <c r="P115" s="31"/>
      <c r="Q115" s="31"/>
      <c r="R115" s="31"/>
      <c r="S115" s="101">
        <f t="shared" si="4"/>
        <v>249.42977371084754</v>
      </c>
      <c r="T115" s="115">
        <f t="shared" si="5"/>
        <v>4</v>
      </c>
      <c r="U115" s="98">
        <f t="shared" si="6"/>
        <v>-1179.9495385886737</v>
      </c>
      <c r="V115" s="167">
        <v>1956</v>
      </c>
    </row>
    <row r="116" spans="1:22" ht="12.75">
      <c r="A116" s="99" t="s">
        <v>171</v>
      </c>
      <c r="B116" s="184" t="s">
        <v>866</v>
      </c>
      <c r="C116" s="98"/>
      <c r="D116" s="100">
        <v>76.5218951902369</v>
      </c>
      <c r="E116" s="98">
        <v>66.50926546104043</v>
      </c>
      <c r="F116" s="31">
        <v>103</v>
      </c>
      <c r="G116" s="98"/>
      <c r="H116" s="98"/>
      <c r="I116" s="31"/>
      <c r="J116" s="31"/>
      <c r="K116" s="31"/>
      <c r="L116" s="32"/>
      <c r="M116" s="32"/>
      <c r="N116" s="31"/>
      <c r="O116" s="31"/>
      <c r="P116" s="31"/>
      <c r="Q116" s="31"/>
      <c r="R116" s="31"/>
      <c r="S116" s="101">
        <f t="shared" si="4"/>
        <v>246.03116065127733</v>
      </c>
      <c r="T116" s="115">
        <f t="shared" si="5"/>
        <v>3</v>
      </c>
      <c r="U116" s="98">
        <f t="shared" si="6"/>
        <v>-1183.3481516482439</v>
      </c>
      <c r="V116" s="167">
        <v>1983</v>
      </c>
    </row>
    <row r="117" spans="1:22" ht="12.75">
      <c r="A117" s="99" t="s">
        <v>172</v>
      </c>
      <c r="B117" s="184" t="s">
        <v>897</v>
      </c>
      <c r="C117" s="98"/>
      <c r="D117" s="100"/>
      <c r="E117" s="98"/>
      <c r="F117" s="31">
        <v>90.99485861182517</v>
      </c>
      <c r="G117" s="98"/>
      <c r="H117" s="98"/>
      <c r="I117" s="31">
        <v>65.17947490229781</v>
      </c>
      <c r="J117" s="31">
        <v>89.23383525243577</v>
      </c>
      <c r="K117" s="31"/>
      <c r="L117" s="32"/>
      <c r="M117" s="32"/>
      <c r="N117" s="31"/>
      <c r="O117" s="31"/>
      <c r="P117" s="31"/>
      <c r="Q117" s="31"/>
      <c r="R117" s="31"/>
      <c r="S117" s="101">
        <f t="shared" si="4"/>
        <v>245.40816876655873</v>
      </c>
      <c r="T117" s="115">
        <f t="shared" si="5"/>
        <v>3</v>
      </c>
      <c r="U117" s="98">
        <f t="shared" si="6"/>
        <v>-1183.9711435329625</v>
      </c>
      <c r="V117" s="167"/>
    </row>
    <row r="118" spans="1:22" ht="12.75">
      <c r="A118" s="99" t="s">
        <v>173</v>
      </c>
      <c r="B118" s="184" t="s">
        <v>888</v>
      </c>
      <c r="C118" s="98"/>
      <c r="D118" s="100"/>
      <c r="E118" s="98">
        <v>71.59415035049551</v>
      </c>
      <c r="F118" s="31">
        <v>51.2180588815326</v>
      </c>
      <c r="G118" s="98">
        <v>46.851528384279476</v>
      </c>
      <c r="H118" s="98"/>
      <c r="I118" s="31"/>
      <c r="J118" s="31"/>
      <c r="K118" s="31"/>
      <c r="L118" s="32"/>
      <c r="M118" s="32"/>
      <c r="N118" s="31"/>
      <c r="O118" s="31"/>
      <c r="P118" s="31">
        <v>71.51260772422599</v>
      </c>
      <c r="Q118" s="31"/>
      <c r="R118" s="31"/>
      <c r="S118" s="101">
        <f t="shared" si="4"/>
        <v>241.17634534053354</v>
      </c>
      <c r="T118" s="115">
        <f t="shared" si="5"/>
        <v>4</v>
      </c>
      <c r="U118" s="98">
        <f t="shared" si="6"/>
        <v>-1188.2029669589876</v>
      </c>
      <c r="V118" s="167"/>
    </row>
    <row r="119" spans="1:22" ht="12.75">
      <c r="A119" s="99" t="s">
        <v>174</v>
      </c>
      <c r="B119" s="184" t="s">
        <v>934</v>
      </c>
      <c r="C119" s="98"/>
      <c r="D119" s="100"/>
      <c r="E119" s="98"/>
      <c r="F119" s="31"/>
      <c r="G119" s="98"/>
      <c r="H119" s="98">
        <v>111.8177591817759</v>
      </c>
      <c r="I119" s="31"/>
      <c r="J119" s="31"/>
      <c r="K119" s="31"/>
      <c r="L119" s="32"/>
      <c r="M119" s="32"/>
      <c r="N119" s="31"/>
      <c r="O119" s="31">
        <v>123.2159502848265</v>
      </c>
      <c r="P119" s="31"/>
      <c r="Q119" s="31"/>
      <c r="R119" s="31"/>
      <c r="S119" s="101">
        <f t="shared" si="4"/>
        <v>235.0337094666024</v>
      </c>
      <c r="T119" s="115">
        <f t="shared" si="5"/>
        <v>2</v>
      </c>
      <c r="U119" s="98">
        <f t="shared" si="6"/>
        <v>-1194.3456028329188</v>
      </c>
      <c r="V119" s="167">
        <v>1992</v>
      </c>
    </row>
    <row r="120" spans="1:22" ht="12.75">
      <c r="A120" s="99" t="s">
        <v>175</v>
      </c>
      <c r="B120" s="184" t="s">
        <v>830</v>
      </c>
      <c r="C120" s="98">
        <v>32.15727002967359</v>
      </c>
      <c r="D120" s="100"/>
      <c r="E120" s="98"/>
      <c r="F120" s="31">
        <v>41.857986150527864</v>
      </c>
      <c r="G120" s="98">
        <v>48.59825327510917</v>
      </c>
      <c r="H120" s="98"/>
      <c r="I120" s="31">
        <v>63.42275012269192</v>
      </c>
      <c r="J120" s="31"/>
      <c r="K120" s="31"/>
      <c r="L120" s="32"/>
      <c r="M120" s="32"/>
      <c r="N120" s="31"/>
      <c r="O120" s="31"/>
      <c r="P120" s="31"/>
      <c r="Q120" s="31">
        <v>40.83185840707966</v>
      </c>
      <c r="R120" s="31"/>
      <c r="S120" s="101">
        <f t="shared" si="4"/>
        <v>226.86811798508222</v>
      </c>
      <c r="T120" s="115">
        <f t="shared" si="5"/>
        <v>5</v>
      </c>
      <c r="U120" s="98">
        <f t="shared" si="6"/>
        <v>-1202.5111943144389</v>
      </c>
      <c r="V120" s="167">
        <v>2008</v>
      </c>
    </row>
    <row r="121" spans="1:22" ht="12.75">
      <c r="A121" s="99" t="s">
        <v>176</v>
      </c>
      <c r="B121" s="184" t="s">
        <v>1013</v>
      </c>
      <c r="C121" s="98"/>
      <c r="D121" s="100"/>
      <c r="E121" s="98"/>
      <c r="F121" s="31"/>
      <c r="G121" s="98"/>
      <c r="H121" s="98"/>
      <c r="I121" s="31"/>
      <c r="J121" s="31"/>
      <c r="K121" s="31">
        <v>109.22254616132166</v>
      </c>
      <c r="L121" s="32"/>
      <c r="M121" s="32"/>
      <c r="N121" s="31">
        <v>116.82356105433028</v>
      </c>
      <c r="O121" s="31"/>
      <c r="P121" s="31"/>
      <c r="Q121" s="31"/>
      <c r="R121" s="31"/>
      <c r="S121" s="101">
        <f t="shared" si="4"/>
        <v>226.04610721565194</v>
      </c>
      <c r="T121" s="115">
        <f t="shared" si="5"/>
        <v>2</v>
      </c>
      <c r="U121" s="98">
        <f t="shared" si="6"/>
        <v>-1203.3332050838692</v>
      </c>
      <c r="V121" s="167">
        <v>1969</v>
      </c>
    </row>
    <row r="122" spans="1:22" ht="12.75">
      <c r="A122" s="99" t="s">
        <v>177</v>
      </c>
      <c r="B122" s="184" t="s">
        <v>1101</v>
      </c>
      <c r="C122" s="98"/>
      <c r="D122" s="100"/>
      <c r="E122" s="98"/>
      <c r="F122" s="31"/>
      <c r="G122" s="98"/>
      <c r="H122" s="98"/>
      <c r="I122" s="31"/>
      <c r="J122" s="31"/>
      <c r="K122" s="31"/>
      <c r="L122" s="32"/>
      <c r="M122" s="32"/>
      <c r="N122" s="31">
        <v>104.50628784350258</v>
      </c>
      <c r="O122" s="31">
        <v>120.93205354887597</v>
      </c>
      <c r="P122" s="31"/>
      <c r="Q122" s="31"/>
      <c r="R122" s="31"/>
      <c r="S122" s="101">
        <f t="shared" si="4"/>
        <v>225.43834139237856</v>
      </c>
      <c r="T122" s="115">
        <f t="shared" si="5"/>
        <v>2</v>
      </c>
      <c r="U122" s="98">
        <f t="shared" si="6"/>
        <v>-1203.9409709071426</v>
      </c>
      <c r="V122" s="167"/>
    </row>
    <row r="123" spans="1:22" ht="12.75">
      <c r="A123" s="99" t="s">
        <v>178</v>
      </c>
      <c r="B123" s="184" t="s">
        <v>1014</v>
      </c>
      <c r="C123" s="98"/>
      <c r="D123" s="100"/>
      <c r="E123" s="98"/>
      <c r="F123" s="31"/>
      <c r="G123" s="98"/>
      <c r="H123" s="98"/>
      <c r="I123" s="31"/>
      <c r="J123" s="31"/>
      <c r="K123" s="31">
        <v>106.77725118483413</v>
      </c>
      <c r="L123" s="32"/>
      <c r="M123" s="32"/>
      <c r="N123" s="31">
        <v>114.96047430830039</v>
      </c>
      <c r="O123" s="31"/>
      <c r="P123" s="31"/>
      <c r="Q123" s="31"/>
      <c r="R123" s="31"/>
      <c r="S123" s="101">
        <f t="shared" si="4"/>
        <v>221.73772549313452</v>
      </c>
      <c r="T123" s="115">
        <f t="shared" si="5"/>
        <v>2</v>
      </c>
      <c r="U123" s="98">
        <f t="shared" si="6"/>
        <v>-1207.6415868063866</v>
      </c>
      <c r="V123" s="167">
        <v>1971</v>
      </c>
    </row>
    <row r="124" spans="1:22" ht="12.75">
      <c r="A124" s="99" t="s">
        <v>179</v>
      </c>
      <c r="B124" s="184" t="s">
        <v>824</v>
      </c>
      <c r="C124" s="98">
        <v>38.68545994065282</v>
      </c>
      <c r="D124" s="100"/>
      <c r="E124" s="98"/>
      <c r="F124" s="31"/>
      <c r="G124" s="98">
        <v>45.97816593886463</v>
      </c>
      <c r="H124" s="98"/>
      <c r="I124" s="31">
        <v>76.01521980217505</v>
      </c>
      <c r="J124" s="31"/>
      <c r="K124" s="31">
        <v>46.79</v>
      </c>
      <c r="L124" s="32"/>
      <c r="M124" s="32"/>
      <c r="N124" s="31"/>
      <c r="O124" s="31"/>
      <c r="P124" s="31"/>
      <c r="Q124" s="31"/>
      <c r="R124" s="31">
        <v>11.666666666666668</v>
      </c>
      <c r="S124" s="101">
        <f t="shared" si="4"/>
        <v>219.13551234835916</v>
      </c>
      <c r="T124" s="115">
        <f t="shared" si="5"/>
        <v>5</v>
      </c>
      <c r="U124" s="98">
        <f t="shared" si="6"/>
        <v>-1210.2437999511621</v>
      </c>
      <c r="V124" s="167">
        <v>2002</v>
      </c>
    </row>
    <row r="125" spans="1:22" ht="12.75">
      <c r="A125" s="99" t="s">
        <v>180</v>
      </c>
      <c r="B125" s="184" t="s">
        <v>839</v>
      </c>
      <c r="C125" s="98">
        <v>21.77151335311573</v>
      </c>
      <c r="D125" s="100"/>
      <c r="E125" s="98"/>
      <c r="F125" s="31">
        <v>50.601168126825186</v>
      </c>
      <c r="G125" s="98">
        <v>36.37117903930131</v>
      </c>
      <c r="H125" s="98"/>
      <c r="I125" s="31">
        <v>59.46335624334526</v>
      </c>
      <c r="J125" s="31"/>
      <c r="K125" s="31"/>
      <c r="L125" s="32"/>
      <c r="M125" s="32"/>
      <c r="N125" s="31"/>
      <c r="O125" s="31"/>
      <c r="P125" s="31"/>
      <c r="Q125" s="31">
        <v>42.15758795364652</v>
      </c>
      <c r="R125" s="31">
        <v>8.333333333333332</v>
      </c>
      <c r="S125" s="101">
        <f t="shared" si="4"/>
        <v>218.69813804956738</v>
      </c>
      <c r="T125" s="115">
        <f t="shared" si="5"/>
        <v>6</v>
      </c>
      <c r="U125" s="98">
        <f t="shared" si="6"/>
        <v>-1210.6811742499538</v>
      </c>
      <c r="V125" s="167">
        <v>2011</v>
      </c>
    </row>
    <row r="126" spans="1:22" ht="12.75">
      <c r="A126" s="99" t="s">
        <v>324</v>
      </c>
      <c r="B126" s="184" t="s">
        <v>719</v>
      </c>
      <c r="C126" s="98">
        <v>73.40356083086054</v>
      </c>
      <c r="D126" s="100"/>
      <c r="E126" s="98"/>
      <c r="F126" s="31">
        <v>39.98541329011345</v>
      </c>
      <c r="G126" s="98">
        <v>56.021834061135365</v>
      </c>
      <c r="H126" s="98"/>
      <c r="I126" s="31"/>
      <c r="J126" s="31"/>
      <c r="K126" s="31"/>
      <c r="L126" s="32"/>
      <c r="M126" s="32"/>
      <c r="N126" s="31"/>
      <c r="O126" s="31"/>
      <c r="P126" s="31"/>
      <c r="Q126" s="31"/>
      <c r="R126" s="31">
        <v>47</v>
      </c>
      <c r="S126" s="101">
        <f t="shared" si="4"/>
        <v>216.41080818210935</v>
      </c>
      <c r="T126" s="115">
        <f t="shared" si="5"/>
        <v>4</v>
      </c>
      <c r="U126" s="98">
        <f t="shared" si="6"/>
        <v>-1212.9685041174118</v>
      </c>
      <c r="V126" s="167">
        <v>1983</v>
      </c>
    </row>
    <row r="127" spans="1:22" ht="12.75">
      <c r="A127" s="99" t="s">
        <v>181</v>
      </c>
      <c r="B127" s="184" t="s">
        <v>1015</v>
      </c>
      <c r="C127" s="98"/>
      <c r="D127" s="100"/>
      <c r="E127" s="98"/>
      <c r="F127" s="31"/>
      <c r="G127" s="98"/>
      <c r="H127" s="98"/>
      <c r="I127" s="31"/>
      <c r="J127" s="31"/>
      <c r="K127" s="31">
        <v>100.0352733686067</v>
      </c>
      <c r="L127" s="32"/>
      <c r="M127" s="32"/>
      <c r="N127" s="31">
        <v>115.10292953285828</v>
      </c>
      <c r="O127" s="31"/>
      <c r="P127" s="31"/>
      <c r="Q127" s="31"/>
      <c r="R127" s="31"/>
      <c r="S127" s="101">
        <f t="shared" si="4"/>
        <v>215.13820290146498</v>
      </c>
      <c r="T127" s="115">
        <f t="shared" si="5"/>
        <v>2</v>
      </c>
      <c r="U127" s="98">
        <f t="shared" si="6"/>
        <v>-1214.2411093980563</v>
      </c>
      <c r="V127" s="167">
        <v>1979</v>
      </c>
    </row>
    <row r="128" spans="1:22" ht="12.75">
      <c r="A128" s="99" t="s">
        <v>182</v>
      </c>
      <c r="B128" s="184" t="s">
        <v>1035</v>
      </c>
      <c r="C128" s="98"/>
      <c r="D128" s="100"/>
      <c r="E128" s="98"/>
      <c r="F128" s="31"/>
      <c r="G128" s="98"/>
      <c r="H128" s="98"/>
      <c r="I128" s="31"/>
      <c r="J128" s="31"/>
      <c r="K128" s="31"/>
      <c r="L128" s="32"/>
      <c r="M128" s="32">
        <v>113.321155296907</v>
      </c>
      <c r="N128" s="31"/>
      <c r="O128" s="31"/>
      <c r="P128" s="31"/>
      <c r="Q128" s="31">
        <v>95.6905387647832</v>
      </c>
      <c r="R128" s="31"/>
      <c r="S128" s="101">
        <f t="shared" si="4"/>
        <v>209.0116940616902</v>
      </c>
      <c r="T128" s="115">
        <f t="shared" si="5"/>
        <v>2</v>
      </c>
      <c r="U128" s="98">
        <f t="shared" si="6"/>
        <v>-1220.367618237831</v>
      </c>
      <c r="V128" s="167"/>
    </row>
    <row r="129" spans="1:22" ht="12.75">
      <c r="A129" s="99" t="s">
        <v>183</v>
      </c>
      <c r="B129" s="184" t="s">
        <v>825</v>
      </c>
      <c r="C129" s="98">
        <v>37.49851632047478</v>
      </c>
      <c r="D129" s="100">
        <v>64.88358556461002</v>
      </c>
      <c r="E129" s="98"/>
      <c r="F129" s="31">
        <v>45</v>
      </c>
      <c r="G129" s="98">
        <v>60.388646288209614</v>
      </c>
      <c r="H129" s="98"/>
      <c r="I129" s="31"/>
      <c r="J129" s="31"/>
      <c r="K129" s="31"/>
      <c r="L129" s="32"/>
      <c r="M129" s="32"/>
      <c r="N129" s="31"/>
      <c r="O129" s="31"/>
      <c r="P129" s="31"/>
      <c r="Q129" s="31"/>
      <c r="R129" s="31"/>
      <c r="S129" s="101">
        <f t="shared" si="4"/>
        <v>207.7707481732944</v>
      </c>
      <c r="T129" s="115">
        <f t="shared" si="5"/>
        <v>4</v>
      </c>
      <c r="U129" s="98">
        <f t="shared" si="6"/>
        <v>-1221.6085641262268</v>
      </c>
      <c r="V129" s="167">
        <v>1972</v>
      </c>
    </row>
    <row r="130" spans="1:22" ht="12.75">
      <c r="A130" s="99" t="s">
        <v>184</v>
      </c>
      <c r="B130" s="184" t="s">
        <v>950</v>
      </c>
      <c r="C130" s="98"/>
      <c r="D130" s="100"/>
      <c r="E130" s="98"/>
      <c r="F130" s="31"/>
      <c r="G130" s="98"/>
      <c r="H130" s="98">
        <v>93.80418535127055</v>
      </c>
      <c r="I130" s="31"/>
      <c r="J130" s="31"/>
      <c r="K130" s="31"/>
      <c r="L130" s="32"/>
      <c r="M130" s="32"/>
      <c r="N130" s="31"/>
      <c r="O130" s="31">
        <v>112.85385500575374</v>
      </c>
      <c r="P130" s="31"/>
      <c r="Q130" s="31"/>
      <c r="R130" s="31"/>
      <c r="S130" s="101">
        <f t="shared" si="4"/>
        <v>206.65804035702428</v>
      </c>
      <c r="T130" s="115">
        <f t="shared" si="5"/>
        <v>2</v>
      </c>
      <c r="U130" s="98">
        <f t="shared" si="6"/>
        <v>-1222.721271942497</v>
      </c>
      <c r="V130" s="167">
        <v>1977</v>
      </c>
    </row>
    <row r="131" spans="1:22" ht="12.75">
      <c r="A131" s="99" t="s">
        <v>185</v>
      </c>
      <c r="B131" s="184" t="s">
        <v>935</v>
      </c>
      <c r="C131" s="98"/>
      <c r="D131" s="100"/>
      <c r="E131" s="98"/>
      <c r="F131" s="31"/>
      <c r="G131" s="98"/>
      <c r="H131" s="98">
        <v>111.22401847575055</v>
      </c>
      <c r="I131" s="31"/>
      <c r="J131" s="31"/>
      <c r="K131" s="31"/>
      <c r="L131" s="32">
        <v>95.03045066991474</v>
      </c>
      <c r="M131" s="32"/>
      <c r="N131" s="31"/>
      <c r="O131" s="31"/>
      <c r="P131" s="31"/>
      <c r="Q131" s="31"/>
      <c r="R131" s="31"/>
      <c r="S131" s="101">
        <f t="shared" si="4"/>
        <v>206.2544691456653</v>
      </c>
      <c r="T131" s="115">
        <f t="shared" si="5"/>
        <v>2</v>
      </c>
      <c r="U131" s="98">
        <f t="shared" si="6"/>
        <v>-1223.1248431538559</v>
      </c>
      <c r="V131" s="167"/>
    </row>
    <row r="132" spans="1:22" ht="12.75">
      <c r="A132" s="99" t="s">
        <v>186</v>
      </c>
      <c r="B132" s="184" t="s">
        <v>786</v>
      </c>
      <c r="C132" s="98">
        <v>54.41246290801187</v>
      </c>
      <c r="D132" s="100"/>
      <c r="E132" s="98"/>
      <c r="F132" s="31"/>
      <c r="G132" s="98">
        <v>73.0524017467249</v>
      </c>
      <c r="H132" s="98">
        <v>78.62273671712674</v>
      </c>
      <c r="I132" s="31"/>
      <c r="J132" s="31"/>
      <c r="K132" s="31"/>
      <c r="L132" s="32"/>
      <c r="M132" s="32"/>
      <c r="N132" s="31"/>
      <c r="O132" s="31"/>
      <c r="P132" s="31"/>
      <c r="Q132" s="31"/>
      <c r="R132" s="31"/>
      <c r="S132" s="101">
        <f t="shared" si="4"/>
        <v>206.0876013718635</v>
      </c>
      <c r="T132" s="115">
        <f t="shared" si="5"/>
        <v>3</v>
      </c>
      <c r="U132" s="98">
        <f t="shared" si="6"/>
        <v>-1223.2917109276577</v>
      </c>
      <c r="V132" s="167">
        <v>1959</v>
      </c>
    </row>
    <row r="133" spans="1:22" ht="12.75">
      <c r="A133" s="99" t="s">
        <v>187</v>
      </c>
      <c r="B133" s="184" t="s">
        <v>979</v>
      </c>
      <c r="C133" s="98"/>
      <c r="D133" s="100"/>
      <c r="E133" s="98"/>
      <c r="F133" s="31"/>
      <c r="G133" s="98"/>
      <c r="H133" s="98">
        <v>80.36063569682152</v>
      </c>
      <c r="I133" s="31"/>
      <c r="J133" s="31"/>
      <c r="K133" s="31"/>
      <c r="L133" s="32"/>
      <c r="M133" s="32">
        <v>36.46</v>
      </c>
      <c r="N133" s="31"/>
      <c r="O133" s="31"/>
      <c r="P133" s="31"/>
      <c r="Q133" s="31">
        <v>43.23242549550834</v>
      </c>
      <c r="R133" s="31">
        <v>45.666666666666664</v>
      </c>
      <c r="S133" s="101">
        <f aca="true" t="shared" si="7" ref="S133:S196">SUM(C133:R133)</f>
        <v>205.7197278589965</v>
      </c>
      <c r="T133" s="115">
        <f aca="true" t="shared" si="8" ref="T133:T196">COUNTA(C133:R133)</f>
        <v>4</v>
      </c>
      <c r="U133" s="98">
        <f aca="true" t="shared" si="9" ref="U133:U196">S133-$S$5</f>
        <v>-1223.6595844405247</v>
      </c>
      <c r="V133" s="167"/>
    </row>
    <row r="134" spans="1:22" ht="12.75">
      <c r="A134" s="99" t="s">
        <v>188</v>
      </c>
      <c r="B134" s="184" t="s">
        <v>827</v>
      </c>
      <c r="C134" s="98">
        <v>37.20178041543027</v>
      </c>
      <c r="D134" s="100"/>
      <c r="E134" s="98"/>
      <c r="F134" s="31"/>
      <c r="G134" s="98">
        <v>49.47161572052402</v>
      </c>
      <c r="H134" s="98">
        <v>78.01997649823736</v>
      </c>
      <c r="I134" s="31"/>
      <c r="J134" s="31"/>
      <c r="K134" s="31"/>
      <c r="L134" s="32"/>
      <c r="M134" s="32"/>
      <c r="N134" s="31"/>
      <c r="O134" s="31"/>
      <c r="P134" s="31"/>
      <c r="Q134" s="31"/>
      <c r="R134" s="31">
        <v>39</v>
      </c>
      <c r="S134" s="101">
        <f t="shared" si="7"/>
        <v>203.69337263419163</v>
      </c>
      <c r="T134" s="115">
        <f t="shared" si="8"/>
        <v>4</v>
      </c>
      <c r="U134" s="98">
        <f t="shared" si="9"/>
        <v>-1225.6859396653294</v>
      </c>
      <c r="V134" s="167">
        <v>2004</v>
      </c>
    </row>
    <row r="135" spans="1:22" ht="12.75">
      <c r="A135" s="99" t="s">
        <v>189</v>
      </c>
      <c r="B135" s="184" t="s">
        <v>958</v>
      </c>
      <c r="C135" s="98"/>
      <c r="D135" s="100"/>
      <c r="E135" s="98"/>
      <c r="F135" s="31"/>
      <c r="G135" s="98"/>
      <c r="H135" s="98">
        <v>91.55797101449274</v>
      </c>
      <c r="I135" s="31"/>
      <c r="J135" s="31"/>
      <c r="K135" s="31"/>
      <c r="L135" s="32"/>
      <c r="M135" s="32"/>
      <c r="N135" s="31"/>
      <c r="O135" s="31">
        <v>104.93755203996669</v>
      </c>
      <c r="P135" s="31"/>
      <c r="Q135" s="31"/>
      <c r="R135" s="31"/>
      <c r="S135" s="101">
        <f t="shared" si="7"/>
        <v>196.49552305445943</v>
      </c>
      <c r="T135" s="115">
        <f t="shared" si="8"/>
        <v>2</v>
      </c>
      <c r="U135" s="98">
        <f t="shared" si="9"/>
        <v>-1232.8837892450617</v>
      </c>
      <c r="V135" s="263"/>
    </row>
    <row r="136" spans="1:22" ht="12.75">
      <c r="A136" s="99" t="s">
        <v>190</v>
      </c>
      <c r="B136" s="184" t="s">
        <v>900</v>
      </c>
      <c r="C136" s="98"/>
      <c r="D136" s="100"/>
      <c r="E136" s="98"/>
      <c r="F136" s="31">
        <v>76.89896373056993</v>
      </c>
      <c r="G136" s="98">
        <v>44.23144104803494</v>
      </c>
      <c r="H136" s="98"/>
      <c r="I136" s="31"/>
      <c r="J136" s="31">
        <v>74.88</v>
      </c>
      <c r="K136" s="31"/>
      <c r="L136" s="32"/>
      <c r="M136" s="32"/>
      <c r="N136" s="31"/>
      <c r="O136" s="31"/>
      <c r="P136" s="31"/>
      <c r="Q136" s="31"/>
      <c r="R136" s="31"/>
      <c r="S136" s="101">
        <f t="shared" si="7"/>
        <v>196.01040477860488</v>
      </c>
      <c r="T136" s="115">
        <f t="shared" si="8"/>
        <v>3</v>
      </c>
      <c r="U136" s="98">
        <f t="shared" si="9"/>
        <v>-1233.3689075209163</v>
      </c>
      <c r="V136" s="167"/>
    </row>
    <row r="137" spans="1:22" ht="12.75">
      <c r="A137" s="99" t="s">
        <v>191</v>
      </c>
      <c r="B137" s="184" t="s">
        <v>806</v>
      </c>
      <c r="C137" s="98">
        <v>49.07121661721068</v>
      </c>
      <c r="D137" s="100"/>
      <c r="E137" s="98"/>
      <c r="F137" s="31"/>
      <c r="G137" s="98"/>
      <c r="H137" s="98"/>
      <c r="I137" s="31"/>
      <c r="J137" s="31"/>
      <c r="K137" s="31"/>
      <c r="L137" s="32"/>
      <c r="M137" s="32"/>
      <c r="N137" s="31">
        <v>94.58825927435794</v>
      </c>
      <c r="O137" s="31"/>
      <c r="P137" s="31"/>
      <c r="Q137" s="31"/>
      <c r="R137" s="31">
        <v>49.66666666666667</v>
      </c>
      <c r="S137" s="101">
        <f t="shared" si="7"/>
        <v>193.3261425582353</v>
      </c>
      <c r="T137" s="115">
        <f t="shared" si="8"/>
        <v>3</v>
      </c>
      <c r="U137" s="98">
        <f t="shared" si="9"/>
        <v>-1236.053169741286</v>
      </c>
      <c r="V137" s="167">
        <v>1947</v>
      </c>
    </row>
    <row r="138" spans="1:22" ht="12.75">
      <c r="A138" s="99" t="s">
        <v>192</v>
      </c>
      <c r="B138" s="184" t="s">
        <v>860</v>
      </c>
      <c r="C138" s="98"/>
      <c r="D138" s="100">
        <v>87.65790589232725</v>
      </c>
      <c r="E138" s="98"/>
      <c r="F138" s="31"/>
      <c r="G138" s="98"/>
      <c r="H138" s="98">
        <v>104.36565570269116</v>
      </c>
      <c r="I138" s="31"/>
      <c r="J138" s="31"/>
      <c r="K138" s="31"/>
      <c r="L138" s="32"/>
      <c r="M138" s="32"/>
      <c r="N138" s="31"/>
      <c r="O138" s="31"/>
      <c r="P138" s="31"/>
      <c r="Q138" s="31"/>
      <c r="R138" s="31"/>
      <c r="S138" s="101">
        <f t="shared" si="7"/>
        <v>192.0235615950184</v>
      </c>
      <c r="T138" s="115">
        <f t="shared" si="8"/>
        <v>2</v>
      </c>
      <c r="U138" s="98">
        <f t="shared" si="9"/>
        <v>-1237.3557507045027</v>
      </c>
      <c r="V138" s="167">
        <v>1964</v>
      </c>
    </row>
    <row r="139" spans="1:22" ht="12.75">
      <c r="A139" s="99" t="s">
        <v>193</v>
      </c>
      <c r="B139" s="184" t="s">
        <v>751</v>
      </c>
      <c r="C139" s="98">
        <v>63.908011869436194</v>
      </c>
      <c r="D139" s="100"/>
      <c r="E139" s="98"/>
      <c r="F139" s="31"/>
      <c r="G139" s="98">
        <v>66.06550218340611</v>
      </c>
      <c r="H139" s="98"/>
      <c r="I139" s="31"/>
      <c r="J139" s="31"/>
      <c r="K139" s="31"/>
      <c r="L139" s="32"/>
      <c r="M139" s="32"/>
      <c r="N139" s="31"/>
      <c r="O139" s="31"/>
      <c r="P139" s="31">
        <v>58.02713054580274</v>
      </c>
      <c r="Q139" s="31"/>
      <c r="R139" s="31"/>
      <c r="S139" s="101">
        <f t="shared" si="7"/>
        <v>188.00064459864504</v>
      </c>
      <c r="T139" s="115">
        <f t="shared" si="8"/>
        <v>3</v>
      </c>
      <c r="U139" s="98">
        <f t="shared" si="9"/>
        <v>-1241.3786677008761</v>
      </c>
      <c r="V139" s="167">
        <v>1977</v>
      </c>
    </row>
    <row r="140" spans="1:22" ht="12.75">
      <c r="A140" s="99" t="s">
        <v>194</v>
      </c>
      <c r="B140" s="184" t="s">
        <v>990</v>
      </c>
      <c r="C140" s="98"/>
      <c r="D140" s="100"/>
      <c r="E140" s="98"/>
      <c r="F140" s="31"/>
      <c r="G140" s="98"/>
      <c r="H140" s="98"/>
      <c r="I140" s="31">
        <v>105.48153750309439</v>
      </c>
      <c r="J140" s="31"/>
      <c r="K140" s="31"/>
      <c r="L140" s="32"/>
      <c r="M140" s="32"/>
      <c r="N140" s="31"/>
      <c r="O140" s="31"/>
      <c r="P140" s="31">
        <v>80.73699329715927</v>
      </c>
      <c r="Q140" s="31"/>
      <c r="R140" s="31"/>
      <c r="S140" s="101">
        <f t="shared" si="7"/>
        <v>186.21853080025366</v>
      </c>
      <c r="T140" s="115">
        <f t="shared" si="8"/>
        <v>2</v>
      </c>
      <c r="U140" s="98">
        <f t="shared" si="9"/>
        <v>-1243.1607814992676</v>
      </c>
      <c r="V140" s="167">
        <v>1999</v>
      </c>
    </row>
    <row r="141" spans="1:22" ht="12.75">
      <c r="A141" s="99" t="s">
        <v>195</v>
      </c>
      <c r="B141" s="184" t="s">
        <v>959</v>
      </c>
      <c r="C141" s="98"/>
      <c r="D141" s="100"/>
      <c r="E141" s="98"/>
      <c r="F141" s="31"/>
      <c r="G141" s="98"/>
      <c r="H141" s="98">
        <v>91.14553314121036</v>
      </c>
      <c r="I141" s="31"/>
      <c r="J141" s="31"/>
      <c r="K141" s="31"/>
      <c r="L141" s="32"/>
      <c r="M141" s="32"/>
      <c r="N141" s="31"/>
      <c r="O141" s="31">
        <v>94.44683136412459</v>
      </c>
      <c r="P141" s="31"/>
      <c r="Q141" s="31"/>
      <c r="R141" s="31"/>
      <c r="S141" s="101">
        <f t="shared" si="7"/>
        <v>185.59236450533496</v>
      </c>
      <c r="T141" s="115">
        <f t="shared" si="8"/>
        <v>2</v>
      </c>
      <c r="U141" s="98">
        <f t="shared" si="9"/>
        <v>-1243.7869477941863</v>
      </c>
      <c r="V141" s="167"/>
    </row>
    <row r="142" spans="1:22" ht="12.75">
      <c r="A142" s="99" t="s">
        <v>196</v>
      </c>
      <c r="B142" s="184" t="s">
        <v>841</v>
      </c>
      <c r="C142" s="98">
        <v>20.584569732937684</v>
      </c>
      <c r="D142" s="100"/>
      <c r="E142" s="98">
        <v>48.99552858511657</v>
      </c>
      <c r="F142" s="31"/>
      <c r="G142" s="98">
        <v>16.283842794759824</v>
      </c>
      <c r="H142" s="98"/>
      <c r="I142" s="31">
        <v>50.92835137179894</v>
      </c>
      <c r="J142" s="31"/>
      <c r="K142" s="31"/>
      <c r="L142" s="32"/>
      <c r="M142" s="32"/>
      <c r="N142" s="31"/>
      <c r="O142" s="31"/>
      <c r="P142" s="31">
        <v>40.089052026811366</v>
      </c>
      <c r="Q142" s="31"/>
      <c r="R142" s="31">
        <v>6.333333333333334</v>
      </c>
      <c r="S142" s="101">
        <f t="shared" si="7"/>
        <v>183.21467784475774</v>
      </c>
      <c r="T142" s="115">
        <f t="shared" si="8"/>
        <v>6</v>
      </c>
      <c r="U142" s="98">
        <f t="shared" si="9"/>
        <v>-1246.1646344547635</v>
      </c>
      <c r="V142" s="167">
        <v>2012</v>
      </c>
    </row>
    <row r="143" spans="1:22" ht="12.75">
      <c r="A143" s="99" t="s">
        <v>197</v>
      </c>
      <c r="B143" s="184" t="s">
        <v>759</v>
      </c>
      <c r="C143" s="98">
        <v>60.05044510385756</v>
      </c>
      <c r="D143" s="100"/>
      <c r="E143" s="98">
        <v>35.05673139864717</v>
      </c>
      <c r="F143" s="31"/>
      <c r="G143" s="98">
        <v>64.31877729257641</v>
      </c>
      <c r="H143" s="98"/>
      <c r="I143" s="31"/>
      <c r="J143" s="31"/>
      <c r="K143" s="31"/>
      <c r="L143" s="32"/>
      <c r="M143" s="32"/>
      <c r="N143" s="31"/>
      <c r="O143" s="31"/>
      <c r="P143" s="31"/>
      <c r="Q143" s="31"/>
      <c r="R143" s="31">
        <v>23</v>
      </c>
      <c r="S143" s="101">
        <f t="shared" si="7"/>
        <v>182.42595379508114</v>
      </c>
      <c r="T143" s="115">
        <f t="shared" si="8"/>
        <v>4</v>
      </c>
      <c r="U143" s="98">
        <f t="shared" si="9"/>
        <v>-1246.95335850444</v>
      </c>
      <c r="V143" s="167">
        <v>1983</v>
      </c>
    </row>
    <row r="144" spans="1:22" ht="12.75">
      <c r="A144" s="99" t="s">
        <v>198</v>
      </c>
      <c r="B144" s="184" t="s">
        <v>761</v>
      </c>
      <c r="C144" s="98">
        <v>59.753709198813056</v>
      </c>
      <c r="D144" s="100"/>
      <c r="E144" s="98"/>
      <c r="F144" s="31"/>
      <c r="G144" s="98">
        <v>32.004366812227076</v>
      </c>
      <c r="H144" s="98"/>
      <c r="I144" s="31"/>
      <c r="J144" s="31"/>
      <c r="K144" s="31">
        <v>60.9735396904643</v>
      </c>
      <c r="L144" s="32"/>
      <c r="M144" s="32"/>
      <c r="N144" s="31"/>
      <c r="O144" s="31"/>
      <c r="P144" s="31"/>
      <c r="Q144" s="31"/>
      <c r="R144" s="31">
        <v>29.000000000000004</v>
      </c>
      <c r="S144" s="101">
        <f t="shared" si="7"/>
        <v>181.73161570150444</v>
      </c>
      <c r="T144" s="115">
        <f t="shared" si="8"/>
        <v>4</v>
      </c>
      <c r="U144" s="98">
        <f t="shared" si="9"/>
        <v>-1247.6476965980169</v>
      </c>
      <c r="V144" s="167">
        <v>1984</v>
      </c>
    </row>
    <row r="145" spans="1:22" ht="12.75">
      <c r="A145" s="99" t="s">
        <v>199</v>
      </c>
      <c r="B145" s="184" t="s">
        <v>880</v>
      </c>
      <c r="C145" s="98"/>
      <c r="D145" s="100"/>
      <c r="E145" s="98">
        <v>99.31701472098595</v>
      </c>
      <c r="F145" s="31"/>
      <c r="G145" s="98">
        <v>80.91266375545851</v>
      </c>
      <c r="H145" s="98"/>
      <c r="I145" s="31"/>
      <c r="J145" s="31"/>
      <c r="K145" s="31"/>
      <c r="L145" s="32"/>
      <c r="M145" s="32"/>
      <c r="N145" s="31"/>
      <c r="O145" s="31"/>
      <c r="P145" s="31"/>
      <c r="Q145" s="31"/>
      <c r="R145" s="31"/>
      <c r="S145" s="101">
        <f t="shared" si="7"/>
        <v>180.22967847644446</v>
      </c>
      <c r="T145" s="115">
        <f t="shared" si="8"/>
        <v>2</v>
      </c>
      <c r="U145" s="98">
        <f t="shared" si="9"/>
        <v>-1249.1496338230768</v>
      </c>
      <c r="V145" s="167">
        <v>1986</v>
      </c>
    </row>
    <row r="146" spans="1:22" ht="12.75">
      <c r="A146" s="99" t="s">
        <v>200</v>
      </c>
      <c r="B146" s="184" t="s">
        <v>908</v>
      </c>
      <c r="C146" s="98"/>
      <c r="D146" s="100"/>
      <c r="E146" s="98"/>
      <c r="F146" s="31"/>
      <c r="G146" s="98">
        <v>96.63318777292577</v>
      </c>
      <c r="H146" s="98"/>
      <c r="I146" s="31"/>
      <c r="J146" s="31"/>
      <c r="K146" s="31"/>
      <c r="L146" s="32"/>
      <c r="M146" s="32"/>
      <c r="N146" s="31">
        <v>83.01189464740867</v>
      </c>
      <c r="O146" s="31"/>
      <c r="P146" s="31"/>
      <c r="Q146" s="31"/>
      <c r="R146" s="31"/>
      <c r="S146" s="101">
        <f t="shared" si="7"/>
        <v>179.64508242033443</v>
      </c>
      <c r="T146" s="115">
        <f t="shared" si="8"/>
        <v>2</v>
      </c>
      <c r="U146" s="98">
        <f t="shared" si="9"/>
        <v>-1249.7342298791868</v>
      </c>
      <c r="V146" s="167">
        <v>1970</v>
      </c>
    </row>
    <row r="147" spans="1:22" ht="12.75">
      <c r="A147" s="99" t="s">
        <v>201</v>
      </c>
      <c r="B147" s="184" t="s">
        <v>894</v>
      </c>
      <c r="C147" s="98"/>
      <c r="D147" s="100"/>
      <c r="E147" s="98"/>
      <c r="F147" s="31">
        <v>97.16781292984868</v>
      </c>
      <c r="G147" s="98"/>
      <c r="H147" s="98">
        <v>82.40126382306477</v>
      </c>
      <c r="I147" s="31"/>
      <c r="J147" s="31"/>
      <c r="K147" s="31"/>
      <c r="L147" s="32"/>
      <c r="M147" s="32"/>
      <c r="N147" s="31"/>
      <c r="O147" s="31"/>
      <c r="P147" s="31"/>
      <c r="Q147" s="31"/>
      <c r="R147" s="31"/>
      <c r="S147" s="101">
        <f t="shared" si="7"/>
        <v>179.56907675291345</v>
      </c>
      <c r="T147" s="115">
        <f t="shared" si="8"/>
        <v>2</v>
      </c>
      <c r="U147" s="98">
        <f t="shared" si="9"/>
        <v>-1249.8102355466078</v>
      </c>
      <c r="V147" s="167"/>
    </row>
    <row r="148" spans="1:22" ht="12.75">
      <c r="A148" s="99" t="s">
        <v>202</v>
      </c>
      <c r="B148" s="184" t="s">
        <v>963</v>
      </c>
      <c r="C148" s="98"/>
      <c r="D148" s="100"/>
      <c r="E148" s="98"/>
      <c r="F148" s="31"/>
      <c r="G148" s="98"/>
      <c r="H148" s="98">
        <v>89.86204457021577</v>
      </c>
      <c r="I148" s="31">
        <v>88.81318452524796</v>
      </c>
      <c r="J148" s="31"/>
      <c r="K148" s="31"/>
      <c r="L148" s="32"/>
      <c r="M148" s="32"/>
      <c r="N148" s="31"/>
      <c r="O148" s="31"/>
      <c r="P148" s="31"/>
      <c r="Q148" s="31"/>
      <c r="R148" s="31"/>
      <c r="S148" s="101">
        <f t="shared" si="7"/>
        <v>178.67522909546375</v>
      </c>
      <c r="T148" s="115">
        <f t="shared" si="8"/>
        <v>2</v>
      </c>
      <c r="U148" s="98">
        <f t="shared" si="9"/>
        <v>-1250.7040832040575</v>
      </c>
      <c r="V148" s="167"/>
    </row>
    <row r="149" spans="1:22" ht="12.75">
      <c r="A149" s="99" t="s">
        <v>203</v>
      </c>
      <c r="B149" s="184" t="s">
        <v>854</v>
      </c>
      <c r="C149" s="98"/>
      <c r="D149" s="100">
        <v>95.35630567276137</v>
      </c>
      <c r="E149" s="98">
        <v>79.9455930359086</v>
      </c>
      <c r="F149" s="31"/>
      <c r="G149" s="98"/>
      <c r="H149" s="98"/>
      <c r="I149" s="31"/>
      <c r="J149" s="31"/>
      <c r="K149" s="31"/>
      <c r="L149" s="32"/>
      <c r="M149" s="32"/>
      <c r="N149" s="31"/>
      <c r="O149" s="31"/>
      <c r="P149" s="31"/>
      <c r="Q149" s="31"/>
      <c r="R149" s="31"/>
      <c r="S149" s="101">
        <f t="shared" si="7"/>
        <v>175.30189870866997</v>
      </c>
      <c r="T149" s="115">
        <f t="shared" si="8"/>
        <v>2</v>
      </c>
      <c r="U149" s="98">
        <f t="shared" si="9"/>
        <v>-1254.0774135908512</v>
      </c>
      <c r="V149" s="167">
        <v>1964</v>
      </c>
    </row>
    <row r="150" spans="1:22" ht="12.75">
      <c r="A150" s="99" t="s">
        <v>204</v>
      </c>
      <c r="B150" s="184" t="s">
        <v>893</v>
      </c>
      <c r="C150" s="98"/>
      <c r="D150" s="100"/>
      <c r="E150" s="98"/>
      <c r="F150" s="31">
        <v>97.42758620689654</v>
      </c>
      <c r="G150" s="98"/>
      <c r="H150" s="98">
        <v>74.73946784922394</v>
      </c>
      <c r="I150" s="31"/>
      <c r="J150" s="31"/>
      <c r="K150" s="31"/>
      <c r="L150" s="32"/>
      <c r="M150" s="32"/>
      <c r="N150" s="31"/>
      <c r="O150" s="31"/>
      <c r="P150" s="31"/>
      <c r="Q150" s="31"/>
      <c r="R150" s="31"/>
      <c r="S150" s="101">
        <f t="shared" si="7"/>
        <v>172.1670540561205</v>
      </c>
      <c r="T150" s="115">
        <f t="shared" si="8"/>
        <v>2</v>
      </c>
      <c r="U150" s="98">
        <f t="shared" si="9"/>
        <v>-1257.2122582434008</v>
      </c>
      <c r="V150" s="167"/>
    </row>
    <row r="151" spans="1:22" ht="12.75">
      <c r="A151" s="99" t="s">
        <v>205</v>
      </c>
      <c r="B151" s="184" t="s">
        <v>993</v>
      </c>
      <c r="C151" s="98"/>
      <c r="D151" s="100"/>
      <c r="E151" s="98"/>
      <c r="F151" s="31"/>
      <c r="G151" s="98"/>
      <c r="H151" s="98"/>
      <c r="I151" s="31">
        <v>83.62705363036115</v>
      </c>
      <c r="J151" s="31"/>
      <c r="K151" s="31"/>
      <c r="L151" s="32">
        <v>88.44444444444446</v>
      </c>
      <c r="M151" s="32"/>
      <c r="N151" s="31"/>
      <c r="O151" s="31"/>
      <c r="P151" s="31"/>
      <c r="Q151" s="31"/>
      <c r="R151" s="31"/>
      <c r="S151" s="101">
        <f t="shared" si="7"/>
        <v>172.07149807480562</v>
      </c>
      <c r="T151" s="115">
        <f t="shared" si="8"/>
        <v>2</v>
      </c>
      <c r="U151" s="98">
        <f t="shared" si="9"/>
        <v>-1257.3078142247155</v>
      </c>
      <c r="V151" s="167">
        <v>1984</v>
      </c>
    </row>
    <row r="152" spans="1:22" ht="12.75">
      <c r="A152" s="99" t="s">
        <v>206</v>
      </c>
      <c r="B152" s="184" t="s">
        <v>748</v>
      </c>
      <c r="C152" s="98">
        <v>65.39169139465875</v>
      </c>
      <c r="D152" s="100"/>
      <c r="E152" s="98"/>
      <c r="F152" s="31"/>
      <c r="G152" s="98"/>
      <c r="H152" s="98"/>
      <c r="I152" s="31"/>
      <c r="J152" s="31"/>
      <c r="K152" s="31"/>
      <c r="L152" s="32"/>
      <c r="M152" s="32"/>
      <c r="N152" s="31">
        <v>102.71454586842704</v>
      </c>
      <c r="O152" s="31"/>
      <c r="P152" s="31"/>
      <c r="Q152" s="31"/>
      <c r="R152" s="31"/>
      <c r="S152" s="101">
        <f t="shared" si="7"/>
        <v>168.1062372630858</v>
      </c>
      <c r="T152" s="115">
        <f t="shared" si="8"/>
        <v>2</v>
      </c>
      <c r="U152" s="98">
        <f t="shared" si="9"/>
        <v>-1261.2730750364353</v>
      </c>
      <c r="V152" s="167">
        <v>1975</v>
      </c>
    </row>
    <row r="153" spans="1:22" ht="12.75">
      <c r="A153" s="99" t="s">
        <v>207</v>
      </c>
      <c r="B153" s="184" t="s">
        <v>966</v>
      </c>
      <c r="C153" s="98"/>
      <c r="D153" s="100"/>
      <c r="E153" s="98"/>
      <c r="F153" s="31"/>
      <c r="G153" s="98"/>
      <c r="H153" s="98">
        <v>87.54445964432283</v>
      </c>
      <c r="I153" s="31"/>
      <c r="J153" s="31"/>
      <c r="K153" s="31"/>
      <c r="L153" s="32"/>
      <c r="M153" s="32"/>
      <c r="N153" s="31"/>
      <c r="O153" s="31"/>
      <c r="P153" s="31"/>
      <c r="Q153" s="31">
        <v>79.76506597741805</v>
      </c>
      <c r="R153" s="31"/>
      <c r="S153" s="101">
        <f t="shared" si="7"/>
        <v>167.30952562174087</v>
      </c>
      <c r="T153" s="115">
        <f t="shared" si="8"/>
        <v>2</v>
      </c>
      <c r="U153" s="98">
        <f t="shared" si="9"/>
        <v>-1262.0697866777803</v>
      </c>
      <c r="V153" s="167"/>
    </row>
    <row r="154" spans="1:22" ht="12.75">
      <c r="A154" s="99" t="s">
        <v>208</v>
      </c>
      <c r="B154" s="184" t="s">
        <v>902</v>
      </c>
      <c r="C154" s="98"/>
      <c r="D154" s="100"/>
      <c r="E154" s="98"/>
      <c r="F154" s="31">
        <v>55.179878048780495</v>
      </c>
      <c r="G154" s="98"/>
      <c r="H154" s="98"/>
      <c r="I154" s="31"/>
      <c r="J154" s="31"/>
      <c r="K154" s="31"/>
      <c r="L154" s="32"/>
      <c r="M154" s="32">
        <v>36.77</v>
      </c>
      <c r="N154" s="31"/>
      <c r="O154" s="31"/>
      <c r="P154" s="31"/>
      <c r="Q154" s="31">
        <v>73.78524836929253</v>
      </c>
      <c r="R154" s="31"/>
      <c r="S154" s="101">
        <f t="shared" si="7"/>
        <v>165.73512641807304</v>
      </c>
      <c r="T154" s="115">
        <f t="shared" si="8"/>
        <v>3</v>
      </c>
      <c r="U154" s="98">
        <f t="shared" si="9"/>
        <v>-1263.6441858814483</v>
      </c>
      <c r="V154" s="167">
        <v>1999</v>
      </c>
    </row>
    <row r="155" spans="1:22" ht="12.75">
      <c r="A155" s="99" t="s">
        <v>209</v>
      </c>
      <c r="B155" s="184" t="s">
        <v>899</v>
      </c>
      <c r="C155" s="98"/>
      <c r="D155" s="100"/>
      <c r="E155" s="98"/>
      <c r="F155" s="31">
        <v>79.37215528781792</v>
      </c>
      <c r="G155" s="98"/>
      <c r="H155" s="98"/>
      <c r="I155" s="31"/>
      <c r="J155" s="31"/>
      <c r="K155" s="31"/>
      <c r="L155" s="32"/>
      <c r="M155" s="32"/>
      <c r="N155" s="31"/>
      <c r="O155" s="31"/>
      <c r="P155" s="31">
        <v>24.082030003191832</v>
      </c>
      <c r="Q155" s="31">
        <v>60.12694877505569</v>
      </c>
      <c r="R155" s="31"/>
      <c r="S155" s="101">
        <f t="shared" si="7"/>
        <v>163.58113406606543</v>
      </c>
      <c r="T155" s="115">
        <f t="shared" si="8"/>
        <v>3</v>
      </c>
      <c r="U155" s="98">
        <f t="shared" si="9"/>
        <v>-1265.7981782334557</v>
      </c>
      <c r="V155" s="167"/>
    </row>
    <row r="156" spans="1:22" ht="12.75">
      <c r="A156" s="99" t="s">
        <v>210</v>
      </c>
      <c r="B156" s="184" t="s">
        <v>887</v>
      </c>
      <c r="C156" s="98"/>
      <c r="D156" s="100"/>
      <c r="E156" s="98">
        <v>71.95018226002429</v>
      </c>
      <c r="F156" s="31"/>
      <c r="G156" s="98"/>
      <c r="H156" s="98"/>
      <c r="I156" s="31"/>
      <c r="J156" s="31"/>
      <c r="K156" s="31"/>
      <c r="L156" s="32"/>
      <c r="M156" s="32"/>
      <c r="N156" s="31">
        <v>90.78034682080924</v>
      </c>
      <c r="O156" s="31"/>
      <c r="P156" s="31"/>
      <c r="Q156" s="31"/>
      <c r="R156" s="31"/>
      <c r="S156" s="101">
        <f t="shared" si="7"/>
        <v>162.73052908083355</v>
      </c>
      <c r="T156" s="115">
        <f t="shared" si="8"/>
        <v>2</v>
      </c>
      <c r="U156" s="98">
        <f t="shared" si="9"/>
        <v>-1266.6487832186876</v>
      </c>
      <c r="V156" s="167">
        <v>1964</v>
      </c>
    </row>
    <row r="157" spans="1:22" ht="12.75">
      <c r="A157" s="99" t="s">
        <v>211</v>
      </c>
      <c r="B157" s="184" t="s">
        <v>998</v>
      </c>
      <c r="C157" s="98"/>
      <c r="D157" s="100"/>
      <c r="E157" s="98"/>
      <c r="F157" s="31"/>
      <c r="G157" s="98"/>
      <c r="H157" s="98"/>
      <c r="I157" s="31">
        <v>85.14234549833971</v>
      </c>
      <c r="J157" s="31"/>
      <c r="K157" s="31"/>
      <c r="L157" s="32"/>
      <c r="M157" s="32"/>
      <c r="N157" s="31"/>
      <c r="O157" s="31"/>
      <c r="P157" s="31">
        <v>75.03957867858283</v>
      </c>
      <c r="Q157" s="31"/>
      <c r="R157" s="31"/>
      <c r="S157" s="101">
        <f t="shared" si="7"/>
        <v>160.18192417692254</v>
      </c>
      <c r="T157" s="115">
        <f t="shared" si="8"/>
        <v>2</v>
      </c>
      <c r="U157" s="98">
        <f t="shared" si="9"/>
        <v>-1269.1973881225986</v>
      </c>
      <c r="V157" s="167"/>
    </row>
    <row r="158" spans="1:22" ht="12.75">
      <c r="A158" s="99" t="s">
        <v>212</v>
      </c>
      <c r="B158" s="184" t="s">
        <v>868</v>
      </c>
      <c r="C158" s="98"/>
      <c r="D158" s="100">
        <v>73.10169491525424</v>
      </c>
      <c r="E158" s="98"/>
      <c r="F158" s="31"/>
      <c r="G158" s="98"/>
      <c r="H158" s="98">
        <v>84.3112992510583</v>
      </c>
      <c r="I158" s="31"/>
      <c r="J158" s="31"/>
      <c r="K158" s="31"/>
      <c r="L158" s="32"/>
      <c r="M158" s="32"/>
      <c r="N158" s="31"/>
      <c r="O158" s="31"/>
      <c r="P158" s="31"/>
      <c r="Q158" s="31"/>
      <c r="R158" s="31"/>
      <c r="S158" s="101">
        <f t="shared" si="7"/>
        <v>157.41299416631256</v>
      </c>
      <c r="T158" s="115">
        <f t="shared" si="8"/>
        <v>2</v>
      </c>
      <c r="U158" s="98">
        <f t="shared" si="9"/>
        <v>-1271.9663181332087</v>
      </c>
      <c r="V158" s="167">
        <v>1971</v>
      </c>
    </row>
    <row r="159" spans="1:22" ht="12.75">
      <c r="A159" s="99" t="s">
        <v>213</v>
      </c>
      <c r="B159" s="184" t="s">
        <v>801</v>
      </c>
      <c r="C159" s="98">
        <v>51.14836795252226</v>
      </c>
      <c r="D159" s="100"/>
      <c r="E159" s="98"/>
      <c r="F159" s="31"/>
      <c r="G159" s="98">
        <v>72.61572052401746</v>
      </c>
      <c r="H159" s="98"/>
      <c r="I159" s="31"/>
      <c r="J159" s="31"/>
      <c r="K159" s="31"/>
      <c r="L159" s="32"/>
      <c r="M159" s="32"/>
      <c r="N159" s="31"/>
      <c r="O159" s="31"/>
      <c r="P159" s="31"/>
      <c r="Q159" s="31"/>
      <c r="R159" s="31">
        <v>33</v>
      </c>
      <c r="S159" s="101">
        <f t="shared" si="7"/>
        <v>156.7640884765397</v>
      </c>
      <c r="T159" s="115">
        <f t="shared" si="8"/>
        <v>3</v>
      </c>
      <c r="U159" s="98">
        <f t="shared" si="9"/>
        <v>-1272.6152238229815</v>
      </c>
      <c r="V159" s="167">
        <v>1965</v>
      </c>
    </row>
    <row r="160" spans="1:22" ht="12.75">
      <c r="A160" s="99" t="s">
        <v>214</v>
      </c>
      <c r="B160" s="184" t="s">
        <v>822</v>
      </c>
      <c r="C160" s="98">
        <v>40.46587537091988</v>
      </c>
      <c r="D160" s="100"/>
      <c r="E160" s="98"/>
      <c r="F160" s="31"/>
      <c r="G160" s="98"/>
      <c r="H160" s="98"/>
      <c r="I160" s="31"/>
      <c r="J160" s="31"/>
      <c r="K160" s="31"/>
      <c r="L160" s="32"/>
      <c r="M160" s="32"/>
      <c r="N160" s="31">
        <v>69.8266806722689</v>
      </c>
      <c r="O160" s="31"/>
      <c r="P160" s="31"/>
      <c r="Q160" s="31"/>
      <c r="R160" s="31">
        <v>45.666666666666664</v>
      </c>
      <c r="S160" s="101">
        <f t="shared" si="7"/>
        <v>155.95922270985545</v>
      </c>
      <c r="T160" s="115">
        <f t="shared" si="8"/>
        <v>3</v>
      </c>
      <c r="U160" s="98">
        <f t="shared" si="9"/>
        <v>-1273.4200895896656</v>
      </c>
      <c r="V160" s="167">
        <v>1977</v>
      </c>
    </row>
    <row r="161" spans="1:22" ht="12.75">
      <c r="A161" s="99" t="s">
        <v>215</v>
      </c>
      <c r="B161" s="192" t="s">
        <v>688</v>
      </c>
      <c r="C161" s="98">
        <v>99.21958456973294</v>
      </c>
      <c r="D161" s="100"/>
      <c r="E161" s="98"/>
      <c r="F161" s="31"/>
      <c r="G161" s="98">
        <v>56.021834061135365</v>
      </c>
      <c r="H161" s="98"/>
      <c r="I161" s="31"/>
      <c r="J161" s="31"/>
      <c r="K161" s="31"/>
      <c r="L161" s="32"/>
      <c r="M161" s="32"/>
      <c r="N161" s="31"/>
      <c r="O161" s="31"/>
      <c r="P161" s="31"/>
      <c r="Q161" s="31"/>
      <c r="R161" s="31"/>
      <c r="S161" s="101">
        <f t="shared" si="7"/>
        <v>155.2414186308683</v>
      </c>
      <c r="T161" s="115">
        <f t="shared" si="8"/>
        <v>2</v>
      </c>
      <c r="U161" s="98">
        <f t="shared" si="9"/>
        <v>-1274.1378936686529</v>
      </c>
      <c r="V161" s="167"/>
    </row>
    <row r="162" spans="1:22" ht="12.75">
      <c r="A162" s="99" t="s">
        <v>216</v>
      </c>
      <c r="B162" s="184" t="s">
        <v>989</v>
      </c>
      <c r="C162" s="98"/>
      <c r="D162" s="100"/>
      <c r="E162" s="98"/>
      <c r="F162" s="31"/>
      <c r="G162" s="98"/>
      <c r="H162" s="98"/>
      <c r="I162" s="31">
        <v>78.50615189470709</v>
      </c>
      <c r="J162" s="31"/>
      <c r="K162" s="31"/>
      <c r="L162" s="32"/>
      <c r="M162" s="32"/>
      <c r="N162" s="31"/>
      <c r="O162" s="31"/>
      <c r="P162" s="31">
        <v>76.50781998084904</v>
      </c>
      <c r="Q162" s="31"/>
      <c r="R162" s="31"/>
      <c r="S162" s="101">
        <f t="shared" si="7"/>
        <v>155.01397187555614</v>
      </c>
      <c r="T162" s="115">
        <f t="shared" si="8"/>
        <v>2</v>
      </c>
      <c r="U162" s="98">
        <f t="shared" si="9"/>
        <v>-1274.365340423965</v>
      </c>
      <c r="V162" s="167"/>
    </row>
    <row r="163" spans="1:22" ht="12.75">
      <c r="A163" s="99" t="s">
        <v>217</v>
      </c>
      <c r="B163" s="184" t="s">
        <v>924</v>
      </c>
      <c r="C163" s="98"/>
      <c r="D163" s="100"/>
      <c r="E163" s="98"/>
      <c r="F163" s="31"/>
      <c r="G163" s="98">
        <v>49.47161572052402</v>
      </c>
      <c r="H163" s="98">
        <v>102.42904841402337</v>
      </c>
      <c r="I163" s="31"/>
      <c r="J163" s="31"/>
      <c r="K163" s="31"/>
      <c r="L163" s="32"/>
      <c r="M163" s="32"/>
      <c r="N163" s="31"/>
      <c r="O163" s="31"/>
      <c r="P163" s="31"/>
      <c r="Q163" s="31"/>
      <c r="R163" s="31"/>
      <c r="S163" s="101">
        <f t="shared" si="7"/>
        <v>151.90066413454738</v>
      </c>
      <c r="T163" s="115">
        <f t="shared" si="8"/>
        <v>2</v>
      </c>
      <c r="U163" s="98">
        <f t="shared" si="9"/>
        <v>-1277.4786481649737</v>
      </c>
      <c r="V163" s="167">
        <v>1991</v>
      </c>
    </row>
    <row r="164" spans="1:22" ht="12.75">
      <c r="A164" s="99" t="s">
        <v>218</v>
      </c>
      <c r="B164" s="184" t="s">
        <v>920</v>
      </c>
      <c r="C164" s="98"/>
      <c r="D164" s="100"/>
      <c r="E164" s="98"/>
      <c r="F164" s="31"/>
      <c r="G164" s="98">
        <v>51.65502183406113</v>
      </c>
      <c r="H164" s="98"/>
      <c r="I164" s="31">
        <v>100.10203860563989</v>
      </c>
      <c r="J164" s="31"/>
      <c r="K164" s="31"/>
      <c r="L164" s="32"/>
      <c r="M164" s="32"/>
      <c r="N164" s="31"/>
      <c r="O164" s="31"/>
      <c r="P164" s="31"/>
      <c r="Q164" s="31"/>
      <c r="R164" s="31"/>
      <c r="S164" s="101">
        <f t="shared" si="7"/>
        <v>151.75706043970104</v>
      </c>
      <c r="T164" s="115">
        <f t="shared" si="8"/>
        <v>2</v>
      </c>
      <c r="U164" s="98">
        <f t="shared" si="9"/>
        <v>-1277.6222518598202</v>
      </c>
      <c r="V164" s="263">
        <v>2001</v>
      </c>
    </row>
    <row r="165" spans="1:22" ht="12.75">
      <c r="A165" s="99" t="s">
        <v>219</v>
      </c>
      <c r="B165" s="184" t="s">
        <v>873</v>
      </c>
      <c r="C165" s="98"/>
      <c r="D165" s="100">
        <v>70.29032258064517</v>
      </c>
      <c r="E165" s="98"/>
      <c r="F165" s="31"/>
      <c r="G165" s="98"/>
      <c r="H165" s="98"/>
      <c r="I165" s="31"/>
      <c r="J165" s="31"/>
      <c r="K165" s="31">
        <v>80.70637119113574</v>
      </c>
      <c r="L165" s="32"/>
      <c r="M165" s="32"/>
      <c r="N165" s="31"/>
      <c r="O165" s="31"/>
      <c r="P165" s="31"/>
      <c r="Q165" s="31"/>
      <c r="R165" s="31"/>
      <c r="S165" s="101">
        <f t="shared" si="7"/>
        <v>150.9966937717809</v>
      </c>
      <c r="T165" s="115">
        <f t="shared" si="8"/>
        <v>2</v>
      </c>
      <c r="U165" s="98">
        <f t="shared" si="9"/>
        <v>-1278.3826185277403</v>
      </c>
      <c r="V165" s="167">
        <v>1982</v>
      </c>
    </row>
    <row r="166" spans="1:22" ht="12.75">
      <c r="A166" s="99" t="s">
        <v>220</v>
      </c>
      <c r="B166" s="184" t="s">
        <v>1124</v>
      </c>
      <c r="C166" s="98"/>
      <c r="D166" s="100"/>
      <c r="E166" s="98"/>
      <c r="F166" s="31"/>
      <c r="G166" s="98"/>
      <c r="H166" s="98"/>
      <c r="I166" s="31"/>
      <c r="J166" s="31"/>
      <c r="K166" s="31"/>
      <c r="L166" s="32"/>
      <c r="M166" s="32"/>
      <c r="N166" s="31"/>
      <c r="O166" s="31"/>
      <c r="P166" s="31">
        <v>72.75742100223428</v>
      </c>
      <c r="Q166" s="31"/>
      <c r="R166" s="31">
        <v>75</v>
      </c>
      <c r="S166" s="101">
        <f t="shared" si="7"/>
        <v>147.75742100223428</v>
      </c>
      <c r="T166" s="115">
        <f t="shared" si="8"/>
        <v>2</v>
      </c>
      <c r="U166" s="98">
        <f t="shared" si="9"/>
        <v>-1281.621891297287</v>
      </c>
      <c r="V166" s="167"/>
    </row>
    <row r="167" spans="1:22" ht="12.75">
      <c r="A167" s="99" t="s">
        <v>221</v>
      </c>
      <c r="B167" s="184" t="s">
        <v>710</v>
      </c>
      <c r="C167" s="98">
        <v>76.66765578635015</v>
      </c>
      <c r="D167" s="100">
        <v>71.08638743455498</v>
      </c>
      <c r="E167" s="98"/>
      <c r="F167" s="31"/>
      <c r="G167" s="98"/>
      <c r="H167" s="98"/>
      <c r="I167" s="31"/>
      <c r="J167" s="31"/>
      <c r="K167" s="31"/>
      <c r="L167" s="32"/>
      <c r="M167" s="32"/>
      <c r="N167" s="31"/>
      <c r="O167" s="31"/>
      <c r="P167" s="31"/>
      <c r="Q167" s="31"/>
      <c r="R167" s="31"/>
      <c r="S167" s="101">
        <f t="shared" si="7"/>
        <v>147.75404322090515</v>
      </c>
      <c r="T167" s="115">
        <f t="shared" si="8"/>
        <v>2</v>
      </c>
      <c r="U167" s="98">
        <f t="shared" si="9"/>
        <v>-1281.625269078616</v>
      </c>
      <c r="V167" s="167">
        <v>1957</v>
      </c>
    </row>
    <row r="168" spans="1:22" ht="12.75">
      <c r="A168" s="99" t="s">
        <v>222</v>
      </c>
      <c r="B168" s="184" t="s">
        <v>753</v>
      </c>
      <c r="C168" s="98">
        <v>63.61127596439169</v>
      </c>
      <c r="D168" s="100"/>
      <c r="E168" s="98"/>
      <c r="F168" s="31"/>
      <c r="G168" s="98"/>
      <c r="H168" s="98"/>
      <c r="I168" s="31"/>
      <c r="J168" s="31"/>
      <c r="K168" s="31"/>
      <c r="L168" s="32"/>
      <c r="M168" s="32"/>
      <c r="N168" s="31"/>
      <c r="O168" s="31"/>
      <c r="P168" s="31"/>
      <c r="Q168" s="31"/>
      <c r="R168" s="31">
        <v>83.66666666666667</v>
      </c>
      <c r="S168" s="101">
        <f t="shared" si="7"/>
        <v>147.27794263105835</v>
      </c>
      <c r="T168" s="115">
        <f t="shared" si="8"/>
        <v>2</v>
      </c>
      <c r="U168" s="98">
        <f t="shared" si="9"/>
        <v>-1282.101369668463</v>
      </c>
      <c r="V168" s="167">
        <v>1967</v>
      </c>
    </row>
    <row r="169" spans="1:22" ht="12.75">
      <c r="A169" s="99" t="s">
        <v>223</v>
      </c>
      <c r="B169" s="184" t="s">
        <v>964</v>
      </c>
      <c r="C169" s="98"/>
      <c r="D169" s="100"/>
      <c r="E169" s="98"/>
      <c r="F169" s="31"/>
      <c r="G169" s="98"/>
      <c r="H169" s="98">
        <v>88.62404447533008</v>
      </c>
      <c r="I169" s="31"/>
      <c r="J169" s="31"/>
      <c r="K169" s="31"/>
      <c r="L169" s="32"/>
      <c r="M169" s="32"/>
      <c r="N169" s="31"/>
      <c r="O169" s="31"/>
      <c r="P169" s="31">
        <v>58.617618895627196</v>
      </c>
      <c r="Q169" s="31"/>
      <c r="R169" s="31"/>
      <c r="S169" s="101">
        <f t="shared" si="7"/>
        <v>147.24166337095727</v>
      </c>
      <c r="T169" s="115">
        <f t="shared" si="8"/>
        <v>2</v>
      </c>
      <c r="U169" s="98">
        <f t="shared" si="9"/>
        <v>-1282.137648928564</v>
      </c>
      <c r="V169" s="167"/>
    </row>
    <row r="170" spans="1:22" ht="12.75">
      <c r="A170" s="99" t="s">
        <v>224</v>
      </c>
      <c r="B170" s="184" t="s">
        <v>995</v>
      </c>
      <c r="C170" s="98"/>
      <c r="D170" s="100"/>
      <c r="E170" s="98"/>
      <c r="F170" s="31"/>
      <c r="G170" s="98"/>
      <c r="H170" s="98"/>
      <c r="I170" s="31">
        <v>87.17232624538312</v>
      </c>
      <c r="J170" s="31"/>
      <c r="K170" s="31"/>
      <c r="L170" s="32"/>
      <c r="M170" s="32"/>
      <c r="N170" s="31"/>
      <c r="O170" s="31"/>
      <c r="P170" s="31">
        <v>57.73986594318544</v>
      </c>
      <c r="Q170" s="31"/>
      <c r="R170" s="31"/>
      <c r="S170" s="101">
        <f t="shared" si="7"/>
        <v>144.91219218856855</v>
      </c>
      <c r="T170" s="115">
        <f t="shared" si="8"/>
        <v>2</v>
      </c>
      <c r="U170" s="98">
        <f t="shared" si="9"/>
        <v>-1284.4671201109527</v>
      </c>
      <c r="V170" s="263"/>
    </row>
    <row r="171" spans="1:22" ht="12.75">
      <c r="A171" s="99" t="s">
        <v>225</v>
      </c>
      <c r="B171" s="184" t="s">
        <v>712</v>
      </c>
      <c r="C171" s="98">
        <v>76.07418397626114</v>
      </c>
      <c r="D171" s="100">
        <v>68.57924351359802</v>
      </c>
      <c r="E171" s="98"/>
      <c r="F171" s="31"/>
      <c r="G171" s="98"/>
      <c r="H171" s="98"/>
      <c r="I171" s="31"/>
      <c r="J171" s="31"/>
      <c r="K171" s="31"/>
      <c r="L171" s="32"/>
      <c r="M171" s="32"/>
      <c r="N171" s="31"/>
      <c r="O171" s="31"/>
      <c r="P171" s="31"/>
      <c r="Q171" s="31"/>
      <c r="R171" s="31"/>
      <c r="S171" s="101">
        <f t="shared" si="7"/>
        <v>144.65342748985915</v>
      </c>
      <c r="T171" s="115">
        <f t="shared" si="8"/>
        <v>2</v>
      </c>
      <c r="U171" s="98">
        <f t="shared" si="9"/>
        <v>-1284.7258848096621</v>
      </c>
      <c r="V171" s="167">
        <v>1967</v>
      </c>
    </row>
    <row r="172" spans="1:22" ht="12.75">
      <c r="A172" s="99" t="s">
        <v>226</v>
      </c>
      <c r="B172" s="184" t="s">
        <v>923</v>
      </c>
      <c r="C172" s="98"/>
      <c r="D172" s="100"/>
      <c r="E172" s="98"/>
      <c r="F172" s="31"/>
      <c r="G172" s="98">
        <v>51.21834061135371</v>
      </c>
      <c r="H172" s="98"/>
      <c r="I172" s="31"/>
      <c r="J172" s="31"/>
      <c r="K172" s="31"/>
      <c r="L172" s="32"/>
      <c r="M172" s="32"/>
      <c r="N172" s="31"/>
      <c r="O172" s="31"/>
      <c r="P172" s="31"/>
      <c r="Q172" s="31">
        <v>41.618943334245834</v>
      </c>
      <c r="R172" s="31">
        <v>50.333333333333336</v>
      </c>
      <c r="S172" s="101">
        <f t="shared" si="7"/>
        <v>143.1706172789329</v>
      </c>
      <c r="T172" s="115">
        <f t="shared" si="8"/>
        <v>3</v>
      </c>
      <c r="U172" s="98">
        <f t="shared" si="9"/>
        <v>-1286.2086950205883</v>
      </c>
      <c r="V172" s="167">
        <v>1956</v>
      </c>
    </row>
    <row r="173" spans="1:22" ht="12.75">
      <c r="A173" s="99" t="s">
        <v>227</v>
      </c>
      <c r="B173" s="184" t="s">
        <v>715</v>
      </c>
      <c r="C173" s="98">
        <v>73.99703264094956</v>
      </c>
      <c r="D173" s="100"/>
      <c r="E173" s="98"/>
      <c r="F173" s="31"/>
      <c r="G173" s="98"/>
      <c r="H173" s="98"/>
      <c r="I173" s="31"/>
      <c r="J173" s="31"/>
      <c r="K173" s="31"/>
      <c r="L173" s="32"/>
      <c r="M173" s="32"/>
      <c r="N173" s="31"/>
      <c r="O173" s="31"/>
      <c r="P173" s="31">
        <v>67.98563676986913</v>
      </c>
      <c r="Q173" s="31"/>
      <c r="R173" s="31"/>
      <c r="S173" s="101">
        <f t="shared" si="7"/>
        <v>141.9826694108187</v>
      </c>
      <c r="T173" s="115">
        <f t="shared" si="8"/>
        <v>2</v>
      </c>
      <c r="U173" s="98">
        <f t="shared" si="9"/>
        <v>-1287.3966428887024</v>
      </c>
      <c r="V173" s="167">
        <v>1949</v>
      </c>
    </row>
    <row r="174" spans="1:22" ht="12.75">
      <c r="A174" s="99" t="s">
        <v>228</v>
      </c>
      <c r="B174" s="184" t="s">
        <v>713</v>
      </c>
      <c r="C174" s="98">
        <v>75.1839762611276</v>
      </c>
      <c r="D174" s="100">
        <v>66.78247734138972</v>
      </c>
      <c r="E174" s="98"/>
      <c r="F174" s="31"/>
      <c r="G174" s="98"/>
      <c r="H174" s="98"/>
      <c r="I174" s="31"/>
      <c r="J174" s="31"/>
      <c r="K174" s="31"/>
      <c r="L174" s="32"/>
      <c r="M174" s="32"/>
      <c r="N174" s="31"/>
      <c r="O174" s="31"/>
      <c r="P174" s="31"/>
      <c r="Q174" s="31"/>
      <c r="R174" s="31"/>
      <c r="S174" s="101">
        <f t="shared" si="7"/>
        <v>141.96645360251733</v>
      </c>
      <c r="T174" s="115">
        <f t="shared" si="8"/>
        <v>2</v>
      </c>
      <c r="U174" s="98">
        <f t="shared" si="9"/>
        <v>-1287.412858697004</v>
      </c>
      <c r="V174" s="167"/>
    </row>
    <row r="175" spans="1:22" ht="12.75">
      <c r="A175" s="99" t="s">
        <v>229</v>
      </c>
      <c r="B175" s="184" t="s">
        <v>874</v>
      </c>
      <c r="C175" s="98"/>
      <c r="D175" s="100">
        <v>66.45601921344941</v>
      </c>
      <c r="E175" s="98"/>
      <c r="F175" s="31"/>
      <c r="G175" s="98"/>
      <c r="H175" s="98"/>
      <c r="I175" s="31"/>
      <c r="J175" s="31">
        <v>75.18450184501845</v>
      </c>
      <c r="K175" s="31"/>
      <c r="L175" s="32"/>
      <c r="M175" s="32"/>
      <c r="N175" s="31"/>
      <c r="O175" s="31"/>
      <c r="P175" s="31"/>
      <c r="Q175" s="31"/>
      <c r="R175" s="31"/>
      <c r="S175" s="101">
        <f t="shared" si="7"/>
        <v>141.64052105846787</v>
      </c>
      <c r="T175" s="115">
        <f t="shared" si="8"/>
        <v>2</v>
      </c>
      <c r="U175" s="98">
        <f t="shared" si="9"/>
        <v>-1287.7387912410534</v>
      </c>
      <c r="V175" s="167">
        <v>1988</v>
      </c>
    </row>
    <row r="176" spans="1:22" ht="12.75">
      <c r="A176" s="99" t="s">
        <v>230</v>
      </c>
      <c r="B176" s="184" t="s">
        <v>904</v>
      </c>
      <c r="C176" s="98"/>
      <c r="D176" s="100"/>
      <c r="E176" s="98"/>
      <c r="F176" s="31">
        <v>48.22393975426079</v>
      </c>
      <c r="G176" s="98"/>
      <c r="H176" s="98"/>
      <c r="I176" s="31"/>
      <c r="J176" s="31">
        <v>53.97013388259525</v>
      </c>
      <c r="K176" s="31"/>
      <c r="L176" s="32"/>
      <c r="M176" s="32"/>
      <c r="N176" s="31"/>
      <c r="O176" s="31"/>
      <c r="P176" s="31">
        <v>38.556974146185766</v>
      </c>
      <c r="Q176" s="31"/>
      <c r="R176" s="31"/>
      <c r="S176" s="101">
        <f t="shared" si="7"/>
        <v>140.75104778304183</v>
      </c>
      <c r="T176" s="115">
        <f t="shared" si="8"/>
        <v>3</v>
      </c>
      <c r="U176" s="98">
        <f t="shared" si="9"/>
        <v>-1288.6282645164792</v>
      </c>
      <c r="V176" s="167"/>
    </row>
    <row r="177" spans="1:22" ht="12.75">
      <c r="A177" s="99" t="s">
        <v>231</v>
      </c>
      <c r="B177" s="184" t="s">
        <v>749</v>
      </c>
      <c r="C177" s="98">
        <v>64.79821958456974</v>
      </c>
      <c r="D177" s="100"/>
      <c r="E177" s="98"/>
      <c r="F177" s="31"/>
      <c r="G177" s="98">
        <v>74.36244541484717</v>
      </c>
      <c r="H177" s="98"/>
      <c r="I177" s="31"/>
      <c r="J177" s="31"/>
      <c r="K177" s="31"/>
      <c r="L177" s="32"/>
      <c r="M177" s="32"/>
      <c r="N177" s="31"/>
      <c r="O177" s="31"/>
      <c r="P177" s="31"/>
      <c r="Q177" s="31"/>
      <c r="R177" s="31"/>
      <c r="S177" s="101">
        <f t="shared" si="7"/>
        <v>139.1606649994169</v>
      </c>
      <c r="T177" s="115">
        <f t="shared" si="8"/>
        <v>2</v>
      </c>
      <c r="U177" s="98">
        <f t="shared" si="9"/>
        <v>-1290.2186473001043</v>
      </c>
      <c r="V177" s="167"/>
    </row>
    <row r="178" spans="1:22" ht="12.75">
      <c r="A178" s="99" t="s">
        <v>232</v>
      </c>
      <c r="B178" s="184" t="s">
        <v>737</v>
      </c>
      <c r="C178" s="98">
        <v>68.65578635014838</v>
      </c>
      <c r="D178" s="100"/>
      <c r="E178" s="98"/>
      <c r="F178" s="31"/>
      <c r="G178" s="98">
        <v>69.12227074235808</v>
      </c>
      <c r="H178" s="98"/>
      <c r="I178" s="31"/>
      <c r="J178" s="31"/>
      <c r="K178" s="31"/>
      <c r="L178" s="32"/>
      <c r="M178" s="32"/>
      <c r="N178" s="31"/>
      <c r="O178" s="31"/>
      <c r="P178" s="31"/>
      <c r="Q178" s="31"/>
      <c r="R178" s="31"/>
      <c r="S178" s="101">
        <f t="shared" si="7"/>
        <v>137.77805709250646</v>
      </c>
      <c r="T178" s="115">
        <f t="shared" si="8"/>
        <v>2</v>
      </c>
      <c r="U178" s="98">
        <f t="shared" si="9"/>
        <v>-1291.6012552070147</v>
      </c>
      <c r="V178" s="167"/>
    </row>
    <row r="179" spans="1:22" ht="12.75">
      <c r="A179" s="99" t="s">
        <v>233</v>
      </c>
      <c r="B179" s="184" t="s">
        <v>1064</v>
      </c>
      <c r="C179" s="98"/>
      <c r="D179" s="100"/>
      <c r="E179" s="98"/>
      <c r="F179" s="31"/>
      <c r="G179" s="98"/>
      <c r="H179" s="98"/>
      <c r="I179" s="31"/>
      <c r="J179" s="31"/>
      <c r="K179" s="31"/>
      <c r="L179" s="32"/>
      <c r="M179" s="32">
        <v>39.13</v>
      </c>
      <c r="N179" s="31"/>
      <c r="O179" s="31"/>
      <c r="P179" s="31"/>
      <c r="Q179" s="31">
        <v>96.53555445052214</v>
      </c>
      <c r="R179" s="31"/>
      <c r="S179" s="101">
        <f t="shared" si="7"/>
        <v>135.66555445052214</v>
      </c>
      <c r="T179" s="115">
        <f t="shared" si="8"/>
        <v>2</v>
      </c>
      <c r="U179" s="98">
        <f t="shared" si="9"/>
        <v>-1293.713757848999</v>
      </c>
      <c r="V179" s="167"/>
    </row>
    <row r="180" spans="1:22" ht="12.75">
      <c r="A180" s="99" t="s">
        <v>234</v>
      </c>
      <c r="B180" s="184" t="s">
        <v>1123</v>
      </c>
      <c r="C180" s="98"/>
      <c r="D180" s="100"/>
      <c r="E180" s="98"/>
      <c r="F180" s="31"/>
      <c r="G180" s="98"/>
      <c r="H180" s="98"/>
      <c r="I180" s="31"/>
      <c r="J180" s="31"/>
      <c r="K180" s="31"/>
      <c r="L180" s="32"/>
      <c r="M180" s="32"/>
      <c r="N180" s="31"/>
      <c r="O180" s="31"/>
      <c r="P180" s="31">
        <v>81.21576763485477</v>
      </c>
      <c r="Q180" s="31"/>
      <c r="R180" s="31">
        <v>53.666666666666664</v>
      </c>
      <c r="S180" s="101">
        <f t="shared" si="7"/>
        <v>134.88243430152144</v>
      </c>
      <c r="T180" s="115">
        <f t="shared" si="8"/>
        <v>2</v>
      </c>
      <c r="U180" s="98">
        <f t="shared" si="9"/>
        <v>-1294.4968779979997</v>
      </c>
      <c r="V180" s="167"/>
    </row>
    <row r="181" spans="1:22" ht="12.75">
      <c r="A181" s="99" t="s">
        <v>235</v>
      </c>
      <c r="B181" s="184" t="s">
        <v>1125</v>
      </c>
      <c r="C181" s="98"/>
      <c r="D181" s="100"/>
      <c r="E181" s="98"/>
      <c r="F181" s="31"/>
      <c r="G181" s="98"/>
      <c r="H181" s="98"/>
      <c r="I181" s="31"/>
      <c r="J181" s="31"/>
      <c r="K181" s="31"/>
      <c r="L181" s="32"/>
      <c r="M181" s="32"/>
      <c r="N181" s="31"/>
      <c r="O181" s="31"/>
      <c r="P181" s="31">
        <v>65.91094797318866</v>
      </c>
      <c r="Q181" s="31"/>
      <c r="R181" s="31">
        <v>67.66666666666666</v>
      </c>
      <c r="S181" s="101">
        <f t="shared" si="7"/>
        <v>133.5776146398553</v>
      </c>
      <c r="T181" s="115">
        <f t="shared" si="8"/>
        <v>2</v>
      </c>
      <c r="U181" s="98">
        <f t="shared" si="9"/>
        <v>-1295.801697659666</v>
      </c>
      <c r="V181" s="167"/>
    </row>
    <row r="182" spans="1:22" ht="12.75">
      <c r="A182" s="99" t="s">
        <v>236</v>
      </c>
      <c r="B182" s="184" t="s">
        <v>891</v>
      </c>
      <c r="C182" s="98"/>
      <c r="D182" s="100"/>
      <c r="E182" s="98">
        <v>57.56630414043121</v>
      </c>
      <c r="F182" s="31">
        <v>75.876304023845</v>
      </c>
      <c r="G182" s="98"/>
      <c r="H182" s="98"/>
      <c r="I182" s="31"/>
      <c r="J182" s="31"/>
      <c r="K182" s="31"/>
      <c r="L182" s="32"/>
      <c r="M182" s="32"/>
      <c r="N182" s="31"/>
      <c r="O182" s="31"/>
      <c r="P182" s="31"/>
      <c r="Q182" s="31"/>
      <c r="R182" s="31"/>
      <c r="S182" s="101">
        <f t="shared" si="7"/>
        <v>133.4426081642762</v>
      </c>
      <c r="T182" s="115">
        <f t="shared" si="8"/>
        <v>2</v>
      </c>
      <c r="U182" s="98">
        <f t="shared" si="9"/>
        <v>-1295.936704135245</v>
      </c>
      <c r="V182" s="167"/>
    </row>
    <row r="183" spans="1:22" ht="12.75">
      <c r="A183" s="99" t="s">
        <v>237</v>
      </c>
      <c r="B183" s="184" t="s">
        <v>1142</v>
      </c>
      <c r="C183" s="98"/>
      <c r="D183" s="100"/>
      <c r="E183" s="98"/>
      <c r="F183" s="31"/>
      <c r="G183" s="98"/>
      <c r="H183" s="98"/>
      <c r="I183" s="31"/>
      <c r="J183" s="31"/>
      <c r="K183" s="31"/>
      <c r="L183" s="32"/>
      <c r="M183" s="32"/>
      <c r="N183" s="31"/>
      <c r="O183" s="31"/>
      <c r="P183" s="31"/>
      <c r="Q183" s="31">
        <v>59.06000397377311</v>
      </c>
      <c r="R183" s="31">
        <v>72.33333333333334</v>
      </c>
      <c r="S183" s="101">
        <f t="shared" si="7"/>
        <v>131.39333730710644</v>
      </c>
      <c r="T183" s="115">
        <f t="shared" si="8"/>
        <v>2</v>
      </c>
      <c r="U183" s="98">
        <f t="shared" si="9"/>
        <v>-1297.9859749924149</v>
      </c>
      <c r="V183" s="167"/>
    </row>
    <row r="184" spans="1:22" ht="12.75">
      <c r="A184" s="99" t="s">
        <v>238</v>
      </c>
      <c r="B184" s="184" t="s">
        <v>919</v>
      </c>
      <c r="C184" s="98"/>
      <c r="D184" s="100"/>
      <c r="E184" s="98"/>
      <c r="F184" s="31"/>
      <c r="G184" s="98">
        <v>53.40174672489083</v>
      </c>
      <c r="H184" s="98"/>
      <c r="I184" s="31"/>
      <c r="J184" s="31"/>
      <c r="K184" s="31"/>
      <c r="L184" s="32"/>
      <c r="M184" s="32"/>
      <c r="N184" s="31"/>
      <c r="O184" s="31"/>
      <c r="P184" s="31"/>
      <c r="Q184" s="31"/>
      <c r="R184" s="31">
        <v>77</v>
      </c>
      <c r="S184" s="101">
        <f t="shared" si="7"/>
        <v>130.4017467248908</v>
      </c>
      <c r="T184" s="115">
        <f t="shared" si="8"/>
        <v>2</v>
      </c>
      <c r="U184" s="98">
        <f t="shared" si="9"/>
        <v>-1298.9775655746303</v>
      </c>
      <c r="V184" s="167">
        <v>1975</v>
      </c>
    </row>
    <row r="185" spans="1:22" ht="12.75">
      <c r="A185" s="99" t="s">
        <v>239</v>
      </c>
      <c r="B185" s="184" t="s">
        <v>1119</v>
      </c>
      <c r="C185" s="98"/>
      <c r="D185" s="100"/>
      <c r="E185" s="98"/>
      <c r="F185" s="31"/>
      <c r="G185" s="98"/>
      <c r="H185" s="98"/>
      <c r="I185" s="31"/>
      <c r="J185" s="31"/>
      <c r="K185" s="31"/>
      <c r="L185" s="32"/>
      <c r="M185" s="32"/>
      <c r="N185" s="31"/>
      <c r="O185" s="31">
        <v>129.09165978530137</v>
      </c>
      <c r="P185" s="31"/>
      <c r="Q185" s="31"/>
      <c r="R185" s="31"/>
      <c r="S185" s="101">
        <f t="shared" si="7"/>
        <v>129.09165978530137</v>
      </c>
      <c r="T185" s="115">
        <f t="shared" si="8"/>
        <v>1</v>
      </c>
      <c r="U185" s="98">
        <f t="shared" si="9"/>
        <v>-1300.2876525142199</v>
      </c>
      <c r="V185" s="167">
        <v>1990</v>
      </c>
    </row>
    <row r="186" spans="1:22" ht="12.75">
      <c r="A186" s="99" t="s">
        <v>240</v>
      </c>
      <c r="B186" s="184" t="s">
        <v>1027</v>
      </c>
      <c r="C186" s="98"/>
      <c r="D186" s="100"/>
      <c r="E186" s="98"/>
      <c r="F186" s="31"/>
      <c r="G186" s="98"/>
      <c r="H186" s="98"/>
      <c r="I186" s="31"/>
      <c r="J186" s="31"/>
      <c r="K186" s="31"/>
      <c r="L186" s="32"/>
      <c r="M186" s="32">
        <v>128.5757886637599</v>
      </c>
      <c r="N186" s="31"/>
      <c r="O186" s="31"/>
      <c r="P186" s="31"/>
      <c r="Q186" s="31"/>
      <c r="R186" s="31"/>
      <c r="S186" s="101">
        <f t="shared" si="7"/>
        <v>128.5757886637599</v>
      </c>
      <c r="T186" s="115">
        <f t="shared" si="8"/>
        <v>1</v>
      </c>
      <c r="U186" s="98">
        <f t="shared" si="9"/>
        <v>-1300.8035236357614</v>
      </c>
      <c r="V186" s="167">
        <v>1980</v>
      </c>
    </row>
    <row r="187" spans="1:22" ht="12.75">
      <c r="A187" s="99" t="s">
        <v>241</v>
      </c>
      <c r="B187" s="184" t="s">
        <v>1016</v>
      </c>
      <c r="C187" s="98"/>
      <c r="D187" s="100"/>
      <c r="E187" s="98"/>
      <c r="F187" s="31"/>
      <c r="G187" s="98"/>
      <c r="H187" s="98"/>
      <c r="I187" s="31"/>
      <c r="J187" s="31"/>
      <c r="K187" s="31">
        <v>75.7014157014157</v>
      </c>
      <c r="L187" s="32"/>
      <c r="M187" s="32"/>
      <c r="N187" s="31"/>
      <c r="O187" s="31"/>
      <c r="P187" s="31">
        <v>52.79253112033195</v>
      </c>
      <c r="Q187" s="31"/>
      <c r="R187" s="31"/>
      <c r="S187" s="101">
        <f t="shared" si="7"/>
        <v>128.49394682174764</v>
      </c>
      <c r="T187" s="115">
        <f t="shared" si="8"/>
        <v>2</v>
      </c>
      <c r="U187" s="98">
        <f t="shared" si="9"/>
        <v>-1300.8853654777736</v>
      </c>
      <c r="V187" s="167">
        <v>1983</v>
      </c>
    </row>
    <row r="188" spans="1:22" ht="12.75">
      <c r="A188" s="99" t="s">
        <v>242</v>
      </c>
      <c r="B188" s="192" t="s">
        <v>732</v>
      </c>
      <c r="C188" s="98">
        <v>69.5459940652819</v>
      </c>
      <c r="D188" s="100"/>
      <c r="E188" s="98"/>
      <c r="F188" s="31"/>
      <c r="G188" s="98">
        <v>58.20524017467249</v>
      </c>
      <c r="H188" s="98"/>
      <c r="I188" s="31"/>
      <c r="J188" s="31"/>
      <c r="K188" s="31"/>
      <c r="L188" s="32"/>
      <c r="M188" s="32"/>
      <c r="N188" s="31"/>
      <c r="O188" s="31"/>
      <c r="P188" s="31"/>
      <c r="Q188" s="31"/>
      <c r="R188" s="31"/>
      <c r="S188" s="101">
        <f t="shared" si="7"/>
        <v>127.75123423995439</v>
      </c>
      <c r="T188" s="115">
        <f t="shared" si="8"/>
        <v>2</v>
      </c>
      <c r="U188" s="98">
        <f t="shared" si="9"/>
        <v>-1301.6280780595669</v>
      </c>
      <c r="V188" s="167"/>
    </row>
    <row r="189" spans="1:22" ht="12.75">
      <c r="A189" s="99" t="s">
        <v>243</v>
      </c>
      <c r="B189" s="184" t="s">
        <v>803</v>
      </c>
      <c r="C189" s="98">
        <v>49.367952522255194</v>
      </c>
      <c r="D189" s="100"/>
      <c r="E189" s="98"/>
      <c r="F189" s="31"/>
      <c r="G189" s="98">
        <v>77.41921397379913</v>
      </c>
      <c r="H189" s="98"/>
      <c r="I189" s="31"/>
      <c r="J189" s="31"/>
      <c r="K189" s="31"/>
      <c r="L189" s="32"/>
      <c r="M189" s="32"/>
      <c r="N189" s="31"/>
      <c r="O189" s="31"/>
      <c r="P189" s="31"/>
      <c r="Q189" s="31"/>
      <c r="R189" s="31"/>
      <c r="S189" s="101">
        <f t="shared" si="7"/>
        <v>126.78716649605433</v>
      </c>
      <c r="T189" s="115">
        <f t="shared" si="8"/>
        <v>2</v>
      </c>
      <c r="U189" s="98">
        <f t="shared" si="9"/>
        <v>-1302.5921458034668</v>
      </c>
      <c r="V189" s="167">
        <v>1956</v>
      </c>
    </row>
    <row r="190" spans="1:22" ht="12.75">
      <c r="A190" s="99" t="s">
        <v>244</v>
      </c>
      <c r="B190" s="184" t="s">
        <v>1089</v>
      </c>
      <c r="C190" s="98"/>
      <c r="D190" s="100"/>
      <c r="E190" s="98"/>
      <c r="F190" s="31"/>
      <c r="G190" s="98"/>
      <c r="H190" s="98"/>
      <c r="I190" s="31"/>
      <c r="J190" s="31"/>
      <c r="K190" s="31"/>
      <c r="L190" s="32"/>
      <c r="M190" s="32"/>
      <c r="N190" s="31">
        <v>125</v>
      </c>
      <c r="O190" s="31"/>
      <c r="P190" s="31"/>
      <c r="Q190" s="31"/>
      <c r="R190" s="31"/>
      <c r="S190" s="101">
        <f t="shared" si="7"/>
        <v>125</v>
      </c>
      <c r="T190" s="115">
        <f t="shared" si="8"/>
        <v>1</v>
      </c>
      <c r="U190" s="98">
        <f t="shared" si="9"/>
        <v>-1304.3793122995212</v>
      </c>
      <c r="V190" s="167"/>
    </row>
    <row r="191" spans="1:22" ht="12.75">
      <c r="A191" s="99" t="s">
        <v>245</v>
      </c>
      <c r="B191" s="184" t="s">
        <v>843</v>
      </c>
      <c r="C191" s="98">
        <v>17.320474777448073</v>
      </c>
      <c r="D191" s="100"/>
      <c r="E191" s="98"/>
      <c r="F191" s="31">
        <v>40.08157296067598</v>
      </c>
      <c r="G191" s="98">
        <v>7.11353711790393</v>
      </c>
      <c r="H191" s="98"/>
      <c r="I191" s="31">
        <v>59.80447882474101</v>
      </c>
      <c r="J191" s="31"/>
      <c r="K191" s="31"/>
      <c r="L191" s="32"/>
      <c r="M191" s="32"/>
      <c r="N191" s="31"/>
      <c r="O191" s="31"/>
      <c r="P191" s="31"/>
      <c r="Q191" s="31"/>
      <c r="R191" s="31"/>
      <c r="S191" s="101">
        <f t="shared" si="7"/>
        <v>124.320063680769</v>
      </c>
      <c r="T191" s="115">
        <f t="shared" si="8"/>
        <v>4</v>
      </c>
      <c r="U191" s="98">
        <f t="shared" si="9"/>
        <v>-1305.0592486187522</v>
      </c>
      <c r="V191" s="167">
        <v>2010</v>
      </c>
    </row>
    <row r="192" spans="1:22" ht="12.75">
      <c r="A192" s="99" t="s">
        <v>246</v>
      </c>
      <c r="B192" s="184" t="s">
        <v>1017</v>
      </c>
      <c r="C192" s="98"/>
      <c r="D192" s="100"/>
      <c r="E192" s="98"/>
      <c r="F192" s="31"/>
      <c r="G192" s="98"/>
      <c r="H192" s="98"/>
      <c r="I192" s="31"/>
      <c r="J192" s="31"/>
      <c r="K192" s="31">
        <v>61.7223910840932</v>
      </c>
      <c r="L192" s="32"/>
      <c r="M192" s="32"/>
      <c r="N192" s="31"/>
      <c r="O192" s="31"/>
      <c r="P192" s="31"/>
      <c r="Q192" s="31">
        <v>56.74285714285715</v>
      </c>
      <c r="R192" s="31">
        <v>5.666666666666667</v>
      </c>
      <c r="S192" s="101">
        <f t="shared" si="7"/>
        <v>124.13191489361702</v>
      </c>
      <c r="T192" s="115">
        <f t="shared" si="8"/>
        <v>3</v>
      </c>
      <c r="U192" s="98">
        <f t="shared" si="9"/>
        <v>-1305.2473974059042</v>
      </c>
      <c r="V192" s="167"/>
    </row>
    <row r="193" spans="1:22" ht="12.75">
      <c r="A193" s="99" t="s">
        <v>247</v>
      </c>
      <c r="B193" s="184" t="s">
        <v>1028</v>
      </c>
      <c r="C193" s="98"/>
      <c r="D193" s="100"/>
      <c r="E193" s="98"/>
      <c r="F193" s="31"/>
      <c r="G193" s="98"/>
      <c r="H193" s="98"/>
      <c r="I193" s="31"/>
      <c r="J193" s="31"/>
      <c r="K193" s="31"/>
      <c r="L193" s="32"/>
      <c r="M193" s="32">
        <v>123.80165692007796</v>
      </c>
      <c r="N193" s="31"/>
      <c r="O193" s="31"/>
      <c r="P193" s="31"/>
      <c r="Q193" s="31"/>
      <c r="R193" s="31"/>
      <c r="S193" s="101">
        <f t="shared" si="7"/>
        <v>123.80165692007796</v>
      </c>
      <c r="T193" s="115">
        <f t="shared" si="8"/>
        <v>1</v>
      </c>
      <c r="U193" s="98">
        <f t="shared" si="9"/>
        <v>-1305.5776553794433</v>
      </c>
      <c r="V193" s="167"/>
    </row>
    <row r="194" spans="1:22" ht="12.75">
      <c r="A194" s="99" t="s">
        <v>248</v>
      </c>
      <c r="B194" s="184" t="s">
        <v>837</v>
      </c>
      <c r="C194" s="98">
        <v>22.068249258160236</v>
      </c>
      <c r="D194" s="100"/>
      <c r="E194" s="98"/>
      <c r="F194" s="31"/>
      <c r="G194" s="98">
        <v>37.681222707423586</v>
      </c>
      <c r="H194" s="98"/>
      <c r="I194" s="31"/>
      <c r="J194" s="31">
        <v>63.88544891640867</v>
      </c>
      <c r="K194" s="31"/>
      <c r="L194" s="32"/>
      <c r="M194" s="32"/>
      <c r="N194" s="31"/>
      <c r="O194" s="31"/>
      <c r="P194" s="31"/>
      <c r="Q194" s="31"/>
      <c r="R194" s="31"/>
      <c r="S194" s="101">
        <f t="shared" si="7"/>
        <v>123.63492088199249</v>
      </c>
      <c r="T194" s="115">
        <f t="shared" si="8"/>
        <v>3</v>
      </c>
      <c r="U194" s="98">
        <f t="shared" si="9"/>
        <v>-1305.7443914175287</v>
      </c>
      <c r="V194" s="167">
        <v>2007</v>
      </c>
    </row>
    <row r="195" spans="1:22" ht="12.75">
      <c r="A195" s="99" t="s">
        <v>249</v>
      </c>
      <c r="B195" s="184" t="s">
        <v>1090</v>
      </c>
      <c r="C195" s="98"/>
      <c r="D195" s="100"/>
      <c r="E195" s="98"/>
      <c r="F195" s="31"/>
      <c r="G195" s="98"/>
      <c r="H195" s="98"/>
      <c r="I195" s="31"/>
      <c r="J195" s="31"/>
      <c r="K195" s="31"/>
      <c r="L195" s="32"/>
      <c r="M195" s="32"/>
      <c r="N195" s="31">
        <v>122.76632302405498</v>
      </c>
      <c r="O195" s="31"/>
      <c r="P195" s="31"/>
      <c r="Q195" s="31"/>
      <c r="R195" s="31"/>
      <c r="S195" s="101">
        <f t="shared" si="7"/>
        <v>122.76632302405498</v>
      </c>
      <c r="T195" s="115">
        <f t="shared" si="8"/>
        <v>1</v>
      </c>
      <c r="U195" s="98">
        <f t="shared" si="9"/>
        <v>-1306.6129892754661</v>
      </c>
      <c r="V195" s="167">
        <v>1994</v>
      </c>
    </row>
    <row r="196" spans="1:22" ht="12.75">
      <c r="A196" s="99" t="s">
        <v>250</v>
      </c>
      <c r="B196" s="184" t="s">
        <v>1091</v>
      </c>
      <c r="C196" s="98"/>
      <c r="D196" s="100"/>
      <c r="E196" s="98"/>
      <c r="F196" s="31"/>
      <c r="G196" s="98"/>
      <c r="H196" s="98"/>
      <c r="I196" s="31"/>
      <c r="J196" s="31"/>
      <c r="K196" s="31"/>
      <c r="L196" s="32"/>
      <c r="M196" s="32"/>
      <c r="N196" s="31">
        <v>122.65446224256293</v>
      </c>
      <c r="O196" s="31"/>
      <c r="P196" s="31"/>
      <c r="Q196" s="31"/>
      <c r="R196" s="31"/>
      <c r="S196" s="101">
        <f t="shared" si="7"/>
        <v>122.65446224256293</v>
      </c>
      <c r="T196" s="115">
        <f t="shared" si="8"/>
        <v>1</v>
      </c>
      <c r="U196" s="98">
        <f t="shared" si="9"/>
        <v>-1306.7248500569583</v>
      </c>
      <c r="V196" s="167">
        <v>1971</v>
      </c>
    </row>
    <row r="197" spans="1:22" ht="12.75">
      <c r="A197" s="99" t="s">
        <v>251</v>
      </c>
      <c r="B197" s="184" t="s">
        <v>1092</v>
      </c>
      <c r="C197" s="98"/>
      <c r="D197" s="100"/>
      <c r="E197" s="98"/>
      <c r="F197" s="31"/>
      <c r="G197" s="98"/>
      <c r="H197" s="98"/>
      <c r="I197" s="31"/>
      <c r="J197" s="31"/>
      <c r="K197" s="31"/>
      <c r="L197" s="32"/>
      <c r="M197" s="32"/>
      <c r="N197" s="31">
        <v>122.54285714285714</v>
      </c>
      <c r="O197" s="31"/>
      <c r="P197" s="31"/>
      <c r="Q197" s="31"/>
      <c r="R197" s="31"/>
      <c r="S197" s="101">
        <f aca="true" t="shared" si="10" ref="S197:S260">SUM(C197:R197)</f>
        <v>122.54285714285714</v>
      </c>
      <c r="T197" s="115">
        <f aca="true" t="shared" si="11" ref="T197:T260">COUNTA(C197:R197)</f>
        <v>1</v>
      </c>
      <c r="U197" s="98">
        <f aca="true" t="shared" si="12" ref="U197:U260">S197-$S$5</f>
        <v>-1306.836455156664</v>
      </c>
      <c r="V197" s="167"/>
    </row>
    <row r="198" spans="1:22" ht="12.75">
      <c r="A198" s="99" t="s">
        <v>252</v>
      </c>
      <c r="B198" s="184" t="s">
        <v>912</v>
      </c>
      <c r="C198" s="98"/>
      <c r="D198" s="100"/>
      <c r="E198" s="98"/>
      <c r="F198" s="31"/>
      <c r="G198" s="98">
        <v>63.882096069869</v>
      </c>
      <c r="H198" s="98"/>
      <c r="I198" s="31"/>
      <c r="J198" s="31"/>
      <c r="K198" s="31"/>
      <c r="L198" s="32"/>
      <c r="M198" s="32"/>
      <c r="N198" s="31"/>
      <c r="O198" s="31"/>
      <c r="P198" s="31"/>
      <c r="Q198" s="31"/>
      <c r="R198" s="31">
        <v>58.333333333333336</v>
      </c>
      <c r="S198" s="101">
        <f t="shared" si="10"/>
        <v>122.21542940320234</v>
      </c>
      <c r="T198" s="115">
        <f t="shared" si="11"/>
        <v>2</v>
      </c>
      <c r="U198" s="98">
        <f t="shared" si="12"/>
        <v>-1307.163882896319</v>
      </c>
      <c r="V198" s="167">
        <v>1966</v>
      </c>
    </row>
    <row r="199" spans="1:22" ht="12.75">
      <c r="A199" s="99" t="s">
        <v>253</v>
      </c>
      <c r="B199" s="184" t="s">
        <v>758</v>
      </c>
      <c r="C199" s="98">
        <v>60.34718100890207</v>
      </c>
      <c r="D199" s="100"/>
      <c r="E199" s="98"/>
      <c r="F199" s="31"/>
      <c r="G199" s="98">
        <v>60.388646288209614</v>
      </c>
      <c r="H199" s="98"/>
      <c r="I199" s="31"/>
      <c r="J199" s="31"/>
      <c r="K199" s="31"/>
      <c r="L199" s="32"/>
      <c r="M199" s="32"/>
      <c r="N199" s="31"/>
      <c r="O199" s="31"/>
      <c r="P199" s="31"/>
      <c r="Q199" s="31"/>
      <c r="R199" s="31"/>
      <c r="S199" s="101">
        <f t="shared" si="10"/>
        <v>120.73582729711168</v>
      </c>
      <c r="T199" s="115">
        <f t="shared" si="11"/>
        <v>2</v>
      </c>
      <c r="U199" s="98">
        <f t="shared" si="12"/>
        <v>-1308.6434850024095</v>
      </c>
      <c r="V199" s="167">
        <v>1975</v>
      </c>
    </row>
    <row r="200" spans="1:22" ht="12.75">
      <c r="A200" s="99" t="s">
        <v>254</v>
      </c>
      <c r="B200" s="184" t="s">
        <v>793</v>
      </c>
      <c r="C200" s="98">
        <v>53.22551928783383</v>
      </c>
      <c r="D200" s="100"/>
      <c r="E200" s="98"/>
      <c r="F200" s="31"/>
      <c r="G200" s="98"/>
      <c r="H200" s="98"/>
      <c r="I200" s="31"/>
      <c r="J200" s="31"/>
      <c r="K200" s="31"/>
      <c r="L200" s="32"/>
      <c r="M200" s="32"/>
      <c r="N200" s="31"/>
      <c r="O200" s="31"/>
      <c r="P200" s="31">
        <v>67.17172039578679</v>
      </c>
      <c r="Q200" s="31"/>
      <c r="R200" s="31"/>
      <c r="S200" s="101">
        <f t="shared" si="10"/>
        <v>120.39723968362063</v>
      </c>
      <c r="T200" s="115">
        <f t="shared" si="11"/>
        <v>2</v>
      </c>
      <c r="U200" s="98">
        <f t="shared" si="12"/>
        <v>-1308.9820726159005</v>
      </c>
      <c r="V200" s="167">
        <v>1988</v>
      </c>
    </row>
    <row r="201" spans="1:22" ht="12.75">
      <c r="A201" s="99" t="s">
        <v>255</v>
      </c>
      <c r="B201" s="184" t="s">
        <v>1115</v>
      </c>
      <c r="C201" s="98"/>
      <c r="D201" s="100"/>
      <c r="E201" s="98"/>
      <c r="F201" s="31"/>
      <c r="G201" s="98"/>
      <c r="H201" s="98"/>
      <c r="I201" s="31"/>
      <c r="J201" s="31"/>
      <c r="K201" s="31"/>
      <c r="L201" s="32"/>
      <c r="M201" s="32"/>
      <c r="N201" s="31">
        <v>69.8266806722689</v>
      </c>
      <c r="O201" s="31"/>
      <c r="P201" s="31"/>
      <c r="Q201" s="31"/>
      <c r="R201" s="31">
        <v>49</v>
      </c>
      <c r="S201" s="101">
        <f t="shared" si="10"/>
        <v>118.8266806722689</v>
      </c>
      <c r="T201" s="115">
        <f t="shared" si="11"/>
        <v>2</v>
      </c>
      <c r="U201" s="98">
        <f t="shared" si="12"/>
        <v>-1310.5526316272524</v>
      </c>
      <c r="V201" s="167"/>
    </row>
    <row r="202" spans="1:22" ht="12.75">
      <c r="A202" s="99" t="s">
        <v>256</v>
      </c>
      <c r="B202" s="184" t="s">
        <v>1093</v>
      </c>
      <c r="C202" s="98"/>
      <c r="D202" s="100"/>
      <c r="E202" s="98"/>
      <c r="F202" s="31"/>
      <c r="G202" s="98"/>
      <c r="H202" s="98"/>
      <c r="I202" s="31"/>
      <c r="J202" s="31"/>
      <c r="K202" s="31"/>
      <c r="L202" s="32"/>
      <c r="M202" s="32"/>
      <c r="N202" s="31">
        <v>118.17685589519652</v>
      </c>
      <c r="O202" s="31"/>
      <c r="P202" s="31"/>
      <c r="Q202" s="31"/>
      <c r="R202" s="31"/>
      <c r="S202" s="101">
        <f t="shared" si="10"/>
        <v>118.17685589519652</v>
      </c>
      <c r="T202" s="115">
        <f t="shared" si="11"/>
        <v>1</v>
      </c>
      <c r="U202" s="98">
        <f t="shared" si="12"/>
        <v>-1311.2024564043247</v>
      </c>
      <c r="V202" s="167">
        <v>1975</v>
      </c>
    </row>
    <row r="203" spans="1:22" ht="12.75">
      <c r="A203" s="99" t="s">
        <v>257</v>
      </c>
      <c r="B203" s="184" t="s">
        <v>1032</v>
      </c>
      <c r="C203" s="98"/>
      <c r="D203" s="100"/>
      <c r="E203" s="98"/>
      <c r="F203" s="31"/>
      <c r="G203" s="98"/>
      <c r="H203" s="98"/>
      <c r="I203" s="31"/>
      <c r="J203" s="31"/>
      <c r="K203" s="31"/>
      <c r="L203" s="32"/>
      <c r="M203" s="32">
        <v>115.85714285714286</v>
      </c>
      <c r="N203" s="31"/>
      <c r="O203" s="31"/>
      <c r="P203" s="31"/>
      <c r="Q203" s="31"/>
      <c r="R203" s="31"/>
      <c r="S203" s="101">
        <f t="shared" si="10"/>
        <v>115.85714285714286</v>
      </c>
      <c r="T203" s="115">
        <f t="shared" si="11"/>
        <v>1</v>
      </c>
      <c r="U203" s="98">
        <f t="shared" si="12"/>
        <v>-1313.5221694423783</v>
      </c>
      <c r="V203" s="167"/>
    </row>
    <row r="204" spans="1:22" ht="12.75">
      <c r="A204" s="99" t="s">
        <v>258</v>
      </c>
      <c r="B204" s="184" t="s">
        <v>849</v>
      </c>
      <c r="C204" s="98"/>
      <c r="D204" s="100">
        <v>115</v>
      </c>
      <c r="E204" s="98"/>
      <c r="F204" s="31"/>
      <c r="G204" s="98"/>
      <c r="H204" s="98"/>
      <c r="I204" s="31"/>
      <c r="J204" s="31"/>
      <c r="K204" s="31"/>
      <c r="L204" s="32"/>
      <c r="M204" s="32"/>
      <c r="N204" s="31"/>
      <c r="O204" s="31"/>
      <c r="P204" s="31"/>
      <c r="Q204" s="31"/>
      <c r="R204" s="31"/>
      <c r="S204" s="101">
        <f t="shared" si="10"/>
        <v>115</v>
      </c>
      <c r="T204" s="115">
        <f t="shared" si="11"/>
        <v>1</v>
      </c>
      <c r="U204" s="98">
        <f t="shared" si="12"/>
        <v>-1314.3793122995212</v>
      </c>
      <c r="V204" s="167"/>
    </row>
    <row r="205" spans="1:22" ht="12.75">
      <c r="A205" s="99" t="s">
        <v>259</v>
      </c>
      <c r="B205" s="184" t="s">
        <v>1033</v>
      </c>
      <c r="C205" s="98"/>
      <c r="D205" s="100"/>
      <c r="E205" s="98"/>
      <c r="F205" s="31"/>
      <c r="G205" s="98"/>
      <c r="H205" s="98"/>
      <c r="I205" s="31"/>
      <c r="J205" s="31"/>
      <c r="K205" s="31"/>
      <c r="L205" s="32"/>
      <c r="M205" s="32">
        <v>114.82017784608628</v>
      </c>
      <c r="N205" s="31"/>
      <c r="O205" s="31"/>
      <c r="P205" s="31"/>
      <c r="Q205" s="31"/>
      <c r="R205" s="31"/>
      <c r="S205" s="101">
        <f t="shared" si="10"/>
        <v>114.82017784608628</v>
      </c>
      <c r="T205" s="115">
        <f t="shared" si="11"/>
        <v>1</v>
      </c>
      <c r="U205" s="98">
        <f t="shared" si="12"/>
        <v>-1314.5591344534348</v>
      </c>
      <c r="V205" s="167"/>
    </row>
    <row r="206" spans="1:22" ht="12.75">
      <c r="A206" s="99" t="s">
        <v>260</v>
      </c>
      <c r="B206" s="184" t="s">
        <v>770</v>
      </c>
      <c r="C206" s="98">
        <v>57.676557863501486</v>
      </c>
      <c r="D206" s="100"/>
      <c r="E206" s="98"/>
      <c r="F206" s="31"/>
      <c r="G206" s="98">
        <v>56.021834061135365</v>
      </c>
      <c r="H206" s="98"/>
      <c r="I206" s="31"/>
      <c r="J206" s="31"/>
      <c r="K206" s="31"/>
      <c r="L206" s="32"/>
      <c r="M206" s="32"/>
      <c r="N206" s="31"/>
      <c r="O206" s="31"/>
      <c r="P206" s="31"/>
      <c r="Q206" s="31"/>
      <c r="R206" s="31"/>
      <c r="S206" s="101">
        <f t="shared" si="10"/>
        <v>113.69839192463685</v>
      </c>
      <c r="T206" s="115">
        <f t="shared" si="11"/>
        <v>2</v>
      </c>
      <c r="U206" s="98">
        <f t="shared" si="12"/>
        <v>-1315.6809203748844</v>
      </c>
      <c r="V206" s="167"/>
    </row>
    <row r="207" spans="1:22" ht="12.75">
      <c r="A207" s="99" t="s">
        <v>261</v>
      </c>
      <c r="B207" s="184" t="s">
        <v>1094</v>
      </c>
      <c r="C207" s="98"/>
      <c r="D207" s="100"/>
      <c r="E207" s="98"/>
      <c r="F207" s="31"/>
      <c r="G207" s="98"/>
      <c r="H207" s="98"/>
      <c r="I207" s="31"/>
      <c r="J207" s="31"/>
      <c r="K207" s="31"/>
      <c r="L207" s="32"/>
      <c r="M207" s="32"/>
      <c r="N207" s="31">
        <v>112.56091305462938</v>
      </c>
      <c r="O207" s="31"/>
      <c r="P207" s="31"/>
      <c r="Q207" s="31"/>
      <c r="R207" s="31"/>
      <c r="S207" s="101">
        <f t="shared" si="10"/>
        <v>112.56091305462938</v>
      </c>
      <c r="T207" s="115">
        <f t="shared" si="11"/>
        <v>1</v>
      </c>
      <c r="U207" s="98">
        <f t="shared" si="12"/>
        <v>-1316.818399244892</v>
      </c>
      <c r="V207" s="167">
        <v>2005</v>
      </c>
    </row>
    <row r="208" spans="1:22" ht="12.75">
      <c r="A208" s="99" t="s">
        <v>262</v>
      </c>
      <c r="B208" s="184" t="s">
        <v>1095</v>
      </c>
      <c r="C208" s="98"/>
      <c r="D208" s="100"/>
      <c r="E208" s="98"/>
      <c r="F208" s="31"/>
      <c r="G208" s="98"/>
      <c r="H208" s="98"/>
      <c r="I208" s="31"/>
      <c r="J208" s="31"/>
      <c r="K208" s="31"/>
      <c r="L208" s="32"/>
      <c r="M208" s="32"/>
      <c r="N208" s="31">
        <v>112.13629402756507</v>
      </c>
      <c r="O208" s="31"/>
      <c r="P208" s="31"/>
      <c r="Q208" s="31"/>
      <c r="R208" s="31"/>
      <c r="S208" s="101">
        <f t="shared" si="10"/>
        <v>112.13629402756507</v>
      </c>
      <c r="T208" s="115">
        <f t="shared" si="11"/>
        <v>1</v>
      </c>
      <c r="U208" s="98">
        <f t="shared" si="12"/>
        <v>-1317.243018271956</v>
      </c>
      <c r="V208" s="167">
        <v>1975</v>
      </c>
    </row>
    <row r="209" spans="1:22" ht="12.75">
      <c r="A209" s="99" t="s">
        <v>263</v>
      </c>
      <c r="B209" s="184" t="s">
        <v>1068</v>
      </c>
      <c r="C209" s="98"/>
      <c r="D209" s="100"/>
      <c r="E209" s="98"/>
      <c r="F209" s="31"/>
      <c r="G209" s="98"/>
      <c r="H209" s="98"/>
      <c r="I209" s="31"/>
      <c r="J209" s="31"/>
      <c r="K209" s="31"/>
      <c r="L209" s="32"/>
      <c r="M209" s="32">
        <v>36.4</v>
      </c>
      <c r="N209" s="31"/>
      <c r="O209" s="31"/>
      <c r="P209" s="31"/>
      <c r="Q209" s="31">
        <v>75.57877813504824</v>
      </c>
      <c r="R209" s="31"/>
      <c r="S209" s="101">
        <f t="shared" si="10"/>
        <v>111.97877813504823</v>
      </c>
      <c r="T209" s="115">
        <f t="shared" si="11"/>
        <v>2</v>
      </c>
      <c r="U209" s="98">
        <f t="shared" si="12"/>
        <v>-1317.400534164473</v>
      </c>
      <c r="V209" s="167"/>
    </row>
    <row r="210" spans="1:22" ht="12.75">
      <c r="A210" s="99" t="s">
        <v>264</v>
      </c>
      <c r="B210" s="184" t="s">
        <v>835</v>
      </c>
      <c r="C210" s="98">
        <v>25.03560830860534</v>
      </c>
      <c r="D210" s="100"/>
      <c r="E210" s="98"/>
      <c r="F210" s="31"/>
      <c r="G210" s="98"/>
      <c r="H210" s="98"/>
      <c r="I210" s="31"/>
      <c r="J210" s="31"/>
      <c r="K210" s="31"/>
      <c r="L210" s="32"/>
      <c r="M210" s="32">
        <v>86.64958249352145</v>
      </c>
      <c r="N210" s="31"/>
      <c r="O210" s="31"/>
      <c r="P210" s="31"/>
      <c r="Q210" s="31"/>
      <c r="R210" s="31"/>
      <c r="S210" s="101">
        <f t="shared" si="10"/>
        <v>111.68519080212678</v>
      </c>
      <c r="T210" s="115">
        <f t="shared" si="11"/>
        <v>2</v>
      </c>
      <c r="U210" s="98">
        <f t="shared" si="12"/>
        <v>-1317.6941214973945</v>
      </c>
      <c r="V210" s="167">
        <v>1975</v>
      </c>
    </row>
    <row r="211" spans="1:22" ht="12.75">
      <c r="A211" s="99" t="s">
        <v>265</v>
      </c>
      <c r="B211" s="184" t="s">
        <v>1096</v>
      </c>
      <c r="C211" s="98"/>
      <c r="D211" s="100"/>
      <c r="E211" s="98"/>
      <c r="F211" s="31"/>
      <c r="G211" s="98"/>
      <c r="H211" s="98"/>
      <c r="I211" s="31"/>
      <c r="J211" s="31"/>
      <c r="K211" s="31"/>
      <c r="L211" s="32"/>
      <c r="M211" s="32"/>
      <c r="N211" s="31">
        <v>110.77889447236181</v>
      </c>
      <c r="O211" s="31"/>
      <c r="P211" s="31"/>
      <c r="Q211" s="31"/>
      <c r="R211" s="31"/>
      <c r="S211" s="101">
        <f t="shared" si="10"/>
        <v>110.77889447236181</v>
      </c>
      <c r="T211" s="115">
        <f t="shared" si="11"/>
        <v>1</v>
      </c>
      <c r="U211" s="98">
        <f t="shared" si="12"/>
        <v>-1318.6004178271594</v>
      </c>
      <c r="V211" s="167"/>
    </row>
    <row r="212" spans="1:22" ht="12.75">
      <c r="A212" s="99" t="s">
        <v>266</v>
      </c>
      <c r="B212" s="184" t="s">
        <v>1097</v>
      </c>
      <c r="C212" s="98"/>
      <c r="D212" s="100"/>
      <c r="E212" s="98"/>
      <c r="F212" s="31"/>
      <c r="G212" s="98"/>
      <c r="H212" s="98"/>
      <c r="I212" s="31"/>
      <c r="J212" s="31"/>
      <c r="K212" s="31"/>
      <c r="L212" s="32"/>
      <c r="M212" s="32"/>
      <c r="N212" s="31">
        <v>110.41406054540907</v>
      </c>
      <c r="O212" s="31"/>
      <c r="P212" s="31"/>
      <c r="Q212" s="31"/>
      <c r="R212" s="31"/>
      <c r="S212" s="101">
        <f t="shared" si="10"/>
        <v>110.41406054540907</v>
      </c>
      <c r="T212" s="115">
        <f t="shared" si="11"/>
        <v>1</v>
      </c>
      <c r="U212" s="98">
        <f t="shared" si="12"/>
        <v>-1318.9652517541122</v>
      </c>
      <c r="V212" s="167">
        <v>1970</v>
      </c>
    </row>
    <row r="213" spans="1:22" ht="12.75">
      <c r="A213" s="99" t="s">
        <v>267</v>
      </c>
      <c r="B213" s="184" t="s">
        <v>1039</v>
      </c>
      <c r="C213" s="98"/>
      <c r="D213" s="100"/>
      <c r="E213" s="98"/>
      <c r="F213" s="31"/>
      <c r="G213" s="98"/>
      <c r="H213" s="98"/>
      <c r="I213" s="31"/>
      <c r="J213" s="31"/>
      <c r="K213" s="31"/>
      <c r="L213" s="32"/>
      <c r="M213" s="32">
        <v>109.96994733037282</v>
      </c>
      <c r="N213" s="31"/>
      <c r="O213" s="31"/>
      <c r="P213" s="31"/>
      <c r="Q213" s="31"/>
      <c r="R213" s="31"/>
      <c r="S213" s="101">
        <f t="shared" si="10"/>
        <v>109.96994733037282</v>
      </c>
      <c r="T213" s="115">
        <f t="shared" si="11"/>
        <v>1</v>
      </c>
      <c r="U213" s="98">
        <f t="shared" si="12"/>
        <v>-1319.4093649691483</v>
      </c>
      <c r="V213" s="167"/>
    </row>
    <row r="214" spans="1:22" ht="12.75">
      <c r="A214" s="99" t="s">
        <v>268</v>
      </c>
      <c r="B214" s="184" t="s">
        <v>936</v>
      </c>
      <c r="C214" s="98"/>
      <c r="D214" s="100"/>
      <c r="E214" s="98"/>
      <c r="F214" s="31"/>
      <c r="G214" s="98"/>
      <c r="H214" s="98">
        <v>109.56916099773241</v>
      </c>
      <c r="I214" s="31"/>
      <c r="J214" s="31"/>
      <c r="K214" s="31"/>
      <c r="L214" s="32"/>
      <c r="M214" s="32"/>
      <c r="N214" s="31"/>
      <c r="O214" s="31"/>
      <c r="P214" s="31"/>
      <c r="Q214" s="31"/>
      <c r="R214" s="31"/>
      <c r="S214" s="101">
        <f t="shared" si="10"/>
        <v>109.56916099773241</v>
      </c>
      <c r="T214" s="115">
        <f t="shared" si="11"/>
        <v>1</v>
      </c>
      <c r="U214" s="98">
        <f t="shared" si="12"/>
        <v>-1319.8101513017887</v>
      </c>
      <c r="V214" s="167"/>
    </row>
    <row r="215" spans="1:22" ht="12.75">
      <c r="A215" s="99" t="s">
        <v>269</v>
      </c>
      <c r="B215" s="184" t="s">
        <v>1098</v>
      </c>
      <c r="C215" s="98"/>
      <c r="D215" s="100"/>
      <c r="E215" s="98"/>
      <c r="F215" s="31"/>
      <c r="G215" s="98"/>
      <c r="H215" s="98"/>
      <c r="I215" s="31"/>
      <c r="J215" s="31"/>
      <c r="K215" s="31"/>
      <c r="L215" s="32"/>
      <c r="M215" s="32"/>
      <c r="N215" s="31">
        <v>109.42136498516322</v>
      </c>
      <c r="O215" s="31"/>
      <c r="P215" s="31"/>
      <c r="Q215" s="31"/>
      <c r="R215" s="31"/>
      <c r="S215" s="101">
        <f t="shared" si="10"/>
        <v>109.42136498516322</v>
      </c>
      <c r="T215" s="115">
        <f t="shared" si="11"/>
        <v>1</v>
      </c>
      <c r="U215" s="98">
        <f t="shared" si="12"/>
        <v>-1319.957947314358</v>
      </c>
      <c r="V215" s="167">
        <v>2001</v>
      </c>
    </row>
    <row r="216" spans="1:22" ht="12.75">
      <c r="A216" s="99" t="s">
        <v>270</v>
      </c>
      <c r="B216" s="184" t="s">
        <v>1043</v>
      </c>
      <c r="C216" s="98"/>
      <c r="D216" s="100"/>
      <c r="E216" s="98"/>
      <c r="F216" s="31"/>
      <c r="G216" s="98"/>
      <c r="H216" s="98"/>
      <c r="I216" s="31"/>
      <c r="J216" s="31"/>
      <c r="K216" s="31"/>
      <c r="L216" s="32"/>
      <c r="M216" s="32">
        <v>109.02774660818116</v>
      </c>
      <c r="N216" s="31"/>
      <c r="O216" s="31"/>
      <c r="P216" s="31"/>
      <c r="Q216" s="31"/>
      <c r="R216" s="31"/>
      <c r="S216" s="101">
        <f t="shared" si="10"/>
        <v>109.02774660818116</v>
      </c>
      <c r="T216" s="115">
        <f t="shared" si="11"/>
        <v>1</v>
      </c>
      <c r="U216" s="98">
        <f t="shared" si="12"/>
        <v>-1320.35156569134</v>
      </c>
      <c r="V216" s="167"/>
    </row>
    <row r="217" spans="1:22" ht="12.75">
      <c r="A217" s="99" t="s">
        <v>271</v>
      </c>
      <c r="B217" s="184" t="s">
        <v>1044</v>
      </c>
      <c r="C217" s="98"/>
      <c r="D217" s="100"/>
      <c r="E217" s="98"/>
      <c r="F217" s="31"/>
      <c r="G217" s="98"/>
      <c r="H217" s="98"/>
      <c r="I217" s="31"/>
      <c r="J217" s="31"/>
      <c r="K217" s="31"/>
      <c r="L217" s="32"/>
      <c r="M217" s="32">
        <v>108.88840240301394</v>
      </c>
      <c r="N217" s="31"/>
      <c r="O217" s="31"/>
      <c r="P217" s="31"/>
      <c r="Q217" s="31"/>
      <c r="R217" s="31"/>
      <c r="S217" s="101">
        <f t="shared" si="10"/>
        <v>108.88840240301394</v>
      </c>
      <c r="T217" s="115">
        <f t="shared" si="11"/>
        <v>1</v>
      </c>
      <c r="U217" s="98">
        <f t="shared" si="12"/>
        <v>-1320.4909098965072</v>
      </c>
      <c r="V217" s="167"/>
    </row>
    <row r="218" spans="1:22" ht="12.75">
      <c r="A218" s="99" t="s">
        <v>272</v>
      </c>
      <c r="B218" s="184" t="s">
        <v>851</v>
      </c>
      <c r="C218" s="98"/>
      <c r="D218" s="100">
        <v>108.1015752308528</v>
      </c>
      <c r="E218" s="98"/>
      <c r="F218" s="31"/>
      <c r="G218" s="98"/>
      <c r="H218" s="98"/>
      <c r="I218" s="31"/>
      <c r="J218" s="31"/>
      <c r="K218" s="31"/>
      <c r="L218" s="32"/>
      <c r="M218" s="32"/>
      <c r="N218" s="31"/>
      <c r="O218" s="31"/>
      <c r="P218" s="31"/>
      <c r="Q218" s="31"/>
      <c r="R218" s="31"/>
      <c r="S218" s="101">
        <f t="shared" si="10"/>
        <v>108.1015752308528</v>
      </c>
      <c r="T218" s="115">
        <f t="shared" si="11"/>
        <v>1</v>
      </c>
      <c r="U218" s="98">
        <f t="shared" si="12"/>
        <v>-1321.2777370686683</v>
      </c>
      <c r="V218" s="167"/>
    </row>
    <row r="219" spans="1:22" ht="12.75">
      <c r="A219" s="99" t="s">
        <v>273</v>
      </c>
      <c r="B219" s="184" t="s">
        <v>937</v>
      </c>
      <c r="C219" s="98"/>
      <c r="D219" s="100"/>
      <c r="E219" s="98"/>
      <c r="F219" s="31"/>
      <c r="G219" s="98"/>
      <c r="H219" s="98">
        <v>107.27353071144496</v>
      </c>
      <c r="I219" s="31"/>
      <c r="J219" s="31"/>
      <c r="K219" s="31"/>
      <c r="L219" s="32"/>
      <c r="M219" s="32"/>
      <c r="N219" s="31"/>
      <c r="O219" s="31"/>
      <c r="P219" s="31"/>
      <c r="Q219" s="31"/>
      <c r="R219" s="31"/>
      <c r="S219" s="101">
        <f t="shared" si="10"/>
        <v>107.27353071144496</v>
      </c>
      <c r="T219" s="115">
        <f t="shared" si="11"/>
        <v>1</v>
      </c>
      <c r="U219" s="98">
        <f t="shared" si="12"/>
        <v>-1322.1057815880763</v>
      </c>
      <c r="V219" s="167"/>
    </row>
    <row r="220" spans="1:22" ht="12.75">
      <c r="A220" s="99" t="s">
        <v>274</v>
      </c>
      <c r="B220" s="184" t="s">
        <v>939</v>
      </c>
      <c r="C220" s="98"/>
      <c r="D220" s="100"/>
      <c r="E220" s="98"/>
      <c r="F220" s="31"/>
      <c r="G220" s="98"/>
      <c r="H220" s="98">
        <v>106.43326039387306</v>
      </c>
      <c r="I220" s="31"/>
      <c r="J220" s="31"/>
      <c r="K220" s="31"/>
      <c r="L220" s="32"/>
      <c r="M220" s="32"/>
      <c r="N220" s="31"/>
      <c r="O220" s="31"/>
      <c r="P220" s="31"/>
      <c r="Q220" s="31"/>
      <c r="R220" s="31"/>
      <c r="S220" s="101">
        <f t="shared" si="10"/>
        <v>106.43326039387306</v>
      </c>
      <c r="T220" s="115">
        <f t="shared" si="11"/>
        <v>1</v>
      </c>
      <c r="U220" s="98">
        <f t="shared" si="12"/>
        <v>-1322.9460519056481</v>
      </c>
      <c r="V220" s="167"/>
    </row>
    <row r="221" spans="1:22" ht="12.75">
      <c r="A221" s="99" t="s">
        <v>275</v>
      </c>
      <c r="B221" s="184" t="s">
        <v>940</v>
      </c>
      <c r="C221" s="98"/>
      <c r="D221" s="100"/>
      <c r="E221" s="98"/>
      <c r="F221" s="31"/>
      <c r="G221" s="98"/>
      <c r="H221" s="98">
        <v>106.20689655172414</v>
      </c>
      <c r="I221" s="31"/>
      <c r="J221" s="31"/>
      <c r="K221" s="31"/>
      <c r="L221" s="32"/>
      <c r="M221" s="32"/>
      <c r="N221" s="31"/>
      <c r="O221" s="31"/>
      <c r="P221" s="31"/>
      <c r="Q221" s="31"/>
      <c r="R221" s="31"/>
      <c r="S221" s="101">
        <f t="shared" si="10"/>
        <v>106.20689655172414</v>
      </c>
      <c r="T221" s="115">
        <f t="shared" si="11"/>
        <v>1</v>
      </c>
      <c r="U221" s="98">
        <f t="shared" si="12"/>
        <v>-1323.172415747797</v>
      </c>
      <c r="V221" s="167"/>
    </row>
    <row r="222" spans="1:22" ht="12.75">
      <c r="A222" s="99" t="s">
        <v>276</v>
      </c>
      <c r="B222" s="184" t="s">
        <v>1099</v>
      </c>
      <c r="C222" s="98"/>
      <c r="D222" s="100"/>
      <c r="E222" s="98"/>
      <c r="F222" s="31"/>
      <c r="G222" s="98"/>
      <c r="H222" s="98"/>
      <c r="I222" s="31"/>
      <c r="J222" s="31"/>
      <c r="K222" s="31"/>
      <c r="L222" s="32"/>
      <c r="M222" s="32"/>
      <c r="N222" s="31">
        <v>106.18906064209274</v>
      </c>
      <c r="O222" s="31"/>
      <c r="P222" s="31"/>
      <c r="Q222" s="31"/>
      <c r="R222" s="31"/>
      <c r="S222" s="101">
        <f t="shared" si="10"/>
        <v>106.18906064209274</v>
      </c>
      <c r="T222" s="115">
        <f t="shared" si="11"/>
        <v>1</v>
      </c>
      <c r="U222" s="98">
        <f t="shared" si="12"/>
        <v>-1323.1902516574285</v>
      </c>
      <c r="V222" s="167">
        <v>1982</v>
      </c>
    </row>
    <row r="223" spans="1:22" ht="12.75">
      <c r="A223" s="99" t="s">
        <v>277</v>
      </c>
      <c r="B223" s="184" t="s">
        <v>1100</v>
      </c>
      <c r="C223" s="98"/>
      <c r="D223" s="100"/>
      <c r="E223" s="98"/>
      <c r="F223" s="31"/>
      <c r="G223" s="98"/>
      <c r="H223" s="98"/>
      <c r="I223" s="31"/>
      <c r="J223" s="31"/>
      <c r="K223" s="31"/>
      <c r="L223" s="32"/>
      <c r="M223" s="32"/>
      <c r="N223" s="31">
        <v>105.93883357041253</v>
      </c>
      <c r="O223" s="31"/>
      <c r="P223" s="31"/>
      <c r="Q223" s="31"/>
      <c r="R223" s="31"/>
      <c r="S223" s="101">
        <f t="shared" si="10"/>
        <v>105.93883357041253</v>
      </c>
      <c r="T223" s="115">
        <f t="shared" si="11"/>
        <v>1</v>
      </c>
      <c r="U223" s="98">
        <f t="shared" si="12"/>
        <v>-1323.4404787291087</v>
      </c>
      <c r="V223" s="167">
        <v>1962</v>
      </c>
    </row>
    <row r="224" spans="1:22" ht="12.75">
      <c r="A224" s="99" t="s">
        <v>278</v>
      </c>
      <c r="B224" s="184" t="s">
        <v>1050</v>
      </c>
      <c r="C224" s="98"/>
      <c r="D224" s="100"/>
      <c r="E224" s="98"/>
      <c r="F224" s="31"/>
      <c r="G224" s="98"/>
      <c r="H224" s="98"/>
      <c r="I224" s="31"/>
      <c r="J224" s="31"/>
      <c r="K224" s="31"/>
      <c r="L224" s="32"/>
      <c r="M224" s="32">
        <v>105.87572113034125</v>
      </c>
      <c r="N224" s="31"/>
      <c r="O224" s="31"/>
      <c r="P224" s="31"/>
      <c r="Q224" s="31"/>
      <c r="R224" s="31"/>
      <c r="S224" s="101">
        <f t="shared" si="10"/>
        <v>105.87572113034125</v>
      </c>
      <c r="T224" s="115">
        <f t="shared" si="11"/>
        <v>1</v>
      </c>
      <c r="U224" s="98">
        <f t="shared" si="12"/>
        <v>-1323.50359116918</v>
      </c>
      <c r="V224" s="167"/>
    </row>
    <row r="225" spans="1:22" ht="12.75">
      <c r="A225" s="99" t="s">
        <v>279</v>
      </c>
      <c r="B225" s="184" t="s">
        <v>941</v>
      </c>
      <c r="C225" s="98"/>
      <c r="D225" s="100"/>
      <c r="E225" s="98"/>
      <c r="F225" s="31"/>
      <c r="G225" s="98"/>
      <c r="H225" s="98">
        <v>105.35004321521174</v>
      </c>
      <c r="I225" s="31"/>
      <c r="J225" s="31"/>
      <c r="K225" s="31"/>
      <c r="L225" s="32"/>
      <c r="M225" s="32"/>
      <c r="N225" s="31"/>
      <c r="O225" s="31"/>
      <c r="P225" s="31"/>
      <c r="Q225" s="31"/>
      <c r="R225" s="31"/>
      <c r="S225" s="101">
        <f t="shared" si="10"/>
        <v>105.35004321521174</v>
      </c>
      <c r="T225" s="115">
        <f t="shared" si="11"/>
        <v>1</v>
      </c>
      <c r="U225" s="98">
        <f t="shared" si="12"/>
        <v>-1324.0292690843094</v>
      </c>
      <c r="V225" s="167"/>
    </row>
    <row r="226" spans="1:22" ht="12.75">
      <c r="A226" s="99" t="s">
        <v>280</v>
      </c>
      <c r="B226" s="184" t="s">
        <v>1102</v>
      </c>
      <c r="C226" s="98"/>
      <c r="D226" s="100"/>
      <c r="E226" s="98"/>
      <c r="F226" s="31"/>
      <c r="G226" s="98"/>
      <c r="H226" s="98"/>
      <c r="I226" s="31"/>
      <c r="J226" s="31"/>
      <c r="K226" s="31"/>
      <c r="L226" s="32"/>
      <c r="M226" s="32"/>
      <c r="N226" s="31">
        <v>104.33999535207995</v>
      </c>
      <c r="O226" s="31"/>
      <c r="P226" s="31"/>
      <c r="Q226" s="31"/>
      <c r="R226" s="31"/>
      <c r="S226" s="101">
        <f t="shared" si="10"/>
        <v>104.33999535207995</v>
      </c>
      <c r="T226" s="115">
        <f t="shared" si="11"/>
        <v>1</v>
      </c>
      <c r="U226" s="98">
        <f t="shared" si="12"/>
        <v>-1325.0393169474412</v>
      </c>
      <c r="V226" s="167"/>
    </row>
    <row r="227" spans="1:22" ht="12.75">
      <c r="A227" s="99" t="s">
        <v>281</v>
      </c>
      <c r="B227" s="184" t="s">
        <v>930</v>
      </c>
      <c r="C227" s="98"/>
      <c r="D227" s="100"/>
      <c r="E227" s="98"/>
      <c r="F227" s="31"/>
      <c r="G227" s="98">
        <v>39.427947598253276</v>
      </c>
      <c r="H227" s="98"/>
      <c r="I227" s="31"/>
      <c r="J227" s="31"/>
      <c r="K227" s="31"/>
      <c r="L227" s="32"/>
      <c r="M227" s="32"/>
      <c r="N227" s="31"/>
      <c r="O227" s="31"/>
      <c r="P227" s="31"/>
      <c r="Q227" s="31"/>
      <c r="R227" s="31">
        <v>64.33333333333333</v>
      </c>
      <c r="S227" s="101">
        <f t="shared" si="10"/>
        <v>103.76128093158661</v>
      </c>
      <c r="T227" s="115">
        <f t="shared" si="11"/>
        <v>2</v>
      </c>
      <c r="U227" s="98">
        <f t="shared" si="12"/>
        <v>-1325.6180313679347</v>
      </c>
      <c r="V227" s="167">
        <v>1956</v>
      </c>
    </row>
    <row r="228" spans="1:22" ht="12.75">
      <c r="A228" s="99" t="s">
        <v>282</v>
      </c>
      <c r="B228" s="184" t="s">
        <v>1103</v>
      </c>
      <c r="C228" s="98"/>
      <c r="D228" s="100"/>
      <c r="E228" s="98"/>
      <c r="F228" s="31"/>
      <c r="G228" s="98"/>
      <c r="H228" s="98"/>
      <c r="I228" s="31"/>
      <c r="J228" s="31"/>
      <c r="K228" s="31"/>
      <c r="L228" s="32"/>
      <c r="M228" s="32"/>
      <c r="N228" s="31">
        <v>103.46472075384969</v>
      </c>
      <c r="O228" s="31"/>
      <c r="P228" s="31"/>
      <c r="Q228" s="31"/>
      <c r="R228" s="31"/>
      <c r="S228" s="101">
        <f t="shared" si="10"/>
        <v>103.46472075384969</v>
      </c>
      <c r="T228" s="115">
        <f t="shared" si="11"/>
        <v>1</v>
      </c>
      <c r="U228" s="98">
        <f t="shared" si="12"/>
        <v>-1325.9145915456716</v>
      </c>
      <c r="V228" s="167"/>
    </row>
    <row r="229" spans="1:22" ht="12.75">
      <c r="A229" s="99" t="s">
        <v>286</v>
      </c>
      <c r="B229" s="184" t="s">
        <v>1104</v>
      </c>
      <c r="C229" s="98"/>
      <c r="D229" s="100"/>
      <c r="E229" s="98"/>
      <c r="F229" s="31"/>
      <c r="G229" s="98"/>
      <c r="H229" s="98"/>
      <c r="I229" s="31"/>
      <c r="J229" s="31"/>
      <c r="K229" s="31"/>
      <c r="L229" s="32"/>
      <c r="M229" s="32"/>
      <c r="N229" s="31">
        <v>103.46472075384969</v>
      </c>
      <c r="O229" s="31"/>
      <c r="P229" s="31"/>
      <c r="Q229" s="31"/>
      <c r="R229" s="31"/>
      <c r="S229" s="101">
        <f t="shared" si="10"/>
        <v>103.46472075384969</v>
      </c>
      <c r="T229" s="115">
        <f t="shared" si="11"/>
        <v>1</v>
      </c>
      <c r="U229" s="98">
        <f t="shared" si="12"/>
        <v>-1325.9145915456716</v>
      </c>
      <c r="V229" s="167"/>
    </row>
    <row r="230" spans="1:22" ht="12.75">
      <c r="A230" s="99" t="s">
        <v>287</v>
      </c>
      <c r="B230" s="184" t="s">
        <v>942</v>
      </c>
      <c r="C230" s="98"/>
      <c r="D230" s="100"/>
      <c r="E230" s="98"/>
      <c r="F230" s="31"/>
      <c r="G230" s="98"/>
      <c r="H230" s="98">
        <v>103.01807482135351</v>
      </c>
      <c r="I230" s="31"/>
      <c r="J230" s="31"/>
      <c r="K230" s="31"/>
      <c r="L230" s="32"/>
      <c r="M230" s="32"/>
      <c r="N230" s="31"/>
      <c r="O230" s="31"/>
      <c r="P230" s="31"/>
      <c r="Q230" s="31"/>
      <c r="R230" s="31"/>
      <c r="S230" s="101">
        <f t="shared" si="10"/>
        <v>103.01807482135351</v>
      </c>
      <c r="T230" s="115">
        <f t="shared" si="11"/>
        <v>1</v>
      </c>
      <c r="U230" s="98">
        <f t="shared" si="12"/>
        <v>-1326.3612374781676</v>
      </c>
      <c r="V230" s="167"/>
    </row>
    <row r="231" spans="1:22" ht="12.75">
      <c r="A231" s="99" t="s">
        <v>288</v>
      </c>
      <c r="B231" s="184" t="s">
        <v>1121</v>
      </c>
      <c r="C231" s="98"/>
      <c r="D231" s="100"/>
      <c r="E231" s="98"/>
      <c r="F231" s="31"/>
      <c r="G231" s="98"/>
      <c r="H231" s="98"/>
      <c r="I231" s="31"/>
      <c r="J231" s="31"/>
      <c r="K231" s="31"/>
      <c r="L231" s="32"/>
      <c r="M231" s="32"/>
      <c r="N231" s="31"/>
      <c r="O231" s="31"/>
      <c r="P231" s="31">
        <v>103</v>
      </c>
      <c r="Q231" s="31"/>
      <c r="R231" s="31"/>
      <c r="S231" s="101">
        <f t="shared" si="10"/>
        <v>103</v>
      </c>
      <c r="T231" s="115">
        <f t="shared" si="11"/>
        <v>1</v>
      </c>
      <c r="U231" s="98">
        <f t="shared" si="12"/>
        <v>-1326.3793122995212</v>
      </c>
      <c r="V231" s="167"/>
    </row>
    <row r="232" spans="1:22" ht="12.75">
      <c r="A232" s="99" t="s">
        <v>289</v>
      </c>
      <c r="B232" s="184" t="s">
        <v>1134</v>
      </c>
      <c r="C232" s="98"/>
      <c r="D232" s="100"/>
      <c r="E232" s="98"/>
      <c r="F232" s="31"/>
      <c r="G232" s="98"/>
      <c r="H232" s="98"/>
      <c r="I232" s="31"/>
      <c r="J232" s="31"/>
      <c r="K232" s="31"/>
      <c r="L232" s="32"/>
      <c r="M232" s="32"/>
      <c r="N232" s="31"/>
      <c r="O232" s="31"/>
      <c r="P232" s="31"/>
      <c r="Q232" s="31">
        <v>103</v>
      </c>
      <c r="R232" s="31"/>
      <c r="S232" s="101">
        <f t="shared" si="10"/>
        <v>103</v>
      </c>
      <c r="T232" s="115">
        <f t="shared" si="11"/>
        <v>1</v>
      </c>
      <c r="U232" s="98">
        <f t="shared" si="12"/>
        <v>-1326.3793122995212</v>
      </c>
      <c r="V232" s="167"/>
    </row>
    <row r="233" spans="1:22" ht="12.75">
      <c r="A233" s="99" t="s">
        <v>290</v>
      </c>
      <c r="B233" s="184" t="s">
        <v>1105</v>
      </c>
      <c r="C233" s="98"/>
      <c r="D233" s="100"/>
      <c r="E233" s="98"/>
      <c r="F233" s="31"/>
      <c r="G233" s="98"/>
      <c r="H233" s="98"/>
      <c r="I233" s="31"/>
      <c r="J233" s="31"/>
      <c r="K233" s="31"/>
      <c r="L233" s="32"/>
      <c r="M233" s="32"/>
      <c r="N233" s="31">
        <v>102.78537252221463</v>
      </c>
      <c r="O233" s="31"/>
      <c r="P233" s="31"/>
      <c r="Q233" s="31"/>
      <c r="R233" s="31"/>
      <c r="S233" s="101">
        <f t="shared" si="10"/>
        <v>102.78537252221463</v>
      </c>
      <c r="T233" s="115">
        <f t="shared" si="11"/>
        <v>1</v>
      </c>
      <c r="U233" s="98">
        <f t="shared" si="12"/>
        <v>-1326.5939397773066</v>
      </c>
      <c r="V233" s="167">
        <v>1978</v>
      </c>
    </row>
    <row r="234" spans="1:22" ht="12.75">
      <c r="A234" s="99" t="s">
        <v>291</v>
      </c>
      <c r="B234" s="184" t="s">
        <v>943</v>
      </c>
      <c r="C234" s="98"/>
      <c r="D234" s="100"/>
      <c r="E234" s="98"/>
      <c r="F234" s="31"/>
      <c r="G234" s="98"/>
      <c r="H234" s="98">
        <v>102.18893050353724</v>
      </c>
      <c r="I234" s="31"/>
      <c r="J234" s="31"/>
      <c r="K234" s="31"/>
      <c r="L234" s="32"/>
      <c r="M234" s="32"/>
      <c r="N234" s="31"/>
      <c r="O234" s="31"/>
      <c r="P234" s="31"/>
      <c r="Q234" s="31"/>
      <c r="R234" s="31"/>
      <c r="S234" s="101">
        <f t="shared" si="10"/>
        <v>102.18893050353724</v>
      </c>
      <c r="T234" s="115">
        <f t="shared" si="11"/>
        <v>1</v>
      </c>
      <c r="U234" s="98">
        <f t="shared" si="12"/>
        <v>-1327.190381795984</v>
      </c>
      <c r="V234" s="167"/>
    </row>
    <row r="235" spans="1:22" ht="12.75">
      <c r="A235" s="99" t="s">
        <v>292</v>
      </c>
      <c r="B235" s="184" t="s">
        <v>879</v>
      </c>
      <c r="C235" s="98"/>
      <c r="D235" s="100"/>
      <c r="E235" s="98">
        <v>101.97289686730024</v>
      </c>
      <c r="F235" s="31"/>
      <c r="G235" s="98"/>
      <c r="H235" s="98"/>
      <c r="I235" s="31"/>
      <c r="J235" s="31"/>
      <c r="K235" s="31"/>
      <c r="L235" s="32"/>
      <c r="M235" s="32"/>
      <c r="N235" s="31"/>
      <c r="O235" s="31"/>
      <c r="P235" s="31"/>
      <c r="Q235" s="31"/>
      <c r="R235" s="31"/>
      <c r="S235" s="101">
        <f t="shared" si="10"/>
        <v>101.97289686730024</v>
      </c>
      <c r="T235" s="115">
        <f t="shared" si="11"/>
        <v>1</v>
      </c>
      <c r="U235" s="98">
        <f t="shared" si="12"/>
        <v>-1327.406415432221</v>
      </c>
      <c r="V235" s="167">
        <v>1983</v>
      </c>
    </row>
    <row r="236" spans="1:22" ht="12.75">
      <c r="A236" s="99" t="s">
        <v>293</v>
      </c>
      <c r="B236" s="184" t="s">
        <v>1052</v>
      </c>
      <c r="C236" s="98"/>
      <c r="D236" s="100"/>
      <c r="E236" s="98"/>
      <c r="F236" s="31"/>
      <c r="G236" s="98"/>
      <c r="H236" s="98"/>
      <c r="I236" s="31"/>
      <c r="J236" s="31"/>
      <c r="K236" s="31"/>
      <c r="L236" s="32"/>
      <c r="M236" s="32">
        <v>101.68491383282647</v>
      </c>
      <c r="N236" s="31"/>
      <c r="O236" s="31"/>
      <c r="P236" s="31"/>
      <c r="Q236" s="31"/>
      <c r="R236" s="31"/>
      <c r="S236" s="101">
        <f t="shared" si="10"/>
        <v>101.68491383282647</v>
      </c>
      <c r="T236" s="115">
        <f t="shared" si="11"/>
        <v>1</v>
      </c>
      <c r="U236" s="98">
        <f t="shared" si="12"/>
        <v>-1327.6943984666948</v>
      </c>
      <c r="V236" s="167"/>
    </row>
    <row r="237" spans="1:22" ht="12.75">
      <c r="A237" s="99" t="s">
        <v>294</v>
      </c>
      <c r="B237" s="184" t="s">
        <v>991</v>
      </c>
      <c r="C237" s="98"/>
      <c r="D237" s="100"/>
      <c r="E237" s="98"/>
      <c r="F237" s="31"/>
      <c r="G237" s="98"/>
      <c r="H237" s="98"/>
      <c r="I237" s="31">
        <v>101.59873875876733</v>
      </c>
      <c r="J237" s="31"/>
      <c r="K237" s="31"/>
      <c r="L237" s="32"/>
      <c r="M237" s="32"/>
      <c r="N237" s="31"/>
      <c r="O237" s="31"/>
      <c r="P237" s="31"/>
      <c r="Q237" s="31"/>
      <c r="R237" s="31"/>
      <c r="S237" s="101">
        <f t="shared" si="10"/>
        <v>101.59873875876733</v>
      </c>
      <c r="T237" s="115">
        <f t="shared" si="11"/>
        <v>1</v>
      </c>
      <c r="U237" s="98">
        <f t="shared" si="12"/>
        <v>-1327.780573540754</v>
      </c>
      <c r="V237" s="167"/>
    </row>
    <row r="238" spans="1:22" ht="12.75">
      <c r="A238" s="99" t="s">
        <v>295</v>
      </c>
      <c r="B238" s="184" t="s">
        <v>1106</v>
      </c>
      <c r="C238" s="98"/>
      <c r="D238" s="100"/>
      <c r="E238" s="98"/>
      <c r="F238" s="31"/>
      <c r="G238" s="98"/>
      <c r="H238" s="98"/>
      <c r="I238" s="31"/>
      <c r="J238" s="31"/>
      <c r="K238" s="31"/>
      <c r="L238" s="32"/>
      <c r="M238" s="32"/>
      <c r="N238" s="31">
        <v>101.5299260255548</v>
      </c>
      <c r="O238" s="31"/>
      <c r="P238" s="31"/>
      <c r="Q238" s="31"/>
      <c r="R238" s="31"/>
      <c r="S238" s="101">
        <f t="shared" si="10"/>
        <v>101.5299260255548</v>
      </c>
      <c r="T238" s="115">
        <f t="shared" si="11"/>
        <v>1</v>
      </c>
      <c r="U238" s="98">
        <f t="shared" si="12"/>
        <v>-1327.8493862739665</v>
      </c>
      <c r="V238" s="167"/>
    </row>
    <row r="239" spans="1:22" ht="12.75">
      <c r="A239" s="99" t="s">
        <v>296</v>
      </c>
      <c r="B239" s="184" t="s">
        <v>687</v>
      </c>
      <c r="C239" s="98">
        <v>101</v>
      </c>
      <c r="D239" s="100"/>
      <c r="E239" s="98"/>
      <c r="F239" s="31"/>
      <c r="G239" s="98"/>
      <c r="H239" s="98"/>
      <c r="I239" s="31"/>
      <c r="J239" s="31"/>
      <c r="K239" s="31"/>
      <c r="L239" s="32"/>
      <c r="M239" s="32"/>
      <c r="N239" s="31"/>
      <c r="O239" s="31"/>
      <c r="P239" s="31"/>
      <c r="Q239" s="31"/>
      <c r="R239" s="31"/>
      <c r="S239" s="101">
        <f t="shared" si="10"/>
        <v>101</v>
      </c>
      <c r="T239" s="115">
        <f t="shared" si="11"/>
        <v>1</v>
      </c>
      <c r="U239" s="98">
        <f t="shared" si="12"/>
        <v>-1328.3793122995212</v>
      </c>
      <c r="V239" s="167">
        <v>1966</v>
      </c>
    </row>
    <row r="240" spans="1:22" ht="12.75">
      <c r="A240" s="99" t="s">
        <v>297</v>
      </c>
      <c r="B240" s="184" t="s">
        <v>1107</v>
      </c>
      <c r="C240" s="98"/>
      <c r="D240" s="100"/>
      <c r="E240" s="98"/>
      <c r="F240" s="31"/>
      <c r="G240" s="98"/>
      <c r="H240" s="98"/>
      <c r="I240" s="31"/>
      <c r="J240" s="31"/>
      <c r="K240" s="31"/>
      <c r="L240" s="32"/>
      <c r="M240" s="32"/>
      <c r="N240" s="31">
        <v>100.28114663726572</v>
      </c>
      <c r="O240" s="31"/>
      <c r="P240" s="31"/>
      <c r="Q240" s="31"/>
      <c r="R240" s="31"/>
      <c r="S240" s="101">
        <f t="shared" si="10"/>
        <v>100.28114663726572</v>
      </c>
      <c r="T240" s="115">
        <f t="shared" si="11"/>
        <v>1</v>
      </c>
      <c r="U240" s="98">
        <f t="shared" si="12"/>
        <v>-1329.0981656622555</v>
      </c>
      <c r="V240" s="167">
        <v>1972</v>
      </c>
    </row>
    <row r="241" spans="1:22" ht="12.75">
      <c r="A241" s="99" t="s">
        <v>298</v>
      </c>
      <c r="B241" s="184" t="s">
        <v>944</v>
      </c>
      <c r="C241" s="98"/>
      <c r="D241" s="100"/>
      <c r="E241" s="98"/>
      <c r="F241" s="31"/>
      <c r="G241" s="98"/>
      <c r="H241" s="98">
        <v>100.08921330089211</v>
      </c>
      <c r="I241" s="31"/>
      <c r="J241" s="31"/>
      <c r="K241" s="31"/>
      <c r="L241" s="32"/>
      <c r="M241" s="32"/>
      <c r="N241" s="31"/>
      <c r="O241" s="31"/>
      <c r="P241" s="31"/>
      <c r="Q241" s="31"/>
      <c r="R241" s="31"/>
      <c r="S241" s="101">
        <f t="shared" si="10"/>
        <v>100.08921330089211</v>
      </c>
      <c r="T241" s="115">
        <f t="shared" si="11"/>
        <v>1</v>
      </c>
      <c r="U241" s="98">
        <f t="shared" si="12"/>
        <v>-1329.290098998629</v>
      </c>
      <c r="V241" s="167"/>
    </row>
    <row r="242" spans="1:22" ht="12.75">
      <c r="A242" s="99" t="s">
        <v>299</v>
      </c>
      <c r="B242" s="184" t="s">
        <v>1108</v>
      </c>
      <c r="C242" s="98"/>
      <c r="D242" s="100"/>
      <c r="E242" s="98"/>
      <c r="F242" s="31"/>
      <c r="G242" s="98"/>
      <c r="H242" s="98"/>
      <c r="I242" s="31"/>
      <c r="J242" s="31"/>
      <c r="K242" s="31"/>
      <c r="L242" s="32"/>
      <c r="M242" s="32"/>
      <c r="N242" s="31">
        <v>100.08247195953376</v>
      </c>
      <c r="O242" s="31"/>
      <c r="P242" s="31"/>
      <c r="Q242" s="31"/>
      <c r="R242" s="31"/>
      <c r="S242" s="101">
        <f t="shared" si="10"/>
        <v>100.08247195953376</v>
      </c>
      <c r="T242" s="115">
        <f t="shared" si="11"/>
        <v>1</v>
      </c>
      <c r="U242" s="98">
        <f t="shared" si="12"/>
        <v>-1329.2968403399875</v>
      </c>
      <c r="V242" s="167"/>
    </row>
    <row r="243" spans="1:22" ht="12.75">
      <c r="A243" s="99" t="s">
        <v>300</v>
      </c>
      <c r="B243" s="184" t="s">
        <v>814</v>
      </c>
      <c r="C243" s="98">
        <v>43.72997032640949</v>
      </c>
      <c r="D243" s="100"/>
      <c r="E243" s="98"/>
      <c r="F243" s="31"/>
      <c r="G243" s="98">
        <v>56.021834061135365</v>
      </c>
      <c r="H243" s="98"/>
      <c r="I243" s="31"/>
      <c r="J243" s="31"/>
      <c r="K243" s="31"/>
      <c r="L243" s="32"/>
      <c r="M243" s="32"/>
      <c r="N243" s="31"/>
      <c r="O243" s="31"/>
      <c r="P243" s="31"/>
      <c r="Q243" s="31"/>
      <c r="R243" s="31"/>
      <c r="S243" s="101">
        <f t="shared" si="10"/>
        <v>99.75180438754487</v>
      </c>
      <c r="T243" s="115">
        <f t="shared" si="11"/>
        <v>2</v>
      </c>
      <c r="U243" s="98">
        <f t="shared" si="12"/>
        <v>-1329.6275079119764</v>
      </c>
      <c r="V243" s="167"/>
    </row>
    <row r="244" spans="1:22" ht="12.75">
      <c r="A244" s="99" t="s">
        <v>301</v>
      </c>
      <c r="B244" s="184" t="s">
        <v>1144</v>
      </c>
      <c r="C244" s="98"/>
      <c r="D244" s="100"/>
      <c r="E244" s="98"/>
      <c r="F244" s="31"/>
      <c r="G244" s="98"/>
      <c r="H244" s="98"/>
      <c r="I244" s="31"/>
      <c r="J244" s="31"/>
      <c r="K244" s="31"/>
      <c r="L244" s="32"/>
      <c r="M244" s="32"/>
      <c r="N244" s="31"/>
      <c r="O244" s="31"/>
      <c r="P244" s="31"/>
      <c r="Q244" s="31"/>
      <c r="R244" s="31">
        <v>99.66666666666667</v>
      </c>
      <c r="S244" s="101">
        <f t="shared" si="10"/>
        <v>99.66666666666667</v>
      </c>
      <c r="T244" s="115">
        <f t="shared" si="11"/>
        <v>1</v>
      </c>
      <c r="U244" s="98">
        <f t="shared" si="12"/>
        <v>-1329.7126456328544</v>
      </c>
      <c r="V244" s="167"/>
    </row>
    <row r="245" spans="1:22" ht="12.75">
      <c r="A245" s="99" t="s">
        <v>302</v>
      </c>
      <c r="B245" s="184" t="s">
        <v>881</v>
      </c>
      <c r="C245" s="98"/>
      <c r="D245" s="100"/>
      <c r="E245" s="98">
        <v>98.89911383776415</v>
      </c>
      <c r="F245" s="31"/>
      <c r="G245" s="98"/>
      <c r="H245" s="98"/>
      <c r="I245" s="31"/>
      <c r="J245" s="31"/>
      <c r="K245" s="31"/>
      <c r="L245" s="32"/>
      <c r="M245" s="32"/>
      <c r="N245" s="31"/>
      <c r="O245" s="31"/>
      <c r="P245" s="31"/>
      <c r="Q245" s="31"/>
      <c r="R245" s="31"/>
      <c r="S245" s="101">
        <f t="shared" si="10"/>
        <v>98.89911383776415</v>
      </c>
      <c r="T245" s="115">
        <f t="shared" si="11"/>
        <v>1</v>
      </c>
      <c r="U245" s="98">
        <f t="shared" si="12"/>
        <v>-1330.480198461757</v>
      </c>
      <c r="V245" s="167">
        <v>1994</v>
      </c>
    </row>
    <row r="246" spans="1:22" ht="12.75">
      <c r="A246" s="99" t="s">
        <v>303</v>
      </c>
      <c r="B246" s="184" t="s">
        <v>946</v>
      </c>
      <c r="C246" s="98"/>
      <c r="D246" s="100"/>
      <c r="E246" s="98"/>
      <c r="F246" s="31"/>
      <c r="G246" s="98"/>
      <c r="H246" s="98">
        <v>98.31086439333862</v>
      </c>
      <c r="I246" s="31"/>
      <c r="J246" s="31"/>
      <c r="K246" s="31"/>
      <c r="L246" s="32"/>
      <c r="M246" s="32"/>
      <c r="N246" s="31"/>
      <c r="O246" s="31"/>
      <c r="P246" s="31"/>
      <c r="Q246" s="31"/>
      <c r="R246" s="31"/>
      <c r="S246" s="101">
        <f t="shared" si="10"/>
        <v>98.31086439333862</v>
      </c>
      <c r="T246" s="115">
        <f t="shared" si="11"/>
        <v>1</v>
      </c>
      <c r="U246" s="98">
        <f t="shared" si="12"/>
        <v>-1331.0684479061827</v>
      </c>
      <c r="V246" s="167"/>
    </row>
    <row r="247" spans="1:22" ht="12.75">
      <c r="A247" s="99" t="s">
        <v>304</v>
      </c>
      <c r="B247" s="184" t="s">
        <v>1109</v>
      </c>
      <c r="C247" s="98"/>
      <c r="D247" s="100"/>
      <c r="E247" s="98"/>
      <c r="F247" s="31"/>
      <c r="G247" s="98"/>
      <c r="H247" s="98"/>
      <c r="I247" s="31"/>
      <c r="J247" s="31"/>
      <c r="K247" s="31"/>
      <c r="L247" s="32"/>
      <c r="M247" s="32"/>
      <c r="N247" s="31">
        <v>97.82423208191126</v>
      </c>
      <c r="O247" s="31"/>
      <c r="P247" s="31"/>
      <c r="Q247" s="31"/>
      <c r="R247" s="31"/>
      <c r="S247" s="101">
        <f t="shared" si="10"/>
        <v>97.82423208191126</v>
      </c>
      <c r="T247" s="115">
        <f t="shared" si="11"/>
        <v>1</v>
      </c>
      <c r="U247" s="98">
        <f t="shared" si="12"/>
        <v>-1331.5550802176099</v>
      </c>
      <c r="V247" s="167">
        <v>1990</v>
      </c>
    </row>
    <row r="248" spans="1:22" ht="12.75">
      <c r="A248" s="99" t="s">
        <v>305</v>
      </c>
      <c r="B248" s="184" t="s">
        <v>804</v>
      </c>
      <c r="C248" s="98">
        <v>49.07121661721068</v>
      </c>
      <c r="D248" s="100"/>
      <c r="E248" s="98"/>
      <c r="F248" s="31"/>
      <c r="G248" s="98">
        <v>48.161572052401745</v>
      </c>
      <c r="H248" s="98"/>
      <c r="I248" s="31"/>
      <c r="J248" s="31"/>
      <c r="K248" s="31"/>
      <c r="L248" s="32"/>
      <c r="M248" s="32"/>
      <c r="N248" s="31"/>
      <c r="O248" s="31"/>
      <c r="P248" s="31"/>
      <c r="Q248" s="31"/>
      <c r="R248" s="31"/>
      <c r="S248" s="101">
        <f t="shared" si="10"/>
        <v>97.23278866961243</v>
      </c>
      <c r="T248" s="115">
        <f t="shared" si="11"/>
        <v>2</v>
      </c>
      <c r="U248" s="98">
        <f t="shared" si="12"/>
        <v>-1332.1465236299086</v>
      </c>
      <c r="V248" s="167">
        <v>2002</v>
      </c>
    </row>
    <row r="249" spans="1:22" ht="12.75">
      <c r="A249" s="99" t="s">
        <v>306</v>
      </c>
      <c r="B249" s="184" t="s">
        <v>691</v>
      </c>
      <c r="C249" s="98">
        <v>97.14243323442136</v>
      </c>
      <c r="D249" s="100"/>
      <c r="E249" s="98"/>
      <c r="F249" s="31"/>
      <c r="G249" s="98"/>
      <c r="H249" s="98"/>
      <c r="I249" s="31"/>
      <c r="J249" s="31"/>
      <c r="K249" s="31"/>
      <c r="L249" s="32"/>
      <c r="M249" s="32"/>
      <c r="N249" s="31"/>
      <c r="O249" s="31"/>
      <c r="P249" s="31"/>
      <c r="Q249" s="31"/>
      <c r="R249" s="31"/>
      <c r="S249" s="101">
        <f t="shared" si="10"/>
        <v>97.14243323442136</v>
      </c>
      <c r="T249" s="115">
        <f t="shared" si="11"/>
        <v>1</v>
      </c>
      <c r="U249" s="98">
        <f t="shared" si="12"/>
        <v>-1332.2368790650999</v>
      </c>
      <c r="V249" s="167">
        <v>1977</v>
      </c>
    </row>
    <row r="250" spans="1:22" ht="12.75">
      <c r="A250" s="99" t="s">
        <v>307</v>
      </c>
      <c r="B250" s="184" t="s">
        <v>1010</v>
      </c>
      <c r="C250" s="98"/>
      <c r="D250" s="100"/>
      <c r="E250" s="98"/>
      <c r="F250" s="31"/>
      <c r="G250" s="98"/>
      <c r="H250" s="98"/>
      <c r="I250" s="31"/>
      <c r="J250" s="31">
        <v>96.70684667309544</v>
      </c>
      <c r="K250" s="31"/>
      <c r="L250" s="32"/>
      <c r="M250" s="32"/>
      <c r="N250" s="31"/>
      <c r="O250" s="31"/>
      <c r="P250" s="31"/>
      <c r="Q250" s="31"/>
      <c r="R250" s="31"/>
      <c r="S250" s="101">
        <f t="shared" si="10"/>
        <v>96.70684667309544</v>
      </c>
      <c r="T250" s="115">
        <f t="shared" si="11"/>
        <v>1</v>
      </c>
      <c r="U250" s="98">
        <f t="shared" si="12"/>
        <v>-1332.6724656264257</v>
      </c>
      <c r="V250" s="167"/>
    </row>
    <row r="251" spans="1:22" ht="12.75">
      <c r="A251" s="99" t="s">
        <v>308</v>
      </c>
      <c r="B251" s="184" t="s">
        <v>992</v>
      </c>
      <c r="C251" s="98"/>
      <c r="D251" s="100"/>
      <c r="E251" s="98"/>
      <c r="F251" s="31"/>
      <c r="G251" s="98"/>
      <c r="H251" s="98"/>
      <c r="I251" s="31">
        <v>96.66658581636088</v>
      </c>
      <c r="J251" s="31"/>
      <c r="K251" s="31"/>
      <c r="L251" s="32"/>
      <c r="M251" s="32"/>
      <c r="N251" s="31"/>
      <c r="O251" s="31"/>
      <c r="P251" s="31"/>
      <c r="Q251" s="31"/>
      <c r="R251" s="31"/>
      <c r="S251" s="101">
        <f t="shared" si="10"/>
        <v>96.66658581636088</v>
      </c>
      <c r="T251" s="115">
        <f t="shared" si="11"/>
        <v>1</v>
      </c>
      <c r="U251" s="98">
        <f t="shared" si="12"/>
        <v>-1332.7127264831604</v>
      </c>
      <c r="V251" s="167"/>
    </row>
    <row r="252" spans="1:22" ht="12.75">
      <c r="A252" s="99" t="s">
        <v>309</v>
      </c>
      <c r="B252" s="184" t="s">
        <v>1110</v>
      </c>
      <c r="C252" s="98"/>
      <c r="D252" s="100"/>
      <c r="E252" s="98"/>
      <c r="F252" s="31"/>
      <c r="G252" s="98"/>
      <c r="H252" s="98"/>
      <c r="I252" s="31"/>
      <c r="J252" s="31"/>
      <c r="K252" s="31"/>
      <c r="L252" s="32"/>
      <c r="M252" s="32"/>
      <c r="N252" s="31">
        <v>96.18432026688907</v>
      </c>
      <c r="O252" s="31"/>
      <c r="P252" s="31"/>
      <c r="Q252" s="31"/>
      <c r="R252" s="31"/>
      <c r="S252" s="101">
        <f t="shared" si="10"/>
        <v>96.18432026688907</v>
      </c>
      <c r="T252" s="115">
        <f t="shared" si="11"/>
        <v>1</v>
      </c>
      <c r="U252" s="98">
        <f t="shared" si="12"/>
        <v>-1333.1949920326322</v>
      </c>
      <c r="V252" s="167"/>
    </row>
    <row r="253" spans="1:22" ht="12.75">
      <c r="A253" s="99" t="s">
        <v>310</v>
      </c>
      <c r="B253" s="184" t="s">
        <v>1111</v>
      </c>
      <c r="C253" s="98"/>
      <c r="D253" s="100"/>
      <c r="E253" s="98"/>
      <c r="F253" s="31"/>
      <c r="G253" s="98"/>
      <c r="H253" s="98"/>
      <c r="I253" s="31"/>
      <c r="J253" s="31"/>
      <c r="K253" s="31"/>
      <c r="L253" s="32"/>
      <c r="M253" s="32"/>
      <c r="N253" s="31">
        <v>96.16948092557848</v>
      </c>
      <c r="O253" s="31"/>
      <c r="P253" s="31"/>
      <c r="Q253" s="31"/>
      <c r="R253" s="31"/>
      <c r="S253" s="101">
        <f t="shared" si="10"/>
        <v>96.16948092557848</v>
      </c>
      <c r="T253" s="115">
        <f t="shared" si="11"/>
        <v>1</v>
      </c>
      <c r="U253" s="98">
        <f t="shared" si="12"/>
        <v>-1333.2098313739427</v>
      </c>
      <c r="V253" s="167"/>
    </row>
    <row r="254" spans="1:22" ht="12.75">
      <c r="A254" s="99" t="s">
        <v>311</v>
      </c>
      <c r="B254" s="184" t="s">
        <v>947</v>
      </c>
      <c r="C254" s="98"/>
      <c r="D254" s="100"/>
      <c r="E254" s="98"/>
      <c r="F254" s="31"/>
      <c r="G254" s="98"/>
      <c r="H254" s="98">
        <v>95.75757575757575</v>
      </c>
      <c r="I254" s="31"/>
      <c r="J254" s="31"/>
      <c r="K254" s="31"/>
      <c r="L254" s="32"/>
      <c r="M254" s="32"/>
      <c r="N254" s="31"/>
      <c r="O254" s="31"/>
      <c r="P254" s="31"/>
      <c r="Q254" s="31"/>
      <c r="R254" s="31"/>
      <c r="S254" s="101">
        <f t="shared" si="10"/>
        <v>95.75757575757575</v>
      </c>
      <c r="T254" s="115">
        <f t="shared" si="11"/>
        <v>1</v>
      </c>
      <c r="U254" s="98">
        <f t="shared" si="12"/>
        <v>-1333.6217365419454</v>
      </c>
      <c r="V254" s="167"/>
    </row>
    <row r="255" spans="1:22" ht="12.75">
      <c r="A255" s="99" t="s">
        <v>312</v>
      </c>
      <c r="B255" s="184" t="s">
        <v>1020</v>
      </c>
      <c r="C255" s="98"/>
      <c r="D255" s="100"/>
      <c r="E255" s="98"/>
      <c r="F255" s="31"/>
      <c r="G255" s="98"/>
      <c r="H255" s="98"/>
      <c r="I255" s="31"/>
      <c r="J255" s="31"/>
      <c r="K255" s="31"/>
      <c r="L255" s="32">
        <v>95.39779681762548</v>
      </c>
      <c r="M255" s="32"/>
      <c r="N255" s="31"/>
      <c r="O255" s="31"/>
      <c r="P255" s="31"/>
      <c r="Q255" s="31"/>
      <c r="R255" s="31"/>
      <c r="S255" s="101">
        <f t="shared" si="10"/>
        <v>95.39779681762548</v>
      </c>
      <c r="T255" s="115">
        <f t="shared" si="11"/>
        <v>1</v>
      </c>
      <c r="U255" s="98">
        <f t="shared" si="12"/>
        <v>-1333.9815154818957</v>
      </c>
      <c r="V255" s="167">
        <v>1973</v>
      </c>
    </row>
    <row r="256" spans="1:22" ht="12.75">
      <c r="A256" s="99" t="s">
        <v>313</v>
      </c>
      <c r="B256" s="184" t="s">
        <v>1120</v>
      </c>
      <c r="C256" s="98"/>
      <c r="D256" s="100"/>
      <c r="E256" s="98"/>
      <c r="F256" s="31"/>
      <c r="G256" s="98"/>
      <c r="H256" s="98"/>
      <c r="I256" s="31"/>
      <c r="J256" s="31"/>
      <c r="K256" s="31"/>
      <c r="L256" s="32"/>
      <c r="M256" s="32"/>
      <c r="N256" s="31"/>
      <c r="O256" s="31">
        <v>95.359477124183</v>
      </c>
      <c r="P256" s="31"/>
      <c r="Q256" s="31"/>
      <c r="R256" s="31"/>
      <c r="S256" s="101">
        <f t="shared" si="10"/>
        <v>95.359477124183</v>
      </c>
      <c r="T256" s="115">
        <f t="shared" si="11"/>
        <v>1</v>
      </c>
      <c r="U256" s="98">
        <f t="shared" si="12"/>
        <v>-1334.0198351753381</v>
      </c>
      <c r="V256" s="167"/>
    </row>
    <row r="257" spans="1:22" ht="12.75">
      <c r="A257" s="99" t="s">
        <v>314</v>
      </c>
      <c r="B257" s="184" t="s">
        <v>948</v>
      </c>
      <c r="C257" s="98"/>
      <c r="D257" s="100"/>
      <c r="E257" s="98"/>
      <c r="F257" s="31"/>
      <c r="G257" s="98"/>
      <c r="H257" s="98">
        <v>95.23809523809523</v>
      </c>
      <c r="I257" s="31"/>
      <c r="J257" s="31"/>
      <c r="K257" s="31"/>
      <c r="L257" s="32"/>
      <c r="M257" s="32"/>
      <c r="N257" s="31"/>
      <c r="O257" s="31"/>
      <c r="P257" s="31"/>
      <c r="Q257" s="31"/>
      <c r="R257" s="31"/>
      <c r="S257" s="101">
        <f t="shared" si="10"/>
        <v>95.23809523809523</v>
      </c>
      <c r="T257" s="115">
        <f t="shared" si="11"/>
        <v>1</v>
      </c>
      <c r="U257" s="98">
        <f t="shared" si="12"/>
        <v>-1334.141217061426</v>
      </c>
      <c r="V257" s="167"/>
    </row>
    <row r="258" spans="1:22" ht="12.75">
      <c r="A258" s="99" t="s">
        <v>315</v>
      </c>
      <c r="B258" s="184" t="s">
        <v>949</v>
      </c>
      <c r="C258" s="98"/>
      <c r="D258" s="100"/>
      <c r="E258" s="98"/>
      <c r="F258" s="31"/>
      <c r="G258" s="98"/>
      <c r="H258" s="98">
        <v>95.15220700152206</v>
      </c>
      <c r="I258" s="31"/>
      <c r="J258" s="31"/>
      <c r="K258" s="31"/>
      <c r="L258" s="32"/>
      <c r="M258" s="32"/>
      <c r="N258" s="31"/>
      <c r="O258" s="31"/>
      <c r="P258" s="31"/>
      <c r="Q258" s="31"/>
      <c r="R258" s="31"/>
      <c r="S258" s="101">
        <f t="shared" si="10"/>
        <v>95.15220700152206</v>
      </c>
      <c r="T258" s="115">
        <f t="shared" si="11"/>
        <v>1</v>
      </c>
      <c r="U258" s="98">
        <f t="shared" si="12"/>
        <v>-1334.227105297999</v>
      </c>
      <c r="V258" s="167"/>
    </row>
    <row r="259" spans="1:22" ht="12.75">
      <c r="A259" s="99" t="s">
        <v>316</v>
      </c>
      <c r="B259" s="184" t="s">
        <v>769</v>
      </c>
      <c r="C259" s="98">
        <v>57.97329376854599</v>
      </c>
      <c r="D259" s="100"/>
      <c r="E259" s="98"/>
      <c r="F259" s="31"/>
      <c r="G259" s="98"/>
      <c r="H259" s="98"/>
      <c r="I259" s="31"/>
      <c r="J259" s="31"/>
      <c r="K259" s="31"/>
      <c r="L259" s="32"/>
      <c r="M259" s="32">
        <v>36.97</v>
      </c>
      <c r="N259" s="31"/>
      <c r="O259" s="31"/>
      <c r="P259" s="31"/>
      <c r="Q259" s="31"/>
      <c r="R259" s="31"/>
      <c r="S259" s="101">
        <f t="shared" si="10"/>
        <v>94.943293768546</v>
      </c>
      <c r="T259" s="115">
        <f t="shared" si="11"/>
        <v>2</v>
      </c>
      <c r="U259" s="98">
        <f t="shared" si="12"/>
        <v>-1334.4360185309752</v>
      </c>
      <c r="V259" s="167">
        <v>1983</v>
      </c>
    </row>
    <row r="260" spans="1:22" ht="12.75">
      <c r="A260" s="99" t="s">
        <v>317</v>
      </c>
      <c r="B260" s="184" t="s">
        <v>1021</v>
      </c>
      <c r="C260" s="98"/>
      <c r="D260" s="100"/>
      <c r="E260" s="98"/>
      <c r="F260" s="31"/>
      <c r="G260" s="98"/>
      <c r="H260" s="98"/>
      <c r="I260" s="31"/>
      <c r="J260" s="31"/>
      <c r="K260" s="31"/>
      <c r="L260" s="32">
        <v>94.44108761329306</v>
      </c>
      <c r="M260" s="32"/>
      <c r="N260" s="31"/>
      <c r="O260" s="31"/>
      <c r="P260" s="31"/>
      <c r="Q260" s="31"/>
      <c r="R260" s="31"/>
      <c r="S260" s="101">
        <f t="shared" si="10"/>
        <v>94.44108761329306</v>
      </c>
      <c r="T260" s="115">
        <f t="shared" si="11"/>
        <v>1</v>
      </c>
      <c r="U260" s="98">
        <f t="shared" si="12"/>
        <v>-1334.938224686228</v>
      </c>
      <c r="V260" s="167">
        <v>1973</v>
      </c>
    </row>
    <row r="261" spans="1:22" ht="12.75">
      <c r="A261" s="99" t="s">
        <v>318</v>
      </c>
      <c r="B261" s="184" t="s">
        <v>1112</v>
      </c>
      <c r="C261" s="98"/>
      <c r="D261" s="100"/>
      <c r="E261" s="98"/>
      <c r="F261" s="31"/>
      <c r="G261" s="98"/>
      <c r="H261" s="98"/>
      <c r="I261" s="31"/>
      <c r="J261" s="31"/>
      <c r="K261" s="31"/>
      <c r="L261" s="32"/>
      <c r="M261" s="32"/>
      <c r="N261" s="31">
        <v>93.76132930513596</v>
      </c>
      <c r="O261" s="31"/>
      <c r="P261" s="31"/>
      <c r="Q261" s="31"/>
      <c r="R261" s="31"/>
      <c r="S261" s="101">
        <f aca="true" t="shared" si="13" ref="S261:S324">SUM(C261:R261)</f>
        <v>93.76132930513596</v>
      </c>
      <c r="T261" s="115">
        <f aca="true" t="shared" si="14" ref="T261:T324">COUNTA(C261:R261)</f>
        <v>1</v>
      </c>
      <c r="U261" s="98">
        <f aca="true" t="shared" si="15" ref="U261:U324">S261-$S$5</f>
        <v>-1335.6179829943853</v>
      </c>
      <c r="V261" s="167">
        <v>1985</v>
      </c>
    </row>
    <row r="262" spans="1:22" ht="12.75">
      <c r="A262" s="99" t="s">
        <v>319</v>
      </c>
      <c r="B262" s="184" t="s">
        <v>895</v>
      </c>
      <c r="C262" s="98"/>
      <c r="D262" s="100"/>
      <c r="E262" s="98"/>
      <c r="F262" s="31">
        <v>93.53160539539803</v>
      </c>
      <c r="G262" s="98"/>
      <c r="H262" s="98"/>
      <c r="I262" s="31"/>
      <c r="J262" s="31"/>
      <c r="K262" s="31"/>
      <c r="L262" s="32"/>
      <c r="M262" s="32"/>
      <c r="N262" s="31"/>
      <c r="O262" s="31"/>
      <c r="P262" s="31"/>
      <c r="Q262" s="31"/>
      <c r="R262" s="31"/>
      <c r="S262" s="101">
        <f t="shared" si="13"/>
        <v>93.53160539539803</v>
      </c>
      <c r="T262" s="115">
        <f t="shared" si="14"/>
        <v>1</v>
      </c>
      <c r="U262" s="98">
        <f t="shared" si="15"/>
        <v>-1335.8477069041232</v>
      </c>
      <c r="V262" s="167"/>
    </row>
    <row r="263" spans="1:22" ht="12.75">
      <c r="A263" s="99" t="s">
        <v>320</v>
      </c>
      <c r="B263" s="184" t="s">
        <v>855</v>
      </c>
      <c r="C263" s="98"/>
      <c r="D263" s="100">
        <v>93.47985347985347</v>
      </c>
      <c r="E263" s="98"/>
      <c r="F263" s="31"/>
      <c r="G263" s="98"/>
      <c r="H263" s="98"/>
      <c r="I263" s="31"/>
      <c r="J263" s="31"/>
      <c r="K263" s="31"/>
      <c r="L263" s="32"/>
      <c r="M263" s="32"/>
      <c r="N263" s="31"/>
      <c r="O263" s="31"/>
      <c r="P263" s="31"/>
      <c r="Q263" s="31"/>
      <c r="R263" s="31"/>
      <c r="S263" s="101">
        <f t="shared" si="13"/>
        <v>93.47985347985347</v>
      </c>
      <c r="T263" s="115">
        <f t="shared" si="14"/>
        <v>1</v>
      </c>
      <c r="U263" s="98">
        <f t="shared" si="15"/>
        <v>-1335.8994588196676</v>
      </c>
      <c r="V263" s="167">
        <v>1969</v>
      </c>
    </row>
    <row r="264" spans="1:22" ht="12.75">
      <c r="A264" s="99" t="s">
        <v>321</v>
      </c>
      <c r="B264" s="184" t="s">
        <v>951</v>
      </c>
      <c r="C264" s="98"/>
      <c r="D264" s="100"/>
      <c r="E264" s="98"/>
      <c r="F264" s="31"/>
      <c r="G264" s="98"/>
      <c r="H264" s="98">
        <v>93.20237212750185</v>
      </c>
      <c r="I264" s="31"/>
      <c r="J264" s="31"/>
      <c r="K264" s="31"/>
      <c r="L264" s="32"/>
      <c r="M264" s="32"/>
      <c r="N264" s="31"/>
      <c r="O264" s="31"/>
      <c r="P264" s="31"/>
      <c r="Q264" s="31"/>
      <c r="R264" s="31"/>
      <c r="S264" s="101">
        <f t="shared" si="13"/>
        <v>93.20237212750185</v>
      </c>
      <c r="T264" s="115">
        <f t="shared" si="14"/>
        <v>1</v>
      </c>
      <c r="U264" s="98">
        <f t="shared" si="15"/>
        <v>-1336.1769401720194</v>
      </c>
      <c r="V264" s="167"/>
    </row>
    <row r="265" spans="1:22" ht="12.75">
      <c r="A265" s="99" t="s">
        <v>322</v>
      </c>
      <c r="B265" s="184" t="s">
        <v>896</v>
      </c>
      <c r="C265" s="98"/>
      <c r="D265" s="100"/>
      <c r="E265" s="98"/>
      <c r="F265" s="31">
        <v>93.15011851461678</v>
      </c>
      <c r="G265" s="98"/>
      <c r="H265" s="98"/>
      <c r="I265" s="31"/>
      <c r="J265" s="31"/>
      <c r="K265" s="31"/>
      <c r="L265" s="32"/>
      <c r="M265" s="32"/>
      <c r="N265" s="31"/>
      <c r="O265" s="31"/>
      <c r="P265" s="31"/>
      <c r="Q265" s="31"/>
      <c r="R265" s="31"/>
      <c r="S265" s="101">
        <f t="shared" si="13"/>
        <v>93.15011851461678</v>
      </c>
      <c r="T265" s="115">
        <f t="shared" si="14"/>
        <v>1</v>
      </c>
      <c r="U265" s="98">
        <f t="shared" si="15"/>
        <v>-1336.2291937849045</v>
      </c>
      <c r="V265" s="167"/>
    </row>
    <row r="266" spans="1:22" ht="12.75">
      <c r="A266" s="99" t="s">
        <v>323</v>
      </c>
      <c r="B266" s="184" t="s">
        <v>903</v>
      </c>
      <c r="C266" s="98"/>
      <c r="D266" s="100"/>
      <c r="E266" s="98"/>
      <c r="F266" s="31">
        <v>53.20533880903489</v>
      </c>
      <c r="G266" s="98"/>
      <c r="H266" s="98"/>
      <c r="I266" s="31"/>
      <c r="J266" s="31"/>
      <c r="K266" s="31"/>
      <c r="L266" s="32"/>
      <c r="M266" s="32"/>
      <c r="N266" s="31"/>
      <c r="O266" s="31"/>
      <c r="P266" s="31"/>
      <c r="Q266" s="31">
        <v>39.8919979079498</v>
      </c>
      <c r="R266" s="31"/>
      <c r="S266" s="101">
        <f t="shared" si="13"/>
        <v>93.0973367169847</v>
      </c>
      <c r="T266" s="115">
        <f t="shared" si="14"/>
        <v>2</v>
      </c>
      <c r="U266" s="98">
        <f t="shared" si="15"/>
        <v>-1336.2819755825365</v>
      </c>
      <c r="V266" s="167"/>
    </row>
    <row r="267" spans="1:22" ht="12.75">
      <c r="A267" s="99" t="s">
        <v>325</v>
      </c>
      <c r="B267" s="184" t="s">
        <v>1022</v>
      </c>
      <c r="C267" s="98"/>
      <c r="D267" s="100"/>
      <c r="E267" s="98"/>
      <c r="F267" s="31"/>
      <c r="G267" s="98"/>
      <c r="H267" s="98"/>
      <c r="I267" s="31"/>
      <c r="J267" s="31"/>
      <c r="K267" s="31"/>
      <c r="L267" s="32">
        <v>92.72727272727273</v>
      </c>
      <c r="M267" s="32"/>
      <c r="N267" s="31"/>
      <c r="O267" s="31"/>
      <c r="P267" s="31"/>
      <c r="Q267" s="31"/>
      <c r="R267" s="31"/>
      <c r="S267" s="101">
        <f t="shared" si="13"/>
        <v>92.72727272727273</v>
      </c>
      <c r="T267" s="115">
        <f t="shared" si="14"/>
        <v>1</v>
      </c>
      <c r="U267" s="98">
        <f t="shared" si="15"/>
        <v>-1336.6520395722484</v>
      </c>
      <c r="V267" s="167">
        <v>1975</v>
      </c>
    </row>
    <row r="268" spans="1:22" ht="12.75">
      <c r="A268" s="99" t="s">
        <v>326</v>
      </c>
      <c r="B268" s="184" t="s">
        <v>953</v>
      </c>
      <c r="C268" s="98"/>
      <c r="D268" s="100"/>
      <c r="E268" s="98"/>
      <c r="F268" s="31"/>
      <c r="G268" s="98"/>
      <c r="H268" s="98">
        <v>92.2913616398243</v>
      </c>
      <c r="I268" s="31"/>
      <c r="J268" s="31"/>
      <c r="K268" s="31"/>
      <c r="L268" s="32"/>
      <c r="M268" s="32"/>
      <c r="N268" s="31"/>
      <c r="O268" s="31"/>
      <c r="P268" s="31"/>
      <c r="Q268" s="31"/>
      <c r="R268" s="31"/>
      <c r="S268" s="101">
        <f t="shared" si="13"/>
        <v>92.2913616398243</v>
      </c>
      <c r="T268" s="115">
        <f t="shared" si="14"/>
        <v>1</v>
      </c>
      <c r="U268" s="98">
        <f t="shared" si="15"/>
        <v>-1337.0879506596968</v>
      </c>
      <c r="V268" s="167"/>
    </row>
    <row r="269" spans="1:22" ht="12.75">
      <c r="A269" s="99" t="s">
        <v>327</v>
      </c>
      <c r="B269" s="184" t="s">
        <v>882</v>
      </c>
      <c r="C269" s="98"/>
      <c r="D269" s="100"/>
      <c r="E269" s="98">
        <v>92.26639214444091</v>
      </c>
      <c r="F269" s="31"/>
      <c r="G269" s="98"/>
      <c r="H269" s="98"/>
      <c r="I269" s="31"/>
      <c r="J269" s="31"/>
      <c r="K269" s="31"/>
      <c r="L269" s="32"/>
      <c r="M269" s="32"/>
      <c r="N269" s="31"/>
      <c r="O269" s="31"/>
      <c r="P269" s="31"/>
      <c r="Q269" s="31"/>
      <c r="R269" s="31"/>
      <c r="S269" s="101">
        <f t="shared" si="13"/>
        <v>92.26639214444091</v>
      </c>
      <c r="T269" s="115">
        <f t="shared" si="14"/>
        <v>1</v>
      </c>
      <c r="U269" s="98">
        <f t="shared" si="15"/>
        <v>-1337.1129201550802</v>
      </c>
      <c r="V269" s="167"/>
    </row>
    <row r="270" spans="1:22" ht="12.75">
      <c r="A270" s="99" t="s">
        <v>328</v>
      </c>
      <c r="B270" s="184" t="s">
        <v>954</v>
      </c>
      <c r="C270" s="98"/>
      <c r="D270" s="100"/>
      <c r="E270" s="98"/>
      <c r="F270" s="31"/>
      <c r="G270" s="98"/>
      <c r="H270" s="98">
        <v>92.10660825118656</v>
      </c>
      <c r="I270" s="31"/>
      <c r="J270" s="31"/>
      <c r="K270" s="31"/>
      <c r="L270" s="32"/>
      <c r="M270" s="32"/>
      <c r="N270" s="31"/>
      <c r="O270" s="31"/>
      <c r="P270" s="31"/>
      <c r="Q270" s="31"/>
      <c r="R270" s="31"/>
      <c r="S270" s="101">
        <f t="shared" si="13"/>
        <v>92.10660825118656</v>
      </c>
      <c r="T270" s="115">
        <f t="shared" si="14"/>
        <v>1</v>
      </c>
      <c r="U270" s="98">
        <f t="shared" si="15"/>
        <v>-1337.2727040483346</v>
      </c>
      <c r="V270" s="167"/>
    </row>
    <row r="271" spans="1:22" ht="12.75">
      <c r="A271" s="99" t="s">
        <v>329</v>
      </c>
      <c r="B271" s="184" t="s">
        <v>955</v>
      </c>
      <c r="C271" s="98"/>
      <c r="D271" s="100"/>
      <c r="E271" s="98"/>
      <c r="F271" s="31"/>
      <c r="G271" s="98"/>
      <c r="H271" s="98">
        <v>92.05399489237504</v>
      </c>
      <c r="I271" s="31"/>
      <c r="J271" s="31"/>
      <c r="K271" s="31"/>
      <c r="L271" s="32"/>
      <c r="M271" s="32"/>
      <c r="N271" s="31"/>
      <c r="O271" s="31"/>
      <c r="P271" s="31"/>
      <c r="Q271" s="31"/>
      <c r="R271" s="31"/>
      <c r="S271" s="101">
        <f t="shared" si="13"/>
        <v>92.05399489237504</v>
      </c>
      <c r="T271" s="115">
        <f t="shared" si="14"/>
        <v>1</v>
      </c>
      <c r="U271" s="98">
        <f t="shared" si="15"/>
        <v>-1337.325317407146</v>
      </c>
      <c r="V271" s="167"/>
    </row>
    <row r="272" spans="1:22" ht="12.75">
      <c r="A272" s="99" t="s">
        <v>330</v>
      </c>
      <c r="B272" s="184" t="s">
        <v>956</v>
      </c>
      <c r="C272" s="98"/>
      <c r="D272" s="100"/>
      <c r="E272" s="98"/>
      <c r="F272" s="31"/>
      <c r="G272" s="98"/>
      <c r="H272" s="98">
        <v>92.00145825738242</v>
      </c>
      <c r="I272" s="31"/>
      <c r="J272" s="31"/>
      <c r="K272" s="31"/>
      <c r="L272" s="32"/>
      <c r="M272" s="32"/>
      <c r="N272" s="31"/>
      <c r="O272" s="31"/>
      <c r="P272" s="31"/>
      <c r="Q272" s="31"/>
      <c r="R272" s="31"/>
      <c r="S272" s="101">
        <f t="shared" si="13"/>
        <v>92.00145825738242</v>
      </c>
      <c r="T272" s="115">
        <f t="shared" si="14"/>
        <v>1</v>
      </c>
      <c r="U272" s="98">
        <f t="shared" si="15"/>
        <v>-1337.3778540421388</v>
      </c>
      <c r="V272" s="167"/>
    </row>
    <row r="273" spans="1:22" ht="12.75">
      <c r="A273" s="99" t="s">
        <v>331</v>
      </c>
      <c r="B273" s="184" t="s">
        <v>957</v>
      </c>
      <c r="C273" s="98"/>
      <c r="D273" s="100"/>
      <c r="E273" s="98"/>
      <c r="F273" s="31"/>
      <c r="G273" s="98"/>
      <c r="H273" s="98">
        <v>91.94899817850637</v>
      </c>
      <c r="I273" s="31"/>
      <c r="J273" s="31"/>
      <c r="K273" s="31"/>
      <c r="L273" s="32"/>
      <c r="M273" s="32"/>
      <c r="N273" s="31"/>
      <c r="O273" s="31"/>
      <c r="P273" s="31"/>
      <c r="Q273" s="31"/>
      <c r="R273" s="31"/>
      <c r="S273" s="101">
        <f t="shared" si="13"/>
        <v>91.94899817850637</v>
      </c>
      <c r="T273" s="115">
        <f t="shared" si="14"/>
        <v>1</v>
      </c>
      <c r="U273" s="98">
        <f t="shared" si="15"/>
        <v>-1337.4303141210148</v>
      </c>
      <c r="V273" s="167"/>
    </row>
    <row r="274" spans="1:22" ht="12.75">
      <c r="A274" s="99" t="s">
        <v>332</v>
      </c>
      <c r="B274" s="184" t="s">
        <v>994</v>
      </c>
      <c r="C274" s="98"/>
      <c r="D274" s="100"/>
      <c r="E274" s="98"/>
      <c r="F274" s="31"/>
      <c r="G274" s="98"/>
      <c r="H274" s="98"/>
      <c r="I274" s="31">
        <v>91.67368122613698</v>
      </c>
      <c r="J274" s="31"/>
      <c r="K274" s="31"/>
      <c r="L274" s="32"/>
      <c r="M274" s="32"/>
      <c r="N274" s="31"/>
      <c r="O274" s="31"/>
      <c r="P274" s="31"/>
      <c r="Q274" s="31"/>
      <c r="R274" s="31"/>
      <c r="S274" s="101">
        <f t="shared" si="13"/>
        <v>91.67368122613698</v>
      </c>
      <c r="T274" s="115">
        <f t="shared" si="14"/>
        <v>1</v>
      </c>
      <c r="U274" s="98">
        <f t="shared" si="15"/>
        <v>-1337.7056310733842</v>
      </c>
      <c r="V274" s="167"/>
    </row>
    <row r="275" spans="1:22" ht="12.75">
      <c r="A275" s="99" t="s">
        <v>333</v>
      </c>
      <c r="B275" s="184" t="s">
        <v>856</v>
      </c>
      <c r="C275" s="98"/>
      <c r="D275" s="100">
        <v>91.24555160142347</v>
      </c>
      <c r="E275" s="98"/>
      <c r="F275" s="31"/>
      <c r="G275" s="98"/>
      <c r="H275" s="98"/>
      <c r="I275" s="31"/>
      <c r="J275" s="31"/>
      <c r="K275" s="31"/>
      <c r="L275" s="32"/>
      <c r="M275" s="32"/>
      <c r="N275" s="31"/>
      <c r="O275" s="31"/>
      <c r="P275" s="31"/>
      <c r="Q275" s="31"/>
      <c r="R275" s="31"/>
      <c r="S275" s="101">
        <f t="shared" si="13"/>
        <v>91.24555160142347</v>
      </c>
      <c r="T275" s="115">
        <f t="shared" si="14"/>
        <v>1</v>
      </c>
      <c r="U275" s="98">
        <f t="shared" si="15"/>
        <v>-1338.1337606980978</v>
      </c>
      <c r="V275" s="167">
        <v>1974</v>
      </c>
    </row>
    <row r="276" spans="1:22" ht="12.75">
      <c r="A276" s="99" t="s">
        <v>334</v>
      </c>
      <c r="B276" s="184" t="s">
        <v>960</v>
      </c>
      <c r="C276" s="98"/>
      <c r="D276" s="100"/>
      <c r="E276" s="98"/>
      <c r="F276" s="31"/>
      <c r="G276" s="98"/>
      <c r="H276" s="98">
        <v>90.89016511127063</v>
      </c>
      <c r="I276" s="31"/>
      <c r="J276" s="31"/>
      <c r="K276" s="31"/>
      <c r="L276" s="32"/>
      <c r="M276" s="32"/>
      <c r="N276" s="31"/>
      <c r="O276" s="31"/>
      <c r="P276" s="31"/>
      <c r="Q276" s="31"/>
      <c r="R276" s="31"/>
      <c r="S276" s="101">
        <f t="shared" si="13"/>
        <v>90.89016511127063</v>
      </c>
      <c r="T276" s="115">
        <f t="shared" si="14"/>
        <v>1</v>
      </c>
      <c r="U276" s="98">
        <f t="shared" si="15"/>
        <v>-1338.4891471882506</v>
      </c>
      <c r="V276" s="167"/>
    </row>
    <row r="277" spans="1:22" ht="12.75">
      <c r="A277" s="99" t="s">
        <v>335</v>
      </c>
      <c r="B277" s="184" t="s">
        <v>961</v>
      </c>
      <c r="C277" s="98"/>
      <c r="D277" s="100"/>
      <c r="E277" s="98"/>
      <c r="F277" s="31"/>
      <c r="G277" s="98"/>
      <c r="H277" s="98">
        <v>90.6871868289191</v>
      </c>
      <c r="I277" s="31"/>
      <c r="J277" s="31"/>
      <c r="K277" s="31"/>
      <c r="L277" s="32"/>
      <c r="M277" s="32"/>
      <c r="N277" s="31"/>
      <c r="O277" s="31"/>
      <c r="P277" s="31"/>
      <c r="Q277" s="31"/>
      <c r="R277" s="31"/>
      <c r="S277" s="101">
        <f t="shared" si="13"/>
        <v>90.6871868289191</v>
      </c>
      <c r="T277" s="115">
        <f t="shared" si="14"/>
        <v>1</v>
      </c>
      <c r="U277" s="98">
        <f t="shared" si="15"/>
        <v>-1338.6921254706022</v>
      </c>
      <c r="V277" s="167"/>
    </row>
    <row r="278" spans="1:22" ht="12.75">
      <c r="A278" s="99" t="s">
        <v>336</v>
      </c>
      <c r="B278" s="184" t="s">
        <v>1135</v>
      </c>
      <c r="C278" s="98"/>
      <c r="D278" s="100"/>
      <c r="E278" s="98"/>
      <c r="F278" s="31"/>
      <c r="G278" s="98"/>
      <c r="H278" s="98"/>
      <c r="I278" s="31"/>
      <c r="J278" s="31"/>
      <c r="K278" s="31"/>
      <c r="L278" s="32"/>
      <c r="M278" s="32"/>
      <c r="N278" s="31"/>
      <c r="O278" s="31"/>
      <c r="P278" s="31"/>
      <c r="Q278" s="31">
        <v>90.33942114223805</v>
      </c>
      <c r="R278" s="31"/>
      <c r="S278" s="101">
        <f t="shared" si="13"/>
        <v>90.33942114223805</v>
      </c>
      <c r="T278" s="115">
        <f t="shared" si="14"/>
        <v>1</v>
      </c>
      <c r="U278" s="98">
        <f t="shared" si="15"/>
        <v>-1339.0398911572831</v>
      </c>
      <c r="V278" s="167">
        <v>2004</v>
      </c>
    </row>
    <row r="279" spans="1:22" ht="12.75">
      <c r="A279" s="99" t="s">
        <v>337</v>
      </c>
      <c r="B279" s="184" t="s">
        <v>962</v>
      </c>
      <c r="C279" s="98"/>
      <c r="D279" s="100"/>
      <c r="E279" s="98"/>
      <c r="F279" s="31"/>
      <c r="G279" s="98"/>
      <c r="H279" s="98">
        <v>89.93626062322946</v>
      </c>
      <c r="I279" s="31"/>
      <c r="J279" s="31"/>
      <c r="K279" s="31"/>
      <c r="L279" s="32"/>
      <c r="M279" s="32"/>
      <c r="N279" s="31"/>
      <c r="O279" s="31"/>
      <c r="P279" s="31"/>
      <c r="Q279" s="31"/>
      <c r="R279" s="31"/>
      <c r="S279" s="101">
        <f t="shared" si="13"/>
        <v>89.93626062322946</v>
      </c>
      <c r="T279" s="115">
        <f t="shared" si="14"/>
        <v>1</v>
      </c>
      <c r="U279" s="98">
        <f t="shared" si="15"/>
        <v>-1339.4430516762918</v>
      </c>
      <c r="V279" s="167"/>
    </row>
    <row r="280" spans="1:22" ht="12.75">
      <c r="A280" s="99" t="s">
        <v>338</v>
      </c>
      <c r="B280" s="184" t="s">
        <v>859</v>
      </c>
      <c r="C280" s="98"/>
      <c r="D280" s="100">
        <v>89.48935245545415</v>
      </c>
      <c r="E280" s="98"/>
      <c r="F280" s="31"/>
      <c r="G280" s="98"/>
      <c r="H280" s="98"/>
      <c r="I280" s="31"/>
      <c r="J280" s="31"/>
      <c r="K280" s="31"/>
      <c r="L280" s="32"/>
      <c r="M280" s="32"/>
      <c r="N280" s="31"/>
      <c r="O280" s="31"/>
      <c r="P280" s="31"/>
      <c r="Q280" s="31"/>
      <c r="R280" s="31"/>
      <c r="S280" s="101">
        <f t="shared" si="13"/>
        <v>89.48935245545415</v>
      </c>
      <c r="T280" s="115">
        <f t="shared" si="14"/>
        <v>1</v>
      </c>
      <c r="U280" s="98">
        <f t="shared" si="15"/>
        <v>-1339.889959844067</v>
      </c>
      <c r="V280" s="167">
        <v>1979</v>
      </c>
    </row>
    <row r="281" spans="1:22" ht="12.75">
      <c r="A281" s="99" t="s">
        <v>339</v>
      </c>
      <c r="B281" s="184" t="s">
        <v>965</v>
      </c>
      <c r="C281" s="98"/>
      <c r="D281" s="100"/>
      <c r="E281" s="98"/>
      <c r="F281" s="31"/>
      <c r="G281" s="98"/>
      <c r="H281" s="98">
        <v>88.52879944482999</v>
      </c>
      <c r="I281" s="31"/>
      <c r="J281" s="31"/>
      <c r="K281" s="31"/>
      <c r="L281" s="32"/>
      <c r="M281" s="32"/>
      <c r="N281" s="31"/>
      <c r="O281" s="31"/>
      <c r="P281" s="31"/>
      <c r="Q281" s="31"/>
      <c r="R281" s="31"/>
      <c r="S281" s="101">
        <f t="shared" si="13"/>
        <v>88.52879944482999</v>
      </c>
      <c r="T281" s="115">
        <f t="shared" si="14"/>
        <v>1</v>
      </c>
      <c r="U281" s="98">
        <f t="shared" si="15"/>
        <v>-1340.8505128546913</v>
      </c>
      <c r="V281" s="167"/>
    </row>
    <row r="282" spans="1:22" ht="12.75">
      <c r="A282" s="99" t="s">
        <v>340</v>
      </c>
      <c r="B282" s="184" t="s">
        <v>1003</v>
      </c>
      <c r="C282" s="98"/>
      <c r="D282" s="100"/>
      <c r="E282" s="98"/>
      <c r="F282" s="31"/>
      <c r="G282" s="98"/>
      <c r="H282" s="98"/>
      <c r="I282" s="31">
        <v>47.49788910159857</v>
      </c>
      <c r="J282" s="31"/>
      <c r="K282" s="31"/>
      <c r="L282" s="32"/>
      <c r="M282" s="32"/>
      <c r="N282" s="31"/>
      <c r="O282" s="31"/>
      <c r="P282" s="31">
        <v>23.79476540057453</v>
      </c>
      <c r="Q282" s="31"/>
      <c r="R282" s="31">
        <v>17</v>
      </c>
      <c r="S282" s="101">
        <f t="shared" si="13"/>
        <v>88.2926545021731</v>
      </c>
      <c r="T282" s="115">
        <f t="shared" si="14"/>
        <v>3</v>
      </c>
      <c r="U282" s="98">
        <f t="shared" si="15"/>
        <v>-1341.0866577973482</v>
      </c>
      <c r="V282" s="167"/>
    </row>
    <row r="283" spans="1:22" ht="12.75">
      <c r="A283" s="99" t="s">
        <v>341</v>
      </c>
      <c r="B283" s="184" t="s">
        <v>905</v>
      </c>
      <c r="C283" s="98"/>
      <c r="D283" s="100"/>
      <c r="E283" s="98"/>
      <c r="F283" s="31">
        <v>40.819025522041755</v>
      </c>
      <c r="G283" s="98"/>
      <c r="H283" s="98"/>
      <c r="I283" s="31">
        <v>47.304847533125645</v>
      </c>
      <c r="J283" s="31"/>
      <c r="K283" s="31"/>
      <c r="L283" s="32"/>
      <c r="M283" s="32"/>
      <c r="N283" s="31"/>
      <c r="O283" s="31"/>
      <c r="P283" s="31"/>
      <c r="Q283" s="31"/>
      <c r="R283" s="31"/>
      <c r="S283" s="101">
        <f t="shared" si="13"/>
        <v>88.1238730551674</v>
      </c>
      <c r="T283" s="115">
        <f t="shared" si="14"/>
        <v>2</v>
      </c>
      <c r="U283" s="98">
        <f t="shared" si="15"/>
        <v>-1341.2554392443537</v>
      </c>
      <c r="V283" s="167"/>
    </row>
    <row r="284" spans="1:22" ht="12.75">
      <c r="A284" s="99" t="s">
        <v>342</v>
      </c>
      <c r="B284" s="184" t="s">
        <v>1113</v>
      </c>
      <c r="C284" s="98"/>
      <c r="D284" s="100"/>
      <c r="E284" s="98"/>
      <c r="F284" s="31"/>
      <c r="G284" s="98"/>
      <c r="H284" s="98"/>
      <c r="I284" s="31"/>
      <c r="J284" s="31"/>
      <c r="K284" s="31"/>
      <c r="L284" s="32"/>
      <c r="M284" s="32"/>
      <c r="N284" s="31">
        <v>87.28790366721401</v>
      </c>
      <c r="O284" s="31"/>
      <c r="P284" s="31"/>
      <c r="Q284" s="31"/>
      <c r="R284" s="31"/>
      <c r="S284" s="101">
        <f t="shared" si="13"/>
        <v>87.28790366721401</v>
      </c>
      <c r="T284" s="115">
        <f t="shared" si="14"/>
        <v>1</v>
      </c>
      <c r="U284" s="98">
        <f t="shared" si="15"/>
        <v>-1342.091408632307</v>
      </c>
      <c r="V284" s="167"/>
    </row>
    <row r="285" spans="1:22" ht="12.75">
      <c r="A285" s="99" t="s">
        <v>343</v>
      </c>
      <c r="B285" s="184" t="s">
        <v>967</v>
      </c>
      <c r="C285" s="98"/>
      <c r="D285" s="100"/>
      <c r="E285" s="98"/>
      <c r="F285" s="31"/>
      <c r="G285" s="98"/>
      <c r="H285" s="98">
        <v>87.13120326308633</v>
      </c>
      <c r="I285" s="31"/>
      <c r="J285" s="31"/>
      <c r="K285" s="31"/>
      <c r="L285" s="32"/>
      <c r="M285" s="32"/>
      <c r="N285" s="31"/>
      <c r="O285" s="31"/>
      <c r="P285" s="31"/>
      <c r="Q285" s="31"/>
      <c r="R285" s="31"/>
      <c r="S285" s="101">
        <f t="shared" si="13"/>
        <v>87.13120326308633</v>
      </c>
      <c r="T285" s="115">
        <f t="shared" si="14"/>
        <v>1</v>
      </c>
      <c r="U285" s="98">
        <f t="shared" si="15"/>
        <v>-1342.248109036435</v>
      </c>
      <c r="V285" s="167"/>
    </row>
    <row r="286" spans="1:22" ht="12.75">
      <c r="A286" s="99" t="s">
        <v>344</v>
      </c>
      <c r="B286" s="184" t="s">
        <v>969</v>
      </c>
      <c r="C286" s="98"/>
      <c r="D286" s="100"/>
      <c r="E286" s="98"/>
      <c r="F286" s="31"/>
      <c r="G286" s="98"/>
      <c r="H286" s="98">
        <v>86.00935828877004</v>
      </c>
      <c r="I286" s="31"/>
      <c r="J286" s="31"/>
      <c r="K286" s="31"/>
      <c r="L286" s="32"/>
      <c r="M286" s="32"/>
      <c r="N286" s="31"/>
      <c r="O286" s="31"/>
      <c r="P286" s="31"/>
      <c r="Q286" s="31"/>
      <c r="R286" s="31"/>
      <c r="S286" s="101">
        <f t="shared" si="13"/>
        <v>86.00935828877004</v>
      </c>
      <c r="T286" s="115">
        <f t="shared" si="14"/>
        <v>1</v>
      </c>
      <c r="U286" s="98">
        <f t="shared" si="15"/>
        <v>-1343.3699540107511</v>
      </c>
      <c r="V286" s="167"/>
    </row>
    <row r="287" spans="1:22" ht="12.75">
      <c r="A287" s="99" t="s">
        <v>345</v>
      </c>
      <c r="B287" s="184" t="s">
        <v>1130</v>
      </c>
      <c r="C287" s="98"/>
      <c r="D287" s="100"/>
      <c r="E287" s="98"/>
      <c r="F287" s="31"/>
      <c r="G287" s="98"/>
      <c r="H287" s="98"/>
      <c r="I287" s="31"/>
      <c r="J287" s="31"/>
      <c r="K287" s="31"/>
      <c r="L287" s="32"/>
      <c r="M287" s="32"/>
      <c r="N287" s="31"/>
      <c r="O287" s="31"/>
      <c r="P287" s="31">
        <v>48.29205234599426</v>
      </c>
      <c r="Q287" s="31"/>
      <c r="R287" s="31">
        <v>37.666666666666664</v>
      </c>
      <c r="S287" s="101">
        <f t="shared" si="13"/>
        <v>85.95871901266092</v>
      </c>
      <c r="T287" s="115">
        <f t="shared" si="14"/>
        <v>2</v>
      </c>
      <c r="U287" s="98">
        <f t="shared" si="15"/>
        <v>-1343.4205932868604</v>
      </c>
      <c r="V287" s="167"/>
    </row>
    <row r="288" spans="1:22" ht="12.75">
      <c r="A288" s="99" t="s">
        <v>346</v>
      </c>
      <c r="B288" s="184" t="s">
        <v>970</v>
      </c>
      <c r="C288" s="98"/>
      <c r="D288" s="100"/>
      <c r="E288" s="98"/>
      <c r="F288" s="31"/>
      <c r="G288" s="98"/>
      <c r="H288" s="98">
        <v>85.87725150100066</v>
      </c>
      <c r="I288" s="31"/>
      <c r="J288" s="31"/>
      <c r="K288" s="31"/>
      <c r="L288" s="32"/>
      <c r="M288" s="32"/>
      <c r="N288" s="31"/>
      <c r="O288" s="31"/>
      <c r="P288" s="31"/>
      <c r="Q288" s="31"/>
      <c r="R288" s="31"/>
      <c r="S288" s="101">
        <f t="shared" si="13"/>
        <v>85.87725150100066</v>
      </c>
      <c r="T288" s="115">
        <f t="shared" si="14"/>
        <v>1</v>
      </c>
      <c r="U288" s="98">
        <f t="shared" si="15"/>
        <v>-1343.5020607985205</v>
      </c>
      <c r="V288" s="167"/>
    </row>
    <row r="289" spans="1:22" ht="12.75">
      <c r="A289" s="99" t="s">
        <v>347</v>
      </c>
      <c r="B289" s="184" t="s">
        <v>861</v>
      </c>
      <c r="C289" s="98"/>
      <c r="D289" s="100">
        <v>85.85572550640761</v>
      </c>
      <c r="E289" s="98"/>
      <c r="F289" s="31"/>
      <c r="G289" s="98"/>
      <c r="H289" s="98"/>
      <c r="I289" s="31"/>
      <c r="J289" s="31"/>
      <c r="K289" s="31"/>
      <c r="L289" s="32"/>
      <c r="M289" s="32"/>
      <c r="N289" s="31"/>
      <c r="O289" s="31"/>
      <c r="P289" s="31"/>
      <c r="Q289" s="31"/>
      <c r="R289" s="31"/>
      <c r="S289" s="101">
        <f t="shared" si="13"/>
        <v>85.85572550640761</v>
      </c>
      <c r="T289" s="115">
        <f t="shared" si="14"/>
        <v>1</v>
      </c>
      <c r="U289" s="98">
        <f t="shared" si="15"/>
        <v>-1343.5235867931135</v>
      </c>
      <c r="V289" s="167"/>
    </row>
    <row r="290" spans="1:22" ht="12.75">
      <c r="A290" s="99" t="s">
        <v>348</v>
      </c>
      <c r="B290" s="184" t="s">
        <v>898</v>
      </c>
      <c r="C290" s="98"/>
      <c r="D290" s="100"/>
      <c r="E290" s="98"/>
      <c r="F290" s="31">
        <v>85.06665068328937</v>
      </c>
      <c r="G290" s="98"/>
      <c r="H290" s="98"/>
      <c r="I290" s="31"/>
      <c r="J290" s="31"/>
      <c r="K290" s="31"/>
      <c r="L290" s="32"/>
      <c r="M290" s="32"/>
      <c r="N290" s="31"/>
      <c r="O290" s="31"/>
      <c r="P290" s="31"/>
      <c r="Q290" s="31"/>
      <c r="R290" s="31"/>
      <c r="S290" s="101">
        <f t="shared" si="13"/>
        <v>85.06665068328937</v>
      </c>
      <c r="T290" s="115">
        <f t="shared" si="14"/>
        <v>1</v>
      </c>
      <c r="U290" s="98">
        <f t="shared" si="15"/>
        <v>-1344.3126616162317</v>
      </c>
      <c r="V290" s="167"/>
    </row>
    <row r="291" spans="1:22" ht="12.75">
      <c r="A291" s="99" t="s">
        <v>356</v>
      </c>
      <c r="B291" s="184" t="s">
        <v>817</v>
      </c>
      <c r="C291" s="98">
        <v>42.839762611275965</v>
      </c>
      <c r="D291" s="100"/>
      <c r="E291" s="98"/>
      <c r="F291" s="31"/>
      <c r="G291" s="98"/>
      <c r="H291" s="98"/>
      <c r="I291" s="31"/>
      <c r="J291" s="31"/>
      <c r="K291" s="31"/>
      <c r="L291" s="32"/>
      <c r="M291" s="32"/>
      <c r="N291" s="31"/>
      <c r="O291" s="31"/>
      <c r="P291" s="31"/>
      <c r="Q291" s="31"/>
      <c r="R291" s="31">
        <v>41.666666666666664</v>
      </c>
      <c r="S291" s="101">
        <f t="shared" si="13"/>
        <v>84.50642927794263</v>
      </c>
      <c r="T291" s="115">
        <f t="shared" si="14"/>
        <v>2</v>
      </c>
      <c r="U291" s="98">
        <f t="shared" si="15"/>
        <v>-1344.8728830215787</v>
      </c>
      <c r="V291" s="167">
        <v>1967</v>
      </c>
    </row>
    <row r="292" spans="1:22" ht="12.75">
      <c r="A292" s="99" t="s">
        <v>357</v>
      </c>
      <c r="B292" s="184" t="s">
        <v>862</v>
      </c>
      <c r="C292" s="98"/>
      <c r="D292" s="100">
        <v>83.94609814963798</v>
      </c>
      <c r="E292" s="98"/>
      <c r="F292" s="31"/>
      <c r="G292" s="98"/>
      <c r="H292" s="98"/>
      <c r="I292" s="31"/>
      <c r="J292" s="31"/>
      <c r="K292" s="31"/>
      <c r="L292" s="32"/>
      <c r="M292" s="32"/>
      <c r="N292" s="31"/>
      <c r="O292" s="31"/>
      <c r="P292" s="31"/>
      <c r="Q292" s="31"/>
      <c r="R292" s="31"/>
      <c r="S292" s="101">
        <f t="shared" si="13"/>
        <v>83.94609814963798</v>
      </c>
      <c r="T292" s="115">
        <f t="shared" si="14"/>
        <v>1</v>
      </c>
      <c r="U292" s="98">
        <f t="shared" si="15"/>
        <v>-1345.4332141498833</v>
      </c>
      <c r="V292" s="167"/>
    </row>
    <row r="293" spans="1:22" ht="12.75">
      <c r="A293" s="99" t="s">
        <v>358</v>
      </c>
      <c r="B293" s="184" t="s">
        <v>972</v>
      </c>
      <c r="C293" s="98"/>
      <c r="D293" s="100"/>
      <c r="E293" s="98"/>
      <c r="F293" s="31"/>
      <c r="G293" s="98"/>
      <c r="H293" s="98">
        <v>83.8745148771022</v>
      </c>
      <c r="I293" s="31"/>
      <c r="J293" s="31"/>
      <c r="K293" s="31"/>
      <c r="L293" s="32"/>
      <c r="M293" s="32"/>
      <c r="N293" s="31"/>
      <c r="O293" s="31"/>
      <c r="P293" s="31"/>
      <c r="Q293" s="31"/>
      <c r="R293" s="31"/>
      <c r="S293" s="101">
        <f t="shared" si="13"/>
        <v>83.8745148771022</v>
      </c>
      <c r="T293" s="115">
        <f t="shared" si="14"/>
        <v>1</v>
      </c>
      <c r="U293" s="98">
        <f t="shared" si="15"/>
        <v>-1345.504797422419</v>
      </c>
      <c r="V293" s="167"/>
    </row>
    <row r="294" spans="1:22" ht="12.75">
      <c r="A294" s="99" t="s">
        <v>359</v>
      </c>
      <c r="B294" s="184" t="s">
        <v>1114</v>
      </c>
      <c r="C294" s="98"/>
      <c r="D294" s="100"/>
      <c r="E294" s="98"/>
      <c r="F294" s="31"/>
      <c r="G294" s="98"/>
      <c r="H294" s="98"/>
      <c r="I294" s="31"/>
      <c r="J294" s="31"/>
      <c r="K294" s="31"/>
      <c r="L294" s="32"/>
      <c r="M294" s="32"/>
      <c r="N294" s="31">
        <v>83.82150241212958</v>
      </c>
      <c r="O294" s="31"/>
      <c r="P294" s="31"/>
      <c r="Q294" s="31"/>
      <c r="R294" s="31"/>
      <c r="S294" s="101">
        <f t="shared" si="13"/>
        <v>83.82150241212958</v>
      </c>
      <c r="T294" s="115">
        <f t="shared" si="14"/>
        <v>1</v>
      </c>
      <c r="U294" s="98">
        <f t="shared" si="15"/>
        <v>-1345.5578098873916</v>
      </c>
      <c r="V294" s="167"/>
    </row>
    <row r="295" spans="1:22" ht="12.75">
      <c r="A295" s="99" t="s">
        <v>360</v>
      </c>
      <c r="B295" s="184" t="s">
        <v>1129</v>
      </c>
      <c r="C295" s="98"/>
      <c r="D295" s="100"/>
      <c r="E295" s="98"/>
      <c r="F295" s="31"/>
      <c r="G295" s="98"/>
      <c r="H295" s="98"/>
      <c r="I295" s="31"/>
      <c r="J295" s="31"/>
      <c r="K295" s="31"/>
      <c r="L295" s="32"/>
      <c r="M295" s="32"/>
      <c r="N295" s="31"/>
      <c r="O295" s="31"/>
      <c r="P295" s="31">
        <v>52.77657197574211</v>
      </c>
      <c r="Q295" s="31"/>
      <c r="R295" s="31">
        <v>31</v>
      </c>
      <c r="S295" s="101">
        <f t="shared" si="13"/>
        <v>83.77657197574212</v>
      </c>
      <c r="T295" s="115">
        <f t="shared" si="14"/>
        <v>2</v>
      </c>
      <c r="U295" s="98">
        <f t="shared" si="15"/>
        <v>-1345.602740323779</v>
      </c>
      <c r="V295" s="167">
        <v>1980</v>
      </c>
    </row>
    <row r="296" spans="1:22" ht="12.75">
      <c r="A296" s="99" t="s">
        <v>361</v>
      </c>
      <c r="B296" s="184" t="s">
        <v>973</v>
      </c>
      <c r="C296" s="98"/>
      <c r="D296" s="100"/>
      <c r="E296" s="98"/>
      <c r="F296" s="31"/>
      <c r="G296" s="98"/>
      <c r="H296" s="98">
        <v>83.77139166935743</v>
      </c>
      <c r="I296" s="31"/>
      <c r="J296" s="31"/>
      <c r="K296" s="31"/>
      <c r="L296" s="32"/>
      <c r="M296" s="32"/>
      <c r="N296" s="31"/>
      <c r="O296" s="31"/>
      <c r="P296" s="31"/>
      <c r="Q296" s="31"/>
      <c r="R296" s="31"/>
      <c r="S296" s="101">
        <f t="shared" si="13"/>
        <v>83.77139166935743</v>
      </c>
      <c r="T296" s="115">
        <f t="shared" si="14"/>
        <v>1</v>
      </c>
      <c r="U296" s="98">
        <f t="shared" si="15"/>
        <v>-1345.6079206301638</v>
      </c>
      <c r="V296" s="167"/>
    </row>
    <row r="297" spans="1:22" ht="12.75">
      <c r="A297" s="99" t="s">
        <v>362</v>
      </c>
      <c r="B297" s="184" t="s">
        <v>700</v>
      </c>
      <c r="C297" s="98">
        <v>83.19584569732937</v>
      </c>
      <c r="D297" s="100"/>
      <c r="E297" s="98"/>
      <c r="F297" s="31"/>
      <c r="G297" s="98"/>
      <c r="H297" s="98"/>
      <c r="I297" s="31"/>
      <c r="J297" s="31"/>
      <c r="K297" s="31"/>
      <c r="L297" s="32"/>
      <c r="M297" s="32"/>
      <c r="N297" s="31"/>
      <c r="O297" s="31"/>
      <c r="P297" s="31"/>
      <c r="Q297" s="31"/>
      <c r="R297" s="31"/>
      <c r="S297" s="101">
        <f t="shared" si="13"/>
        <v>83.19584569732937</v>
      </c>
      <c r="T297" s="115">
        <f t="shared" si="14"/>
        <v>1</v>
      </c>
      <c r="U297" s="98">
        <f t="shared" si="15"/>
        <v>-1346.1834666021919</v>
      </c>
      <c r="V297" s="167">
        <v>1970</v>
      </c>
    </row>
    <row r="298" spans="1:22" ht="12.75">
      <c r="A298" s="99" t="s">
        <v>363</v>
      </c>
      <c r="B298" s="184" t="s">
        <v>1122</v>
      </c>
      <c r="C298" s="98"/>
      <c r="D298" s="100"/>
      <c r="E298" s="98"/>
      <c r="F298" s="31"/>
      <c r="G298" s="98"/>
      <c r="H298" s="98"/>
      <c r="I298" s="31"/>
      <c r="J298" s="31"/>
      <c r="K298" s="31"/>
      <c r="L298" s="32"/>
      <c r="M298" s="32"/>
      <c r="N298" s="31"/>
      <c r="O298" s="31"/>
      <c r="P298" s="31">
        <v>83.16278327481648</v>
      </c>
      <c r="Q298" s="31"/>
      <c r="R298" s="31"/>
      <c r="S298" s="101">
        <f t="shared" si="13"/>
        <v>83.16278327481648</v>
      </c>
      <c r="T298" s="115">
        <f t="shared" si="14"/>
        <v>1</v>
      </c>
      <c r="U298" s="98">
        <f t="shared" si="15"/>
        <v>-1346.2165290247046</v>
      </c>
      <c r="V298" s="167">
        <v>1971</v>
      </c>
    </row>
    <row r="299" spans="1:22" ht="12.75">
      <c r="A299" s="99" t="s">
        <v>364</v>
      </c>
      <c r="B299" s="184" t="s">
        <v>974</v>
      </c>
      <c r="C299" s="98"/>
      <c r="D299" s="100"/>
      <c r="E299" s="98"/>
      <c r="F299" s="31"/>
      <c r="G299" s="98"/>
      <c r="H299" s="98">
        <v>82.69841269841268</v>
      </c>
      <c r="I299" s="31"/>
      <c r="J299" s="31"/>
      <c r="K299" s="31"/>
      <c r="L299" s="32"/>
      <c r="M299" s="32"/>
      <c r="N299" s="31"/>
      <c r="O299" s="31"/>
      <c r="P299" s="31"/>
      <c r="Q299" s="31"/>
      <c r="R299" s="31"/>
      <c r="S299" s="101">
        <f t="shared" si="13"/>
        <v>82.69841269841268</v>
      </c>
      <c r="T299" s="115">
        <f t="shared" si="14"/>
        <v>1</v>
      </c>
      <c r="U299" s="98">
        <f t="shared" si="15"/>
        <v>-1346.6808996011084</v>
      </c>
      <c r="V299" s="167"/>
    </row>
    <row r="300" spans="1:22" ht="12.75">
      <c r="A300" s="99" t="s">
        <v>365</v>
      </c>
      <c r="B300" s="184" t="s">
        <v>997</v>
      </c>
      <c r="C300" s="98"/>
      <c r="D300" s="100"/>
      <c r="E300" s="98"/>
      <c r="F300" s="31"/>
      <c r="G300" s="98"/>
      <c r="H300" s="98"/>
      <c r="I300" s="31">
        <v>82.5927631719296</v>
      </c>
      <c r="J300" s="31"/>
      <c r="K300" s="31"/>
      <c r="L300" s="32"/>
      <c r="M300" s="32"/>
      <c r="N300" s="31"/>
      <c r="O300" s="31"/>
      <c r="P300" s="31"/>
      <c r="Q300" s="31"/>
      <c r="R300" s="31"/>
      <c r="S300" s="101">
        <f t="shared" si="13"/>
        <v>82.5927631719296</v>
      </c>
      <c r="T300" s="115">
        <f t="shared" si="14"/>
        <v>1</v>
      </c>
      <c r="U300" s="98">
        <f t="shared" si="15"/>
        <v>-1346.7865491275916</v>
      </c>
      <c r="V300" s="167"/>
    </row>
    <row r="301" spans="1:22" ht="12.75">
      <c r="A301" s="99" t="s">
        <v>366</v>
      </c>
      <c r="B301" s="184" t="s">
        <v>1136</v>
      </c>
      <c r="C301" s="98"/>
      <c r="D301" s="100"/>
      <c r="E301" s="98"/>
      <c r="F301" s="31"/>
      <c r="G301" s="98"/>
      <c r="H301" s="98"/>
      <c r="I301" s="31"/>
      <c r="J301" s="31"/>
      <c r="K301" s="31"/>
      <c r="L301" s="32"/>
      <c r="M301" s="32"/>
      <c r="N301" s="31"/>
      <c r="O301" s="31"/>
      <c r="P301" s="31"/>
      <c r="Q301" s="31">
        <v>82.5573100239673</v>
      </c>
      <c r="R301" s="31"/>
      <c r="S301" s="101">
        <f t="shared" si="13"/>
        <v>82.5573100239673</v>
      </c>
      <c r="T301" s="115">
        <f t="shared" si="14"/>
        <v>1</v>
      </c>
      <c r="U301" s="98">
        <f t="shared" si="15"/>
        <v>-1346.8220022755538</v>
      </c>
      <c r="V301" s="167"/>
    </row>
    <row r="302" spans="1:22" ht="12.75">
      <c r="A302" s="99" t="s">
        <v>367</v>
      </c>
      <c r="B302" s="184" t="s">
        <v>1137</v>
      </c>
      <c r="C302" s="98"/>
      <c r="D302" s="100"/>
      <c r="E302" s="98"/>
      <c r="F302" s="31"/>
      <c r="G302" s="98"/>
      <c r="H302" s="98"/>
      <c r="I302" s="31"/>
      <c r="J302" s="31"/>
      <c r="K302" s="31"/>
      <c r="L302" s="32"/>
      <c r="M302" s="32"/>
      <c r="N302" s="31"/>
      <c r="O302" s="31"/>
      <c r="P302" s="31"/>
      <c r="Q302" s="31">
        <v>82.23336141533278</v>
      </c>
      <c r="R302" s="31"/>
      <c r="S302" s="101">
        <f t="shared" si="13"/>
        <v>82.23336141533278</v>
      </c>
      <c r="T302" s="115">
        <f t="shared" si="14"/>
        <v>1</v>
      </c>
      <c r="U302" s="98">
        <f t="shared" si="15"/>
        <v>-1347.1459508841883</v>
      </c>
      <c r="V302" s="167"/>
    </row>
    <row r="303" spans="1:22" ht="12.75">
      <c r="A303" s="99" t="s">
        <v>368</v>
      </c>
      <c r="B303" s="184" t="s">
        <v>883</v>
      </c>
      <c r="C303" s="98"/>
      <c r="D303" s="100"/>
      <c r="E303" s="98">
        <v>82.06293706293705</v>
      </c>
      <c r="F303" s="31"/>
      <c r="G303" s="98"/>
      <c r="H303" s="98"/>
      <c r="I303" s="31"/>
      <c r="J303" s="31"/>
      <c r="K303" s="31"/>
      <c r="L303" s="32"/>
      <c r="M303" s="32"/>
      <c r="N303" s="31"/>
      <c r="O303" s="31"/>
      <c r="P303" s="31"/>
      <c r="Q303" s="31"/>
      <c r="R303" s="31"/>
      <c r="S303" s="101">
        <f t="shared" si="13"/>
        <v>82.06293706293705</v>
      </c>
      <c r="T303" s="115">
        <f t="shared" si="14"/>
        <v>1</v>
      </c>
      <c r="U303" s="98">
        <f t="shared" si="15"/>
        <v>-1347.3163752365842</v>
      </c>
      <c r="V303" s="167"/>
    </row>
    <row r="304" spans="1:22" ht="12.75">
      <c r="A304" s="99" t="s">
        <v>369</v>
      </c>
      <c r="B304" s="184" t="s">
        <v>810</v>
      </c>
      <c r="C304" s="98">
        <v>46.99406528189911</v>
      </c>
      <c r="D304" s="100"/>
      <c r="E304" s="98"/>
      <c r="F304" s="31"/>
      <c r="G304" s="98">
        <v>34.624454148471614</v>
      </c>
      <c r="H304" s="98"/>
      <c r="I304" s="31"/>
      <c r="J304" s="31"/>
      <c r="K304" s="31"/>
      <c r="L304" s="32"/>
      <c r="M304" s="32"/>
      <c r="N304" s="31"/>
      <c r="O304" s="31"/>
      <c r="P304" s="31"/>
      <c r="Q304" s="31"/>
      <c r="R304" s="31"/>
      <c r="S304" s="101">
        <f t="shared" si="13"/>
        <v>81.61851943037072</v>
      </c>
      <c r="T304" s="115">
        <f t="shared" si="14"/>
        <v>2</v>
      </c>
      <c r="U304" s="98">
        <f t="shared" si="15"/>
        <v>-1347.7607928691505</v>
      </c>
      <c r="V304" s="167"/>
    </row>
    <row r="305" spans="1:22" ht="12.75">
      <c r="A305" s="99" t="s">
        <v>370</v>
      </c>
      <c r="B305" s="184" t="s">
        <v>865</v>
      </c>
      <c r="C305" s="98"/>
      <c r="D305" s="100">
        <v>81.2799690641918</v>
      </c>
      <c r="E305" s="98"/>
      <c r="F305" s="31"/>
      <c r="G305" s="98"/>
      <c r="H305" s="98"/>
      <c r="I305" s="31"/>
      <c r="J305" s="31"/>
      <c r="K305" s="31"/>
      <c r="L305" s="32"/>
      <c r="M305" s="32"/>
      <c r="N305" s="31"/>
      <c r="O305" s="31"/>
      <c r="P305" s="31"/>
      <c r="Q305" s="31"/>
      <c r="R305" s="31"/>
      <c r="S305" s="101">
        <f t="shared" si="13"/>
        <v>81.2799690641918</v>
      </c>
      <c r="T305" s="115">
        <f t="shared" si="14"/>
        <v>1</v>
      </c>
      <c r="U305" s="98">
        <f t="shared" si="15"/>
        <v>-1348.0993432353293</v>
      </c>
      <c r="V305" s="167"/>
    </row>
    <row r="306" spans="1:22" ht="12.75">
      <c r="A306" s="99" t="s">
        <v>371</v>
      </c>
      <c r="B306" s="184" t="s">
        <v>976</v>
      </c>
      <c r="C306" s="98"/>
      <c r="D306" s="100"/>
      <c r="E306" s="98"/>
      <c r="F306" s="31"/>
      <c r="G306" s="98"/>
      <c r="H306" s="98">
        <v>81.2593052109181</v>
      </c>
      <c r="I306" s="31"/>
      <c r="J306" s="31"/>
      <c r="K306" s="31"/>
      <c r="L306" s="32"/>
      <c r="M306" s="32"/>
      <c r="N306" s="31"/>
      <c r="O306" s="31"/>
      <c r="P306" s="31"/>
      <c r="Q306" s="31"/>
      <c r="R306" s="31"/>
      <c r="S306" s="101">
        <f t="shared" si="13"/>
        <v>81.2593052109181</v>
      </c>
      <c r="T306" s="115">
        <f t="shared" si="14"/>
        <v>1</v>
      </c>
      <c r="U306" s="98">
        <f t="shared" si="15"/>
        <v>-1348.1200070886032</v>
      </c>
      <c r="V306" s="167"/>
    </row>
    <row r="307" spans="1:22" ht="12.75">
      <c r="A307" s="99" t="s">
        <v>372</v>
      </c>
      <c r="B307" s="184" t="s">
        <v>975</v>
      </c>
      <c r="C307" s="98"/>
      <c r="D307" s="100"/>
      <c r="E307" s="98"/>
      <c r="F307" s="31"/>
      <c r="G307" s="98"/>
      <c r="H307" s="98">
        <v>81.2593052109181</v>
      </c>
      <c r="I307" s="31"/>
      <c r="J307" s="31"/>
      <c r="K307" s="31"/>
      <c r="L307" s="32"/>
      <c r="M307" s="32"/>
      <c r="N307" s="31"/>
      <c r="O307" s="31"/>
      <c r="P307" s="31"/>
      <c r="Q307" s="31"/>
      <c r="R307" s="31"/>
      <c r="S307" s="101">
        <f t="shared" si="13"/>
        <v>81.2593052109181</v>
      </c>
      <c r="T307" s="115">
        <f t="shared" si="14"/>
        <v>1</v>
      </c>
      <c r="U307" s="98">
        <f t="shared" si="15"/>
        <v>-1348.1200070886032</v>
      </c>
      <c r="V307" s="167"/>
    </row>
    <row r="308" spans="1:22" ht="12.75">
      <c r="A308" s="99" t="s">
        <v>373</v>
      </c>
      <c r="B308" s="184" t="s">
        <v>884</v>
      </c>
      <c r="C308" s="98"/>
      <c r="D308" s="100"/>
      <c r="E308" s="98">
        <v>80.60373216245883</v>
      </c>
      <c r="F308" s="31"/>
      <c r="G308" s="98"/>
      <c r="H308" s="98"/>
      <c r="I308" s="31"/>
      <c r="J308" s="31"/>
      <c r="K308" s="31"/>
      <c r="L308" s="32"/>
      <c r="M308" s="32"/>
      <c r="N308" s="31"/>
      <c r="O308" s="31"/>
      <c r="P308" s="31"/>
      <c r="Q308" s="31"/>
      <c r="R308" s="31"/>
      <c r="S308" s="101">
        <f t="shared" si="13"/>
        <v>80.60373216245883</v>
      </c>
      <c r="T308" s="115">
        <f t="shared" si="14"/>
        <v>1</v>
      </c>
      <c r="U308" s="98">
        <f t="shared" si="15"/>
        <v>-1348.7755801370624</v>
      </c>
      <c r="V308" s="167"/>
    </row>
    <row r="309" spans="1:22" ht="12.75">
      <c r="A309" s="99" t="s">
        <v>374</v>
      </c>
      <c r="B309" s="184" t="s">
        <v>978</v>
      </c>
      <c r="C309" s="98"/>
      <c r="D309" s="100"/>
      <c r="E309" s="98"/>
      <c r="F309" s="31"/>
      <c r="G309" s="98"/>
      <c r="H309" s="98">
        <v>80.50857843137254</v>
      </c>
      <c r="I309" s="31"/>
      <c r="J309" s="31"/>
      <c r="K309" s="31"/>
      <c r="L309" s="32"/>
      <c r="M309" s="32"/>
      <c r="N309" s="31"/>
      <c r="O309" s="31"/>
      <c r="P309" s="31"/>
      <c r="Q309" s="31"/>
      <c r="R309" s="31"/>
      <c r="S309" s="101">
        <f t="shared" si="13"/>
        <v>80.50857843137254</v>
      </c>
      <c r="T309" s="115">
        <f t="shared" si="14"/>
        <v>1</v>
      </c>
      <c r="U309" s="98">
        <f t="shared" si="15"/>
        <v>-1348.8707338681486</v>
      </c>
      <c r="V309" s="167"/>
    </row>
    <row r="310" spans="1:22" ht="12.75">
      <c r="A310" s="99" t="s">
        <v>375</v>
      </c>
      <c r="B310" s="184" t="s">
        <v>703</v>
      </c>
      <c r="C310" s="98">
        <v>80.22848664688428</v>
      </c>
      <c r="D310" s="100"/>
      <c r="E310" s="98"/>
      <c r="F310" s="31"/>
      <c r="G310" s="98"/>
      <c r="H310" s="98"/>
      <c r="I310" s="31"/>
      <c r="J310" s="31"/>
      <c r="K310" s="31"/>
      <c r="L310" s="32"/>
      <c r="M310" s="32"/>
      <c r="N310" s="31"/>
      <c r="O310" s="31"/>
      <c r="P310" s="31"/>
      <c r="Q310" s="31"/>
      <c r="R310" s="31"/>
      <c r="S310" s="101">
        <f t="shared" si="13"/>
        <v>80.22848664688428</v>
      </c>
      <c r="T310" s="115">
        <f t="shared" si="14"/>
        <v>1</v>
      </c>
      <c r="U310" s="98">
        <f t="shared" si="15"/>
        <v>-1349.150825652637</v>
      </c>
      <c r="V310" s="167"/>
    </row>
    <row r="311" spans="1:22" ht="12.75">
      <c r="A311" s="99" t="s">
        <v>376</v>
      </c>
      <c r="B311" s="184" t="s">
        <v>705</v>
      </c>
      <c r="C311" s="98">
        <v>79.63501483679525</v>
      </c>
      <c r="D311" s="100"/>
      <c r="E311" s="98"/>
      <c r="F311" s="31"/>
      <c r="G311" s="98"/>
      <c r="H311" s="98"/>
      <c r="I311" s="31"/>
      <c r="J311" s="31"/>
      <c r="K311" s="31"/>
      <c r="L311" s="32"/>
      <c r="M311" s="32"/>
      <c r="N311" s="31"/>
      <c r="O311" s="31"/>
      <c r="P311" s="31"/>
      <c r="Q311" s="31"/>
      <c r="R311" s="31"/>
      <c r="S311" s="101">
        <f t="shared" si="13"/>
        <v>79.63501483679525</v>
      </c>
      <c r="T311" s="115">
        <f t="shared" si="14"/>
        <v>1</v>
      </c>
      <c r="U311" s="98">
        <f t="shared" si="15"/>
        <v>-1349.7442974627259</v>
      </c>
      <c r="V311" s="167"/>
    </row>
    <row r="312" spans="1:22" ht="12.75">
      <c r="A312" s="99" t="s">
        <v>377</v>
      </c>
      <c r="B312" s="184" t="s">
        <v>885</v>
      </c>
      <c r="C312" s="98"/>
      <c r="D312" s="100"/>
      <c r="E312" s="98">
        <v>79.37904967602591</v>
      </c>
      <c r="F312" s="31"/>
      <c r="G312" s="98"/>
      <c r="H312" s="98"/>
      <c r="I312" s="31"/>
      <c r="J312" s="31"/>
      <c r="K312" s="31"/>
      <c r="L312" s="32"/>
      <c r="M312" s="32"/>
      <c r="N312" s="31"/>
      <c r="O312" s="31"/>
      <c r="P312" s="31"/>
      <c r="Q312" s="31"/>
      <c r="R312" s="31"/>
      <c r="S312" s="101">
        <f t="shared" si="13"/>
        <v>79.37904967602591</v>
      </c>
      <c r="T312" s="115">
        <f t="shared" si="14"/>
        <v>1</v>
      </c>
      <c r="U312" s="98">
        <f t="shared" si="15"/>
        <v>-1350.0002626234952</v>
      </c>
      <c r="V312" s="167"/>
    </row>
    <row r="313" spans="1:22" ht="12.75">
      <c r="A313" s="99" t="s">
        <v>378</v>
      </c>
      <c r="B313" s="184" t="s">
        <v>980</v>
      </c>
      <c r="C313" s="98"/>
      <c r="D313" s="100"/>
      <c r="E313" s="98"/>
      <c r="F313" s="31"/>
      <c r="G313" s="98"/>
      <c r="H313" s="98">
        <v>78.84982121573302</v>
      </c>
      <c r="I313" s="31"/>
      <c r="J313" s="31"/>
      <c r="K313" s="31"/>
      <c r="L313" s="32"/>
      <c r="M313" s="32"/>
      <c r="N313" s="31"/>
      <c r="O313" s="31"/>
      <c r="P313" s="31"/>
      <c r="Q313" s="31"/>
      <c r="R313" s="31"/>
      <c r="S313" s="101">
        <f t="shared" si="13"/>
        <v>78.84982121573302</v>
      </c>
      <c r="T313" s="115">
        <f t="shared" si="14"/>
        <v>1</v>
      </c>
      <c r="U313" s="98">
        <f t="shared" si="15"/>
        <v>-1350.5294910837881</v>
      </c>
      <c r="V313" s="167"/>
    </row>
    <row r="314" spans="1:22" ht="12.75">
      <c r="A314" s="99" t="s">
        <v>379</v>
      </c>
      <c r="B314" s="184" t="s">
        <v>1138</v>
      </c>
      <c r="C314" s="98"/>
      <c r="D314" s="100"/>
      <c r="E314" s="98"/>
      <c r="F314" s="31"/>
      <c r="G314" s="98"/>
      <c r="H314" s="98"/>
      <c r="I314" s="31"/>
      <c r="J314" s="31"/>
      <c r="K314" s="31"/>
      <c r="L314" s="32"/>
      <c r="M314" s="32"/>
      <c r="N314" s="31"/>
      <c r="O314" s="31"/>
      <c r="P314" s="31"/>
      <c r="Q314" s="31">
        <v>78.66371681415932</v>
      </c>
      <c r="R314" s="31"/>
      <c r="S314" s="101">
        <f t="shared" si="13"/>
        <v>78.66371681415932</v>
      </c>
      <c r="T314" s="115">
        <f t="shared" si="14"/>
        <v>1</v>
      </c>
      <c r="U314" s="98">
        <f t="shared" si="15"/>
        <v>-1350.715595485362</v>
      </c>
      <c r="V314" s="167"/>
    </row>
    <row r="315" spans="1:22" ht="12.75">
      <c r="A315" s="99" t="s">
        <v>380</v>
      </c>
      <c r="B315" s="184" t="s">
        <v>999</v>
      </c>
      <c r="C315" s="98"/>
      <c r="D315" s="100"/>
      <c r="E315" s="98"/>
      <c r="F315" s="31"/>
      <c r="G315" s="98"/>
      <c r="H315" s="98"/>
      <c r="I315" s="31">
        <v>78.52596947455537</v>
      </c>
      <c r="J315" s="31"/>
      <c r="K315" s="31"/>
      <c r="L315" s="32"/>
      <c r="M315" s="32"/>
      <c r="N315" s="31"/>
      <c r="O315" s="31"/>
      <c r="P315" s="31"/>
      <c r="Q315" s="31"/>
      <c r="R315" s="31"/>
      <c r="S315" s="101">
        <f t="shared" si="13"/>
        <v>78.52596947455537</v>
      </c>
      <c r="T315" s="115">
        <f t="shared" si="14"/>
        <v>1</v>
      </c>
      <c r="U315" s="98">
        <f t="shared" si="15"/>
        <v>-1350.853342824966</v>
      </c>
      <c r="V315" s="167"/>
    </row>
    <row r="316" spans="1:22" ht="12.75">
      <c r="A316" s="99" t="s">
        <v>381</v>
      </c>
      <c r="B316" s="184" t="s">
        <v>981</v>
      </c>
      <c r="C316" s="98"/>
      <c r="D316" s="100"/>
      <c r="E316" s="98"/>
      <c r="F316" s="31"/>
      <c r="G316" s="98"/>
      <c r="H316" s="98">
        <v>78.48386141545751</v>
      </c>
      <c r="I316" s="31"/>
      <c r="J316" s="31"/>
      <c r="K316" s="31"/>
      <c r="L316" s="32"/>
      <c r="M316" s="32"/>
      <c r="N316" s="31"/>
      <c r="O316" s="31"/>
      <c r="P316" s="31"/>
      <c r="Q316" s="31"/>
      <c r="R316" s="31"/>
      <c r="S316" s="101">
        <f t="shared" si="13"/>
        <v>78.48386141545751</v>
      </c>
      <c r="T316" s="115">
        <f t="shared" si="14"/>
        <v>1</v>
      </c>
      <c r="U316" s="98">
        <f t="shared" si="15"/>
        <v>-1350.8954508840636</v>
      </c>
      <c r="V316" s="167"/>
    </row>
    <row r="317" spans="1:22" ht="12.75">
      <c r="A317" s="99" t="s">
        <v>382</v>
      </c>
      <c r="B317" s="184" t="s">
        <v>982</v>
      </c>
      <c r="C317" s="98"/>
      <c r="D317" s="100"/>
      <c r="E317" s="98"/>
      <c r="F317" s="31"/>
      <c r="G317" s="98"/>
      <c r="H317" s="98">
        <v>78.01997649823736</v>
      </c>
      <c r="I317" s="31"/>
      <c r="J317" s="31"/>
      <c r="K317" s="31"/>
      <c r="L317" s="32"/>
      <c r="M317" s="32"/>
      <c r="N317" s="31"/>
      <c r="O317" s="31"/>
      <c r="P317" s="31"/>
      <c r="Q317" s="31"/>
      <c r="R317" s="31"/>
      <c r="S317" s="101">
        <f t="shared" si="13"/>
        <v>78.01997649823736</v>
      </c>
      <c r="T317" s="115">
        <f t="shared" si="14"/>
        <v>1</v>
      </c>
      <c r="U317" s="98">
        <f t="shared" si="15"/>
        <v>-1351.3593358012838</v>
      </c>
      <c r="V317" s="167"/>
    </row>
    <row r="318" spans="1:22" ht="12.75">
      <c r="A318" s="99" t="s">
        <v>383</v>
      </c>
      <c r="B318" s="184" t="s">
        <v>708</v>
      </c>
      <c r="C318" s="98">
        <v>77.55786350148368</v>
      </c>
      <c r="D318" s="100"/>
      <c r="E318" s="98"/>
      <c r="F318" s="31"/>
      <c r="G318" s="98"/>
      <c r="H318" s="98"/>
      <c r="I318" s="31"/>
      <c r="J318" s="31"/>
      <c r="K318" s="31"/>
      <c r="L318" s="32"/>
      <c r="M318" s="32"/>
      <c r="N318" s="31"/>
      <c r="O318" s="31"/>
      <c r="P318" s="31"/>
      <c r="Q318" s="31"/>
      <c r="R318" s="31"/>
      <c r="S318" s="101">
        <f t="shared" si="13"/>
        <v>77.55786350148368</v>
      </c>
      <c r="T318" s="115">
        <f t="shared" si="14"/>
        <v>1</v>
      </c>
      <c r="U318" s="98">
        <f t="shared" si="15"/>
        <v>-1351.8214487980374</v>
      </c>
      <c r="V318" s="167">
        <v>1979</v>
      </c>
    </row>
    <row r="319" spans="1:22" ht="12.75">
      <c r="A319" s="99" t="s">
        <v>384</v>
      </c>
      <c r="B319" s="184" t="s">
        <v>867</v>
      </c>
      <c r="C319" s="98"/>
      <c r="D319" s="100">
        <v>76.32379248658319</v>
      </c>
      <c r="E319" s="98"/>
      <c r="F319" s="31"/>
      <c r="G319" s="98"/>
      <c r="H319" s="98"/>
      <c r="I319" s="31"/>
      <c r="J319" s="31"/>
      <c r="K319" s="31"/>
      <c r="L319" s="32"/>
      <c r="M319" s="32"/>
      <c r="N319" s="31"/>
      <c r="O319" s="31"/>
      <c r="P319" s="31"/>
      <c r="Q319" s="31"/>
      <c r="R319" s="31"/>
      <c r="S319" s="101">
        <f t="shared" si="13"/>
        <v>76.32379248658319</v>
      </c>
      <c r="T319" s="115">
        <f t="shared" si="14"/>
        <v>1</v>
      </c>
      <c r="U319" s="98">
        <f t="shared" si="15"/>
        <v>-1353.055519812938</v>
      </c>
      <c r="V319" s="167"/>
    </row>
    <row r="320" spans="1:22" ht="12.75">
      <c r="A320" s="99" t="s">
        <v>385</v>
      </c>
      <c r="B320" s="184" t="s">
        <v>1002</v>
      </c>
      <c r="C320" s="98"/>
      <c r="D320" s="100"/>
      <c r="E320" s="98"/>
      <c r="F320" s="31"/>
      <c r="G320" s="98"/>
      <c r="H320" s="98"/>
      <c r="I320" s="31">
        <v>76.11776603303862</v>
      </c>
      <c r="J320" s="31"/>
      <c r="K320" s="31"/>
      <c r="L320" s="32"/>
      <c r="M320" s="32"/>
      <c r="N320" s="31"/>
      <c r="O320" s="31"/>
      <c r="P320" s="31"/>
      <c r="Q320" s="31"/>
      <c r="R320" s="31"/>
      <c r="S320" s="101">
        <f t="shared" si="13"/>
        <v>76.11776603303862</v>
      </c>
      <c r="T320" s="115">
        <f t="shared" si="14"/>
        <v>1</v>
      </c>
      <c r="U320" s="98">
        <f t="shared" si="15"/>
        <v>-1353.2615462664826</v>
      </c>
      <c r="V320" s="167"/>
    </row>
    <row r="321" spans="1:22" ht="12.75">
      <c r="A321" s="99" t="s">
        <v>386</v>
      </c>
      <c r="B321" s="184" t="s">
        <v>886</v>
      </c>
      <c r="C321" s="98"/>
      <c r="D321" s="100"/>
      <c r="E321" s="98">
        <v>76.06009801392828</v>
      </c>
      <c r="F321" s="31"/>
      <c r="G321" s="98"/>
      <c r="H321" s="98"/>
      <c r="I321" s="31"/>
      <c r="J321" s="31"/>
      <c r="K321" s="31"/>
      <c r="L321" s="32"/>
      <c r="M321" s="32"/>
      <c r="N321" s="31"/>
      <c r="O321" s="31"/>
      <c r="P321" s="31"/>
      <c r="Q321" s="31"/>
      <c r="R321" s="31"/>
      <c r="S321" s="101">
        <f t="shared" si="13"/>
        <v>76.06009801392828</v>
      </c>
      <c r="T321" s="115">
        <f t="shared" si="14"/>
        <v>1</v>
      </c>
      <c r="U321" s="98">
        <f t="shared" si="15"/>
        <v>-1353.3192142855928</v>
      </c>
      <c r="V321" s="167">
        <v>1963</v>
      </c>
    </row>
    <row r="322" spans="1:22" ht="12.75">
      <c r="A322" s="99" t="s">
        <v>387</v>
      </c>
      <c r="B322" s="184" t="s">
        <v>926</v>
      </c>
      <c r="C322" s="98"/>
      <c r="D322" s="100"/>
      <c r="E322" s="98"/>
      <c r="F322" s="31"/>
      <c r="G322" s="98">
        <v>44.23144104803494</v>
      </c>
      <c r="H322" s="98"/>
      <c r="I322" s="31"/>
      <c r="J322" s="31"/>
      <c r="K322" s="31"/>
      <c r="L322" s="32"/>
      <c r="M322" s="32"/>
      <c r="N322" s="31"/>
      <c r="O322" s="31"/>
      <c r="P322" s="31"/>
      <c r="Q322" s="31"/>
      <c r="R322" s="31">
        <v>31.666666666666664</v>
      </c>
      <c r="S322" s="101">
        <f t="shared" si="13"/>
        <v>75.89810771470161</v>
      </c>
      <c r="T322" s="115">
        <f t="shared" si="14"/>
        <v>2</v>
      </c>
      <c r="U322" s="98">
        <f t="shared" si="15"/>
        <v>-1353.4812045848196</v>
      </c>
      <c r="V322" s="167"/>
    </row>
    <row r="323" spans="1:22" ht="12.75">
      <c r="A323" s="99" t="s">
        <v>388</v>
      </c>
      <c r="B323" s="184" t="s">
        <v>984</v>
      </c>
      <c r="C323" s="98"/>
      <c r="D323" s="100"/>
      <c r="E323" s="98"/>
      <c r="F323" s="31"/>
      <c r="G323" s="98"/>
      <c r="H323" s="98">
        <v>75.53993250843644</v>
      </c>
      <c r="I323" s="31"/>
      <c r="J323" s="31"/>
      <c r="K323" s="31"/>
      <c r="L323" s="32"/>
      <c r="M323" s="32"/>
      <c r="N323" s="31"/>
      <c r="O323" s="31"/>
      <c r="P323" s="31"/>
      <c r="Q323" s="31"/>
      <c r="R323" s="31"/>
      <c r="S323" s="101">
        <f t="shared" si="13"/>
        <v>75.53993250843644</v>
      </c>
      <c r="T323" s="115">
        <f t="shared" si="14"/>
        <v>1</v>
      </c>
      <c r="U323" s="98">
        <f t="shared" si="15"/>
        <v>-1353.8393797910849</v>
      </c>
      <c r="V323" s="167"/>
    </row>
    <row r="324" spans="1:22" ht="12.75">
      <c r="A324" s="99" t="s">
        <v>389</v>
      </c>
      <c r="B324" s="184" t="s">
        <v>983</v>
      </c>
      <c r="C324" s="98"/>
      <c r="D324" s="100"/>
      <c r="E324" s="98"/>
      <c r="F324" s="31"/>
      <c r="G324" s="98"/>
      <c r="H324" s="98">
        <v>75.53993250843644</v>
      </c>
      <c r="I324" s="31"/>
      <c r="J324" s="31"/>
      <c r="K324" s="31"/>
      <c r="L324" s="32"/>
      <c r="M324" s="32"/>
      <c r="N324" s="31"/>
      <c r="O324" s="31"/>
      <c r="P324" s="31"/>
      <c r="Q324" s="31"/>
      <c r="R324" s="31"/>
      <c r="S324" s="101">
        <f t="shared" si="13"/>
        <v>75.53993250843644</v>
      </c>
      <c r="T324" s="115">
        <f t="shared" si="14"/>
        <v>1</v>
      </c>
      <c r="U324" s="98">
        <f t="shared" si="15"/>
        <v>-1353.8393797910849</v>
      </c>
      <c r="V324" s="167"/>
    </row>
    <row r="325" spans="1:22" ht="12.75">
      <c r="A325" s="99" t="s">
        <v>390</v>
      </c>
      <c r="B325" s="184" t="s">
        <v>901</v>
      </c>
      <c r="C325" s="98"/>
      <c r="D325" s="100"/>
      <c r="E325" s="98"/>
      <c r="F325" s="31">
        <v>75.04798989686381</v>
      </c>
      <c r="G325" s="98"/>
      <c r="H325" s="98"/>
      <c r="I325" s="31"/>
      <c r="J325" s="31"/>
      <c r="K325" s="31"/>
      <c r="L325" s="32"/>
      <c r="M325" s="32"/>
      <c r="N325" s="31"/>
      <c r="O325" s="31"/>
      <c r="P325" s="31"/>
      <c r="Q325" s="31"/>
      <c r="R325" s="31"/>
      <c r="S325" s="101">
        <f aca="true" t="shared" si="16" ref="S325:S388">SUM(C325:R325)</f>
        <v>75.04798989686381</v>
      </c>
      <c r="T325" s="115">
        <f aca="true" t="shared" si="17" ref="T325:T388">COUNTA(C325:R325)</f>
        <v>1</v>
      </c>
      <c r="U325" s="98">
        <f aca="true" t="shared" si="18" ref="U325:U388">S325-$S$5</f>
        <v>-1354.3313224026574</v>
      </c>
      <c r="V325" s="167"/>
    </row>
    <row r="326" spans="1:22" ht="12.75">
      <c r="A326" s="99" t="s">
        <v>391</v>
      </c>
      <c r="B326" s="184" t="s">
        <v>985</v>
      </c>
      <c r="C326" s="98"/>
      <c r="D326" s="100"/>
      <c r="E326" s="98"/>
      <c r="F326" s="31"/>
      <c r="G326" s="98"/>
      <c r="H326" s="98">
        <v>74.09476855655984</v>
      </c>
      <c r="I326" s="31"/>
      <c r="J326" s="31"/>
      <c r="K326" s="31"/>
      <c r="L326" s="32"/>
      <c r="M326" s="32"/>
      <c r="N326" s="31"/>
      <c r="O326" s="31"/>
      <c r="P326" s="31"/>
      <c r="Q326" s="31"/>
      <c r="R326" s="31"/>
      <c r="S326" s="101">
        <f t="shared" si="16"/>
        <v>74.09476855655984</v>
      </c>
      <c r="T326" s="115">
        <f t="shared" si="17"/>
        <v>1</v>
      </c>
      <c r="U326" s="98">
        <f t="shared" si="18"/>
        <v>-1355.2845437429614</v>
      </c>
      <c r="V326" s="167"/>
    </row>
    <row r="327" spans="1:22" ht="12.75">
      <c r="A327" s="99" t="s">
        <v>392</v>
      </c>
      <c r="B327" s="184" t="s">
        <v>909</v>
      </c>
      <c r="C327" s="98"/>
      <c r="D327" s="100"/>
      <c r="E327" s="98"/>
      <c r="F327" s="31"/>
      <c r="G327" s="98">
        <v>72.61572052401746</v>
      </c>
      <c r="H327" s="98"/>
      <c r="I327" s="31"/>
      <c r="J327" s="31"/>
      <c r="K327" s="31"/>
      <c r="L327" s="32"/>
      <c r="M327" s="32"/>
      <c r="N327" s="31"/>
      <c r="O327" s="31"/>
      <c r="P327" s="31"/>
      <c r="Q327" s="31"/>
      <c r="R327" s="31"/>
      <c r="S327" s="101">
        <f t="shared" si="16"/>
        <v>72.61572052401746</v>
      </c>
      <c r="T327" s="115">
        <f t="shared" si="17"/>
        <v>1</v>
      </c>
      <c r="U327" s="98">
        <f t="shared" si="18"/>
        <v>-1356.7635917755038</v>
      </c>
      <c r="V327" s="167">
        <v>1993</v>
      </c>
    </row>
    <row r="328" spans="1:22" ht="12.75">
      <c r="A328" s="99" t="s">
        <v>393</v>
      </c>
      <c r="B328" s="184" t="s">
        <v>1074</v>
      </c>
      <c r="C328" s="98"/>
      <c r="D328" s="100"/>
      <c r="E328" s="98"/>
      <c r="F328" s="31"/>
      <c r="G328" s="98"/>
      <c r="H328" s="98"/>
      <c r="I328" s="31"/>
      <c r="J328" s="31"/>
      <c r="K328" s="31"/>
      <c r="L328" s="32"/>
      <c r="M328" s="32">
        <v>72.16</v>
      </c>
      <c r="N328" s="31"/>
      <c r="O328" s="31"/>
      <c r="P328" s="31"/>
      <c r="Q328" s="31"/>
      <c r="R328" s="31"/>
      <c r="S328" s="101">
        <f t="shared" si="16"/>
        <v>72.16</v>
      </c>
      <c r="T328" s="115">
        <f t="shared" si="17"/>
        <v>1</v>
      </c>
      <c r="U328" s="98">
        <f t="shared" si="18"/>
        <v>-1357.219312299521</v>
      </c>
      <c r="V328" s="167"/>
    </row>
    <row r="329" spans="1:22" ht="12.75">
      <c r="A329" s="99" t="s">
        <v>394</v>
      </c>
      <c r="B329" s="192" t="s">
        <v>986</v>
      </c>
      <c r="C329" s="98"/>
      <c r="D329" s="100"/>
      <c r="E329" s="98"/>
      <c r="F329" s="31"/>
      <c r="G329" s="98"/>
      <c r="H329" s="98">
        <v>71.90538764783179</v>
      </c>
      <c r="I329" s="31"/>
      <c r="J329" s="31"/>
      <c r="K329" s="31"/>
      <c r="L329" s="32"/>
      <c r="M329" s="32"/>
      <c r="N329" s="31"/>
      <c r="O329" s="31"/>
      <c r="P329" s="31"/>
      <c r="Q329" s="31"/>
      <c r="R329" s="31"/>
      <c r="S329" s="101">
        <f t="shared" si="16"/>
        <v>71.90538764783179</v>
      </c>
      <c r="T329" s="115">
        <f t="shared" si="17"/>
        <v>1</v>
      </c>
      <c r="U329" s="98">
        <f t="shared" si="18"/>
        <v>-1357.4739246516895</v>
      </c>
      <c r="V329" s="167"/>
    </row>
    <row r="330" spans="1:22" ht="12.75">
      <c r="A330" s="99" t="s">
        <v>395</v>
      </c>
      <c r="B330" s="184" t="s">
        <v>931</v>
      </c>
      <c r="C330" s="98"/>
      <c r="D330" s="100"/>
      <c r="E330" s="98"/>
      <c r="F330" s="31"/>
      <c r="G330" s="98">
        <v>31.131004366812224</v>
      </c>
      <c r="H330" s="98"/>
      <c r="I330" s="31"/>
      <c r="J330" s="31"/>
      <c r="K330" s="31"/>
      <c r="L330" s="32"/>
      <c r="M330" s="32"/>
      <c r="N330" s="31"/>
      <c r="O330" s="31"/>
      <c r="P330" s="31">
        <v>29.667730609639328</v>
      </c>
      <c r="Q330" s="31"/>
      <c r="R330" s="31">
        <v>11</v>
      </c>
      <c r="S330" s="101">
        <f t="shared" si="16"/>
        <v>71.79873497645156</v>
      </c>
      <c r="T330" s="115">
        <f t="shared" si="17"/>
        <v>3</v>
      </c>
      <c r="U330" s="98">
        <f t="shared" si="18"/>
        <v>-1357.5805773230695</v>
      </c>
      <c r="V330" s="167"/>
    </row>
    <row r="331" spans="1:22" ht="12.75">
      <c r="A331" s="99" t="s">
        <v>396</v>
      </c>
      <c r="B331" s="184" t="s">
        <v>910</v>
      </c>
      <c r="C331" s="98"/>
      <c r="D331" s="100"/>
      <c r="E331" s="98"/>
      <c r="F331" s="31"/>
      <c r="G331" s="98">
        <v>71.74235807860262</v>
      </c>
      <c r="H331" s="98"/>
      <c r="I331" s="31"/>
      <c r="J331" s="31"/>
      <c r="K331" s="31"/>
      <c r="L331" s="32"/>
      <c r="M331" s="32"/>
      <c r="N331" s="31"/>
      <c r="O331" s="31"/>
      <c r="P331" s="31"/>
      <c r="Q331" s="31"/>
      <c r="R331" s="31"/>
      <c r="S331" s="101">
        <f t="shared" si="16"/>
        <v>71.74235807860262</v>
      </c>
      <c r="T331" s="115">
        <f t="shared" si="17"/>
        <v>1</v>
      </c>
      <c r="U331" s="98">
        <f t="shared" si="18"/>
        <v>-1357.6369542209186</v>
      </c>
      <c r="V331" s="167">
        <v>1963</v>
      </c>
    </row>
    <row r="332" spans="1:22" ht="12.75">
      <c r="A332" s="99" t="s">
        <v>397</v>
      </c>
      <c r="B332" s="184" t="s">
        <v>726</v>
      </c>
      <c r="C332" s="98">
        <v>71.32640949554896</v>
      </c>
      <c r="D332" s="100"/>
      <c r="E332" s="98"/>
      <c r="F332" s="31"/>
      <c r="G332" s="98"/>
      <c r="H332" s="98"/>
      <c r="I332" s="31"/>
      <c r="J332" s="31"/>
      <c r="K332" s="31"/>
      <c r="L332" s="32"/>
      <c r="M332" s="32"/>
      <c r="N332" s="31"/>
      <c r="O332" s="31"/>
      <c r="P332" s="31"/>
      <c r="Q332" s="31"/>
      <c r="R332" s="31"/>
      <c r="S332" s="101">
        <f t="shared" si="16"/>
        <v>71.32640949554896</v>
      </c>
      <c r="T332" s="115">
        <f t="shared" si="17"/>
        <v>1</v>
      </c>
      <c r="U332" s="98">
        <f t="shared" si="18"/>
        <v>-1358.0529028039723</v>
      </c>
      <c r="V332" s="167">
        <v>1979</v>
      </c>
    </row>
    <row r="333" spans="1:22" ht="12.75">
      <c r="A333" s="99" t="s">
        <v>398</v>
      </c>
      <c r="B333" s="184" t="s">
        <v>756</v>
      </c>
      <c r="C333" s="98">
        <v>61.534124629080125</v>
      </c>
      <c r="D333" s="100"/>
      <c r="E333" s="98"/>
      <c r="F333" s="31"/>
      <c r="G333" s="98"/>
      <c r="H333" s="98"/>
      <c r="I333" s="31"/>
      <c r="J333" s="31"/>
      <c r="K333" s="31"/>
      <c r="L333" s="32"/>
      <c r="M333" s="32"/>
      <c r="N333" s="31"/>
      <c r="O333" s="31"/>
      <c r="P333" s="31"/>
      <c r="Q333" s="31"/>
      <c r="R333" s="31">
        <v>9.666666666666668</v>
      </c>
      <c r="S333" s="101">
        <f t="shared" si="16"/>
        <v>71.2007912957468</v>
      </c>
      <c r="T333" s="115">
        <f t="shared" si="17"/>
        <v>2</v>
      </c>
      <c r="U333" s="98">
        <f t="shared" si="18"/>
        <v>-1358.1785210037744</v>
      </c>
      <c r="V333" s="167">
        <v>1963</v>
      </c>
    </row>
    <row r="334" spans="1:22" ht="12.75">
      <c r="A334" s="99" t="s">
        <v>399</v>
      </c>
      <c r="B334" s="184" t="s">
        <v>1001</v>
      </c>
      <c r="C334" s="98"/>
      <c r="D334" s="100"/>
      <c r="E334" s="98"/>
      <c r="F334" s="31"/>
      <c r="G334" s="98"/>
      <c r="H334" s="98"/>
      <c r="I334" s="31">
        <v>71.15948549786108</v>
      </c>
      <c r="J334" s="31"/>
      <c r="K334" s="31"/>
      <c r="L334" s="32"/>
      <c r="M334" s="32"/>
      <c r="N334" s="31"/>
      <c r="O334" s="31"/>
      <c r="P334" s="31"/>
      <c r="Q334" s="31"/>
      <c r="R334" s="31"/>
      <c r="S334" s="101">
        <f t="shared" si="16"/>
        <v>71.15948549786108</v>
      </c>
      <c r="T334" s="115">
        <f t="shared" si="17"/>
        <v>1</v>
      </c>
      <c r="U334" s="98">
        <f t="shared" si="18"/>
        <v>-1358.21982680166</v>
      </c>
      <c r="V334" s="167"/>
    </row>
    <row r="335" spans="1:22" ht="12.75">
      <c r="A335" s="99" t="s">
        <v>401</v>
      </c>
      <c r="B335" s="184" t="s">
        <v>1000</v>
      </c>
      <c r="C335" s="98"/>
      <c r="D335" s="100"/>
      <c r="E335" s="98"/>
      <c r="F335" s="31"/>
      <c r="G335" s="98"/>
      <c r="H335" s="98"/>
      <c r="I335" s="31">
        <v>70.85464766737373</v>
      </c>
      <c r="J335" s="31"/>
      <c r="K335" s="31"/>
      <c r="L335" s="32"/>
      <c r="M335" s="32"/>
      <c r="N335" s="31"/>
      <c r="O335" s="31"/>
      <c r="P335" s="31"/>
      <c r="Q335" s="31"/>
      <c r="R335" s="31"/>
      <c r="S335" s="101">
        <f t="shared" si="16"/>
        <v>70.85464766737373</v>
      </c>
      <c r="T335" s="115">
        <f t="shared" si="17"/>
        <v>1</v>
      </c>
      <c r="U335" s="98">
        <f t="shared" si="18"/>
        <v>-1358.5246646321475</v>
      </c>
      <c r="V335" s="167"/>
    </row>
    <row r="336" spans="1:22" ht="12.75">
      <c r="A336" s="99" t="s">
        <v>402</v>
      </c>
      <c r="B336" s="184" t="s">
        <v>872</v>
      </c>
      <c r="C336" s="98"/>
      <c r="D336" s="100">
        <v>70.61323815704088</v>
      </c>
      <c r="E336" s="98"/>
      <c r="F336" s="31"/>
      <c r="G336" s="98"/>
      <c r="H336" s="98"/>
      <c r="I336" s="31"/>
      <c r="J336" s="31"/>
      <c r="K336" s="31"/>
      <c r="L336" s="32"/>
      <c r="M336" s="32"/>
      <c r="N336" s="31"/>
      <c r="O336" s="31"/>
      <c r="P336" s="31"/>
      <c r="Q336" s="31"/>
      <c r="R336" s="31"/>
      <c r="S336" s="101">
        <f t="shared" si="16"/>
        <v>70.61323815704088</v>
      </c>
      <c r="T336" s="115">
        <f t="shared" si="17"/>
        <v>1</v>
      </c>
      <c r="U336" s="98">
        <f t="shared" si="18"/>
        <v>-1358.7660741424802</v>
      </c>
      <c r="V336" s="167">
        <v>1985</v>
      </c>
    </row>
    <row r="337" spans="1:22" ht="12.75">
      <c r="A337" s="99" t="s">
        <v>403</v>
      </c>
      <c r="B337" s="184" t="s">
        <v>996</v>
      </c>
      <c r="C337" s="98"/>
      <c r="D337" s="100"/>
      <c r="E337" s="98"/>
      <c r="F337" s="31"/>
      <c r="G337" s="98"/>
      <c r="H337" s="98"/>
      <c r="I337" s="31">
        <v>70.27534319384577</v>
      </c>
      <c r="J337" s="31"/>
      <c r="K337" s="31"/>
      <c r="L337" s="32"/>
      <c r="M337" s="32"/>
      <c r="N337" s="31"/>
      <c r="O337" s="31"/>
      <c r="P337" s="31"/>
      <c r="Q337" s="31"/>
      <c r="R337" s="31"/>
      <c r="S337" s="101">
        <f t="shared" si="16"/>
        <v>70.27534319384577</v>
      </c>
      <c r="T337" s="115">
        <f t="shared" si="17"/>
        <v>1</v>
      </c>
      <c r="U337" s="98">
        <f t="shared" si="18"/>
        <v>-1359.1039691056753</v>
      </c>
      <c r="V337" s="167"/>
    </row>
    <row r="338" spans="1:22" ht="12.75">
      <c r="A338" s="99" t="s">
        <v>404</v>
      </c>
      <c r="B338" s="184" t="s">
        <v>733</v>
      </c>
      <c r="C338" s="98">
        <v>69.5459940652819</v>
      </c>
      <c r="D338" s="100"/>
      <c r="E338" s="98"/>
      <c r="F338" s="31"/>
      <c r="G338" s="98"/>
      <c r="H338" s="98"/>
      <c r="I338" s="31"/>
      <c r="J338" s="31"/>
      <c r="K338" s="31"/>
      <c r="L338" s="32"/>
      <c r="M338" s="32"/>
      <c r="N338" s="31"/>
      <c r="O338" s="31"/>
      <c r="P338" s="31"/>
      <c r="Q338" s="31"/>
      <c r="R338" s="31"/>
      <c r="S338" s="101">
        <f t="shared" si="16"/>
        <v>69.5459940652819</v>
      </c>
      <c r="T338" s="115">
        <f t="shared" si="17"/>
        <v>1</v>
      </c>
      <c r="U338" s="98">
        <f t="shared" si="18"/>
        <v>-1359.8333182342392</v>
      </c>
      <c r="V338" s="167"/>
    </row>
    <row r="339" spans="1:22" ht="12.75">
      <c r="A339" s="99" t="s">
        <v>405</v>
      </c>
      <c r="B339" s="184" t="s">
        <v>735</v>
      </c>
      <c r="C339" s="98">
        <v>69.24925816023739</v>
      </c>
      <c r="D339" s="100"/>
      <c r="E339" s="98"/>
      <c r="F339" s="31"/>
      <c r="G339" s="98"/>
      <c r="H339" s="98"/>
      <c r="I339" s="31"/>
      <c r="J339" s="31"/>
      <c r="K339" s="31"/>
      <c r="L339" s="32"/>
      <c r="M339" s="32"/>
      <c r="N339" s="31"/>
      <c r="O339" s="31"/>
      <c r="P339" s="31"/>
      <c r="Q339" s="31"/>
      <c r="R339" s="31"/>
      <c r="S339" s="101">
        <f t="shared" si="16"/>
        <v>69.24925816023739</v>
      </c>
      <c r="T339" s="115">
        <f t="shared" si="17"/>
        <v>1</v>
      </c>
      <c r="U339" s="98">
        <f t="shared" si="18"/>
        <v>-1360.1300541392839</v>
      </c>
      <c r="V339" s="167">
        <v>2002</v>
      </c>
    </row>
    <row r="340" spans="1:22" ht="12.75">
      <c r="A340" s="99" t="s">
        <v>406</v>
      </c>
      <c r="B340" s="184" t="s">
        <v>911</v>
      </c>
      <c r="C340" s="98"/>
      <c r="D340" s="100"/>
      <c r="E340" s="98"/>
      <c r="F340" s="31"/>
      <c r="G340" s="98">
        <v>67.8122270742358</v>
      </c>
      <c r="H340" s="98"/>
      <c r="I340" s="31"/>
      <c r="J340" s="31"/>
      <c r="K340" s="31"/>
      <c r="L340" s="32"/>
      <c r="M340" s="32"/>
      <c r="N340" s="31"/>
      <c r="O340" s="31"/>
      <c r="P340" s="31"/>
      <c r="Q340" s="31"/>
      <c r="R340" s="31"/>
      <c r="S340" s="101">
        <f t="shared" si="16"/>
        <v>67.8122270742358</v>
      </c>
      <c r="T340" s="115">
        <f t="shared" si="17"/>
        <v>1</v>
      </c>
      <c r="U340" s="98">
        <f t="shared" si="18"/>
        <v>-1361.5670852252854</v>
      </c>
      <c r="V340" s="167">
        <v>1969</v>
      </c>
    </row>
    <row r="341" spans="1:22" ht="12.75">
      <c r="A341" s="99" t="s">
        <v>407</v>
      </c>
      <c r="B341" s="184" t="s">
        <v>1081</v>
      </c>
      <c r="C341" s="98"/>
      <c r="D341" s="100"/>
      <c r="E341" s="98"/>
      <c r="F341" s="31"/>
      <c r="G341" s="98"/>
      <c r="H341" s="98"/>
      <c r="I341" s="31"/>
      <c r="J341" s="31"/>
      <c r="K341" s="31"/>
      <c r="L341" s="32"/>
      <c r="M341" s="32">
        <v>66.76</v>
      </c>
      <c r="N341" s="31"/>
      <c r="O341" s="31"/>
      <c r="P341" s="31"/>
      <c r="Q341" s="31"/>
      <c r="R341" s="31"/>
      <c r="S341" s="101">
        <f t="shared" si="16"/>
        <v>66.76</v>
      </c>
      <c r="T341" s="115">
        <f t="shared" si="17"/>
        <v>1</v>
      </c>
      <c r="U341" s="98">
        <f t="shared" si="18"/>
        <v>-1362.6193122995212</v>
      </c>
      <c r="V341" s="167"/>
    </row>
    <row r="342" spans="1:22" ht="12.75">
      <c r="A342" s="99" t="s">
        <v>408</v>
      </c>
      <c r="B342" s="184" t="s">
        <v>747</v>
      </c>
      <c r="C342" s="98">
        <v>66.28189910979229</v>
      </c>
      <c r="D342" s="100"/>
      <c r="E342" s="98"/>
      <c r="F342" s="31"/>
      <c r="G342" s="98"/>
      <c r="H342" s="98"/>
      <c r="I342" s="31"/>
      <c r="J342" s="31"/>
      <c r="K342" s="31"/>
      <c r="L342" s="32"/>
      <c r="M342" s="32"/>
      <c r="N342" s="31"/>
      <c r="O342" s="31"/>
      <c r="P342" s="31"/>
      <c r="Q342" s="31"/>
      <c r="R342" s="31"/>
      <c r="S342" s="101">
        <f t="shared" si="16"/>
        <v>66.28189910979229</v>
      </c>
      <c r="T342" s="115">
        <f t="shared" si="17"/>
        <v>1</v>
      </c>
      <c r="U342" s="98">
        <f t="shared" si="18"/>
        <v>-1363.097413189729</v>
      </c>
      <c r="V342" s="167"/>
    </row>
    <row r="343" spans="1:22" ht="12.75">
      <c r="A343" s="99" t="s">
        <v>409</v>
      </c>
      <c r="B343" s="184" t="s">
        <v>1126</v>
      </c>
      <c r="C343" s="98"/>
      <c r="D343" s="100"/>
      <c r="E343" s="98"/>
      <c r="F343" s="31"/>
      <c r="G343" s="98"/>
      <c r="H343" s="98"/>
      <c r="I343" s="31"/>
      <c r="J343" s="31"/>
      <c r="K343" s="31"/>
      <c r="L343" s="32"/>
      <c r="M343" s="32"/>
      <c r="N343" s="31"/>
      <c r="O343" s="31"/>
      <c r="P343" s="31">
        <v>65.25662304500479</v>
      </c>
      <c r="Q343" s="31"/>
      <c r="R343" s="31"/>
      <c r="S343" s="101">
        <f t="shared" si="16"/>
        <v>65.25662304500479</v>
      </c>
      <c r="T343" s="115">
        <f t="shared" si="17"/>
        <v>1</v>
      </c>
      <c r="U343" s="98">
        <f t="shared" si="18"/>
        <v>-1364.1226892545164</v>
      </c>
      <c r="V343" s="167"/>
    </row>
    <row r="344" spans="1:22" ht="12.75">
      <c r="A344" s="99" t="s">
        <v>410</v>
      </c>
      <c r="B344" s="184" t="s">
        <v>752</v>
      </c>
      <c r="C344" s="98">
        <v>63.61127596439169</v>
      </c>
      <c r="D344" s="100"/>
      <c r="E344" s="98"/>
      <c r="F344" s="31"/>
      <c r="G344" s="98"/>
      <c r="H344" s="98"/>
      <c r="I344" s="31"/>
      <c r="J344" s="31"/>
      <c r="K344" s="31"/>
      <c r="L344" s="32"/>
      <c r="M344" s="32"/>
      <c r="N344" s="31"/>
      <c r="O344" s="31"/>
      <c r="P344" s="31"/>
      <c r="Q344" s="31"/>
      <c r="R344" s="31"/>
      <c r="S344" s="101">
        <f t="shared" si="16"/>
        <v>63.61127596439169</v>
      </c>
      <c r="T344" s="115">
        <f t="shared" si="17"/>
        <v>1</v>
      </c>
      <c r="U344" s="98">
        <f t="shared" si="18"/>
        <v>-1365.7680363351294</v>
      </c>
      <c r="V344" s="167">
        <v>1996</v>
      </c>
    </row>
    <row r="345" spans="1:22" ht="12.75">
      <c r="A345" s="99" t="s">
        <v>411</v>
      </c>
      <c r="B345" s="184" t="s">
        <v>875</v>
      </c>
      <c r="C345" s="98"/>
      <c r="D345" s="100">
        <v>63.01120448179272</v>
      </c>
      <c r="E345" s="98"/>
      <c r="F345" s="31"/>
      <c r="G345" s="98"/>
      <c r="H345" s="98"/>
      <c r="I345" s="31"/>
      <c r="J345" s="31"/>
      <c r="K345" s="31"/>
      <c r="L345" s="32"/>
      <c r="M345" s="32"/>
      <c r="N345" s="31"/>
      <c r="O345" s="31"/>
      <c r="P345" s="31"/>
      <c r="Q345" s="31"/>
      <c r="R345" s="31"/>
      <c r="S345" s="101">
        <f t="shared" si="16"/>
        <v>63.01120448179272</v>
      </c>
      <c r="T345" s="115">
        <f t="shared" si="17"/>
        <v>1</v>
      </c>
      <c r="U345" s="98">
        <f t="shared" si="18"/>
        <v>-1366.3681078177285</v>
      </c>
      <c r="V345" s="167"/>
    </row>
    <row r="346" spans="1:22" ht="12.75">
      <c r="A346" s="99" t="s">
        <v>412</v>
      </c>
      <c r="B346" s="184" t="s">
        <v>1139</v>
      </c>
      <c r="C346" s="98"/>
      <c r="D346" s="100"/>
      <c r="E346" s="98"/>
      <c r="F346" s="31"/>
      <c r="G346" s="98"/>
      <c r="H346" s="98"/>
      <c r="I346" s="31"/>
      <c r="J346" s="31"/>
      <c r="K346" s="31"/>
      <c r="L346" s="32"/>
      <c r="M346" s="32"/>
      <c r="N346" s="31"/>
      <c r="O346" s="31"/>
      <c r="P346" s="31"/>
      <c r="Q346" s="31">
        <v>62.0828185530311</v>
      </c>
      <c r="R346" s="31"/>
      <c r="S346" s="101">
        <f t="shared" si="16"/>
        <v>62.0828185530311</v>
      </c>
      <c r="T346" s="115">
        <f t="shared" si="17"/>
        <v>1</v>
      </c>
      <c r="U346" s="98">
        <f t="shared" si="18"/>
        <v>-1367.2964937464901</v>
      </c>
      <c r="V346" s="167"/>
    </row>
    <row r="347" spans="1:22" ht="12.75">
      <c r="A347" s="99" t="s">
        <v>413</v>
      </c>
      <c r="B347" s="184" t="s">
        <v>913</v>
      </c>
      <c r="C347" s="98"/>
      <c r="D347" s="100"/>
      <c r="E347" s="98"/>
      <c r="F347" s="31"/>
      <c r="G347" s="98">
        <v>61.698689956331876</v>
      </c>
      <c r="H347" s="98"/>
      <c r="I347" s="31"/>
      <c r="J347" s="31"/>
      <c r="K347" s="31"/>
      <c r="L347" s="32"/>
      <c r="M347" s="32"/>
      <c r="N347" s="31"/>
      <c r="O347" s="31"/>
      <c r="P347" s="31"/>
      <c r="Q347" s="31"/>
      <c r="R347" s="31"/>
      <c r="S347" s="101">
        <f t="shared" si="16"/>
        <v>61.698689956331876</v>
      </c>
      <c r="T347" s="115">
        <f t="shared" si="17"/>
        <v>1</v>
      </c>
      <c r="U347" s="98">
        <f t="shared" si="18"/>
        <v>-1367.6806223431893</v>
      </c>
      <c r="V347" s="167"/>
    </row>
    <row r="348" spans="1:22" ht="12.75">
      <c r="A348" s="99" t="s">
        <v>414</v>
      </c>
      <c r="B348" s="184" t="s">
        <v>1140</v>
      </c>
      <c r="C348" s="98"/>
      <c r="D348" s="100"/>
      <c r="E348" s="98"/>
      <c r="F348" s="31"/>
      <c r="G348" s="98"/>
      <c r="H348" s="98"/>
      <c r="I348" s="31"/>
      <c r="J348" s="31"/>
      <c r="K348" s="31"/>
      <c r="L348" s="32"/>
      <c r="M348" s="32"/>
      <c r="N348" s="31"/>
      <c r="O348" s="31"/>
      <c r="P348" s="31"/>
      <c r="Q348" s="31">
        <v>61.543417366946784</v>
      </c>
      <c r="R348" s="31"/>
      <c r="S348" s="101">
        <f t="shared" si="16"/>
        <v>61.543417366946784</v>
      </c>
      <c r="T348" s="115">
        <f t="shared" si="17"/>
        <v>1</v>
      </c>
      <c r="U348" s="98">
        <f t="shared" si="18"/>
        <v>-1367.8358949325743</v>
      </c>
      <c r="V348" s="167"/>
    </row>
    <row r="349" spans="1:22" ht="12.75">
      <c r="A349" s="99" t="s">
        <v>415</v>
      </c>
      <c r="B349" s="184" t="s">
        <v>1141</v>
      </c>
      <c r="C349" s="98"/>
      <c r="D349" s="100"/>
      <c r="E349" s="98"/>
      <c r="F349" s="31"/>
      <c r="G349" s="98"/>
      <c r="H349" s="98"/>
      <c r="I349" s="31"/>
      <c r="J349" s="31"/>
      <c r="K349" s="31"/>
      <c r="L349" s="32"/>
      <c r="M349" s="32"/>
      <c r="N349" s="31"/>
      <c r="O349" s="31"/>
      <c r="P349" s="31"/>
      <c r="Q349" s="31">
        <v>60.72299509001638</v>
      </c>
      <c r="R349" s="31"/>
      <c r="S349" s="101">
        <f t="shared" si="16"/>
        <v>60.72299509001638</v>
      </c>
      <c r="T349" s="115">
        <f t="shared" si="17"/>
        <v>1</v>
      </c>
      <c r="U349" s="98">
        <f t="shared" si="18"/>
        <v>-1368.6563172095048</v>
      </c>
      <c r="V349" s="167"/>
    </row>
    <row r="350" spans="1:22" ht="12.75">
      <c r="A350" s="99" t="s">
        <v>416</v>
      </c>
      <c r="B350" s="184" t="s">
        <v>1018</v>
      </c>
      <c r="C350" s="98"/>
      <c r="D350" s="100"/>
      <c r="E350" s="98"/>
      <c r="F350" s="31"/>
      <c r="G350" s="98"/>
      <c r="H350" s="98"/>
      <c r="I350" s="31"/>
      <c r="J350" s="31"/>
      <c r="K350" s="31">
        <v>59.95107632093933</v>
      </c>
      <c r="L350" s="32"/>
      <c r="M350" s="32"/>
      <c r="N350" s="31"/>
      <c r="O350" s="31"/>
      <c r="P350" s="31"/>
      <c r="Q350" s="31"/>
      <c r="R350" s="31"/>
      <c r="S350" s="101">
        <f t="shared" si="16"/>
        <v>59.95107632093933</v>
      </c>
      <c r="T350" s="115">
        <f t="shared" si="17"/>
        <v>1</v>
      </c>
      <c r="U350" s="98">
        <f t="shared" si="18"/>
        <v>-1369.4282359785818</v>
      </c>
      <c r="V350" s="167"/>
    </row>
    <row r="351" spans="1:22" ht="12.75">
      <c r="A351" s="99" t="s">
        <v>417</v>
      </c>
      <c r="B351" s="184" t="s">
        <v>764</v>
      </c>
      <c r="C351" s="98">
        <v>59.160237388724035</v>
      </c>
      <c r="D351" s="100"/>
      <c r="E351" s="98"/>
      <c r="F351" s="31"/>
      <c r="G351" s="98"/>
      <c r="H351" s="98"/>
      <c r="I351" s="31"/>
      <c r="J351" s="31"/>
      <c r="K351" s="31"/>
      <c r="L351" s="32"/>
      <c r="M351" s="32"/>
      <c r="N351" s="31"/>
      <c r="O351" s="31"/>
      <c r="P351" s="31"/>
      <c r="Q351" s="31"/>
      <c r="R351" s="31"/>
      <c r="S351" s="101">
        <f t="shared" si="16"/>
        <v>59.160237388724035</v>
      </c>
      <c r="T351" s="115">
        <f t="shared" si="17"/>
        <v>1</v>
      </c>
      <c r="U351" s="98">
        <f t="shared" si="18"/>
        <v>-1370.2190749107972</v>
      </c>
      <c r="V351" s="167"/>
    </row>
    <row r="352" spans="1:22" ht="12.75">
      <c r="A352" s="99" t="s">
        <v>418</v>
      </c>
      <c r="B352" s="184" t="s">
        <v>890</v>
      </c>
      <c r="C352" s="98"/>
      <c r="D352" s="100"/>
      <c r="E352" s="98">
        <v>59.115105087409155</v>
      </c>
      <c r="F352" s="31"/>
      <c r="G352" s="98"/>
      <c r="H352" s="98"/>
      <c r="I352" s="31"/>
      <c r="J352" s="31"/>
      <c r="K352" s="31"/>
      <c r="L352" s="32"/>
      <c r="M352" s="32"/>
      <c r="N352" s="31"/>
      <c r="O352" s="31"/>
      <c r="P352" s="31"/>
      <c r="Q352" s="31"/>
      <c r="R352" s="31"/>
      <c r="S352" s="101">
        <f t="shared" si="16"/>
        <v>59.115105087409155</v>
      </c>
      <c r="T352" s="115">
        <f t="shared" si="17"/>
        <v>1</v>
      </c>
      <c r="U352" s="98">
        <f t="shared" si="18"/>
        <v>-1370.264207212112</v>
      </c>
      <c r="V352" s="167"/>
    </row>
    <row r="353" spans="1:22" ht="12.75">
      <c r="A353" s="99" t="s">
        <v>419</v>
      </c>
      <c r="B353" s="184" t="s">
        <v>765</v>
      </c>
      <c r="C353" s="98">
        <v>58.86350148367953</v>
      </c>
      <c r="D353" s="100"/>
      <c r="E353" s="98"/>
      <c r="F353" s="31"/>
      <c r="G353" s="98"/>
      <c r="H353" s="98"/>
      <c r="I353" s="31"/>
      <c r="J353" s="31"/>
      <c r="K353" s="31"/>
      <c r="L353" s="32"/>
      <c r="M353" s="32"/>
      <c r="N353" s="31"/>
      <c r="O353" s="31"/>
      <c r="P353" s="31"/>
      <c r="Q353" s="31"/>
      <c r="R353" s="31"/>
      <c r="S353" s="101">
        <f t="shared" si="16"/>
        <v>58.86350148367953</v>
      </c>
      <c r="T353" s="115">
        <f t="shared" si="17"/>
        <v>1</v>
      </c>
      <c r="U353" s="98">
        <f t="shared" si="18"/>
        <v>-1370.5158108158416</v>
      </c>
      <c r="V353" s="167">
        <v>1980</v>
      </c>
    </row>
    <row r="354" spans="1:22" ht="12.75">
      <c r="A354" s="99" t="s">
        <v>420</v>
      </c>
      <c r="B354" s="184" t="s">
        <v>914</v>
      </c>
      <c r="C354" s="98"/>
      <c r="D354" s="100"/>
      <c r="E354" s="98"/>
      <c r="F354" s="31"/>
      <c r="G354" s="98">
        <v>58.64192139737992</v>
      </c>
      <c r="H354" s="98"/>
      <c r="I354" s="31"/>
      <c r="J354" s="31"/>
      <c r="K354" s="31"/>
      <c r="L354" s="32"/>
      <c r="M354" s="32"/>
      <c r="N354" s="31"/>
      <c r="O354" s="31"/>
      <c r="P354" s="31"/>
      <c r="Q354" s="31"/>
      <c r="R354" s="31"/>
      <c r="S354" s="101">
        <f t="shared" si="16"/>
        <v>58.64192139737992</v>
      </c>
      <c r="T354" s="115">
        <f t="shared" si="17"/>
        <v>1</v>
      </c>
      <c r="U354" s="98">
        <f t="shared" si="18"/>
        <v>-1370.7373909021412</v>
      </c>
      <c r="V354" s="167">
        <v>1963</v>
      </c>
    </row>
    <row r="355" spans="1:22" ht="12.75">
      <c r="A355" s="99" t="s">
        <v>421</v>
      </c>
      <c r="B355" s="184" t="s">
        <v>915</v>
      </c>
      <c r="C355" s="98"/>
      <c r="D355" s="100"/>
      <c r="E355" s="98"/>
      <c r="F355" s="31"/>
      <c r="G355" s="98">
        <v>58.20524017467249</v>
      </c>
      <c r="H355" s="98"/>
      <c r="I355" s="31"/>
      <c r="J355" s="31"/>
      <c r="K355" s="31"/>
      <c r="L355" s="32"/>
      <c r="M355" s="32"/>
      <c r="N355" s="31"/>
      <c r="O355" s="31"/>
      <c r="P355" s="31"/>
      <c r="Q355" s="31"/>
      <c r="R355" s="31"/>
      <c r="S355" s="101">
        <f t="shared" si="16"/>
        <v>58.20524017467249</v>
      </c>
      <c r="T355" s="115">
        <f t="shared" si="17"/>
        <v>1</v>
      </c>
      <c r="U355" s="98">
        <f t="shared" si="18"/>
        <v>-1371.1740721248486</v>
      </c>
      <c r="V355" s="167"/>
    </row>
    <row r="356" spans="1:22" ht="12.75">
      <c r="A356" s="99" t="s">
        <v>422</v>
      </c>
      <c r="B356" s="184" t="s">
        <v>916</v>
      </c>
      <c r="C356" s="98"/>
      <c r="D356" s="100"/>
      <c r="E356" s="98"/>
      <c r="F356" s="31"/>
      <c r="G356" s="98">
        <v>57.76855895196506</v>
      </c>
      <c r="H356" s="98"/>
      <c r="I356" s="31"/>
      <c r="J356" s="31"/>
      <c r="K356" s="31"/>
      <c r="L356" s="32"/>
      <c r="M356" s="32"/>
      <c r="N356" s="31"/>
      <c r="O356" s="31"/>
      <c r="P356" s="31"/>
      <c r="Q356" s="31"/>
      <c r="R356" s="31"/>
      <c r="S356" s="101">
        <f t="shared" si="16"/>
        <v>57.76855895196506</v>
      </c>
      <c r="T356" s="115">
        <f t="shared" si="17"/>
        <v>1</v>
      </c>
      <c r="U356" s="98">
        <f t="shared" si="18"/>
        <v>-1371.610753347556</v>
      </c>
      <c r="V356" s="167">
        <v>2000</v>
      </c>
    </row>
    <row r="357" spans="1:22" ht="12.75">
      <c r="A357" s="99" t="s">
        <v>423</v>
      </c>
      <c r="B357" s="184" t="s">
        <v>917</v>
      </c>
      <c r="C357" s="98"/>
      <c r="D357" s="100"/>
      <c r="E357" s="98"/>
      <c r="F357" s="31"/>
      <c r="G357" s="98">
        <v>57.33187772925764</v>
      </c>
      <c r="H357" s="98"/>
      <c r="I357" s="31"/>
      <c r="J357" s="31"/>
      <c r="K357" s="31"/>
      <c r="L357" s="32"/>
      <c r="M357" s="32"/>
      <c r="N357" s="31"/>
      <c r="O357" s="31"/>
      <c r="P357" s="31"/>
      <c r="Q357" s="31"/>
      <c r="R357" s="31"/>
      <c r="S357" s="101">
        <f t="shared" si="16"/>
        <v>57.33187772925764</v>
      </c>
      <c r="T357" s="115">
        <f t="shared" si="17"/>
        <v>1</v>
      </c>
      <c r="U357" s="98">
        <f t="shared" si="18"/>
        <v>-1372.0474345702635</v>
      </c>
      <c r="V357" s="167"/>
    </row>
    <row r="358" spans="1:22" ht="12.75">
      <c r="A358" s="99" t="s">
        <v>424</v>
      </c>
      <c r="B358" s="184" t="s">
        <v>773</v>
      </c>
      <c r="C358" s="98">
        <v>56.78635014836796</v>
      </c>
      <c r="D358" s="100"/>
      <c r="E358" s="98"/>
      <c r="F358" s="31"/>
      <c r="G358" s="98"/>
      <c r="H358" s="98"/>
      <c r="I358" s="31"/>
      <c r="J358" s="31"/>
      <c r="K358" s="31"/>
      <c r="L358" s="32"/>
      <c r="M358" s="32"/>
      <c r="N358" s="31"/>
      <c r="O358" s="31"/>
      <c r="P358" s="31"/>
      <c r="Q358" s="31"/>
      <c r="R358" s="31"/>
      <c r="S358" s="101">
        <f t="shared" si="16"/>
        <v>56.78635014836796</v>
      </c>
      <c r="T358" s="115">
        <f t="shared" si="17"/>
        <v>1</v>
      </c>
      <c r="U358" s="98">
        <f t="shared" si="18"/>
        <v>-1372.5929621511532</v>
      </c>
      <c r="V358" s="167">
        <v>2004</v>
      </c>
    </row>
    <row r="359" spans="1:22" ht="12.75">
      <c r="A359" s="99" t="s">
        <v>425</v>
      </c>
      <c r="B359" s="184" t="s">
        <v>1143</v>
      </c>
      <c r="C359" s="98"/>
      <c r="D359" s="100"/>
      <c r="E359" s="98"/>
      <c r="F359" s="31"/>
      <c r="G359" s="98"/>
      <c r="H359" s="98"/>
      <c r="I359" s="31"/>
      <c r="J359" s="31"/>
      <c r="K359" s="31"/>
      <c r="L359" s="32"/>
      <c r="M359" s="32"/>
      <c r="N359" s="31"/>
      <c r="O359" s="31"/>
      <c r="P359" s="31"/>
      <c r="Q359" s="31">
        <v>55.332375034776966</v>
      </c>
      <c r="R359" s="31"/>
      <c r="S359" s="101">
        <f t="shared" si="16"/>
        <v>55.332375034776966</v>
      </c>
      <c r="T359" s="115">
        <f t="shared" si="17"/>
        <v>1</v>
      </c>
      <c r="U359" s="98">
        <f t="shared" si="18"/>
        <v>-1374.0469372647442</v>
      </c>
      <c r="V359" s="167"/>
    </row>
    <row r="360" spans="1:22" ht="12.75">
      <c r="A360" s="99" t="s">
        <v>426</v>
      </c>
      <c r="B360" s="184" t="s">
        <v>781</v>
      </c>
      <c r="C360" s="98">
        <v>55.3026706231454</v>
      </c>
      <c r="D360" s="100"/>
      <c r="E360" s="98"/>
      <c r="F360" s="31"/>
      <c r="G360" s="98"/>
      <c r="H360" s="98"/>
      <c r="I360" s="31"/>
      <c r="J360" s="31"/>
      <c r="K360" s="31"/>
      <c r="L360" s="32"/>
      <c r="M360" s="32"/>
      <c r="N360" s="31"/>
      <c r="O360" s="31"/>
      <c r="P360" s="31"/>
      <c r="Q360" s="31"/>
      <c r="R360" s="31"/>
      <c r="S360" s="101">
        <f t="shared" si="16"/>
        <v>55.3026706231454</v>
      </c>
      <c r="T360" s="115">
        <f t="shared" si="17"/>
        <v>1</v>
      </c>
      <c r="U360" s="98">
        <f t="shared" si="18"/>
        <v>-1374.0766416763759</v>
      </c>
      <c r="V360" s="167">
        <v>1950</v>
      </c>
    </row>
    <row r="361" spans="1:22" ht="12.75">
      <c r="A361" s="99" t="s">
        <v>427</v>
      </c>
      <c r="B361" s="184" t="s">
        <v>1127</v>
      </c>
      <c r="C361" s="98"/>
      <c r="D361" s="100"/>
      <c r="E361" s="98"/>
      <c r="F361" s="31"/>
      <c r="G361" s="98"/>
      <c r="H361" s="98"/>
      <c r="I361" s="31"/>
      <c r="J361" s="31"/>
      <c r="K361" s="31"/>
      <c r="L361" s="32"/>
      <c r="M361" s="32"/>
      <c r="N361" s="31"/>
      <c r="O361" s="31"/>
      <c r="P361" s="31">
        <v>55.298116820938404</v>
      </c>
      <c r="Q361" s="31"/>
      <c r="R361" s="31"/>
      <c r="S361" s="101">
        <f t="shared" si="16"/>
        <v>55.298116820938404</v>
      </c>
      <c r="T361" s="115">
        <f t="shared" si="17"/>
        <v>1</v>
      </c>
      <c r="U361" s="98">
        <f t="shared" si="18"/>
        <v>-1374.0811954785827</v>
      </c>
      <c r="V361" s="167">
        <v>1980</v>
      </c>
    </row>
    <row r="362" spans="1:22" ht="12.75">
      <c r="A362" s="99" t="s">
        <v>428</v>
      </c>
      <c r="B362" s="184" t="s">
        <v>918</v>
      </c>
      <c r="C362" s="98"/>
      <c r="D362" s="100"/>
      <c r="E362" s="98"/>
      <c r="F362" s="31"/>
      <c r="G362" s="98">
        <v>54.275109170305676</v>
      </c>
      <c r="H362" s="98"/>
      <c r="I362" s="31"/>
      <c r="J362" s="31"/>
      <c r="K362" s="31"/>
      <c r="L362" s="32"/>
      <c r="M362" s="32"/>
      <c r="N362" s="31"/>
      <c r="O362" s="31"/>
      <c r="P362" s="31"/>
      <c r="Q362" s="31"/>
      <c r="R362" s="31"/>
      <c r="S362" s="101">
        <f t="shared" si="16"/>
        <v>54.275109170305676</v>
      </c>
      <c r="T362" s="115">
        <f t="shared" si="17"/>
        <v>1</v>
      </c>
      <c r="U362" s="98">
        <f t="shared" si="18"/>
        <v>-1375.1042031292154</v>
      </c>
      <c r="V362" s="167"/>
    </row>
    <row r="363" spans="1:22" ht="12.75">
      <c r="A363" s="99" t="s">
        <v>429</v>
      </c>
      <c r="B363" s="184" t="s">
        <v>892</v>
      </c>
      <c r="C363" s="98"/>
      <c r="D363" s="100"/>
      <c r="E363" s="98">
        <v>54.108734402852036</v>
      </c>
      <c r="F363" s="31"/>
      <c r="G363" s="98"/>
      <c r="H363" s="98"/>
      <c r="I363" s="31"/>
      <c r="J363" s="31"/>
      <c r="K363" s="31"/>
      <c r="L363" s="32"/>
      <c r="M363" s="32"/>
      <c r="N363" s="31"/>
      <c r="O363" s="31"/>
      <c r="P363" s="31"/>
      <c r="Q363" s="31"/>
      <c r="R363" s="31"/>
      <c r="S363" s="101">
        <f t="shared" si="16"/>
        <v>54.108734402852036</v>
      </c>
      <c r="T363" s="115">
        <f t="shared" si="17"/>
        <v>1</v>
      </c>
      <c r="U363" s="98">
        <f t="shared" si="18"/>
        <v>-1375.2705778966692</v>
      </c>
      <c r="V363" s="167"/>
    </row>
    <row r="364" spans="1:22" ht="12.75">
      <c r="A364" s="99" t="s">
        <v>430</v>
      </c>
      <c r="B364" s="184" t="s">
        <v>788</v>
      </c>
      <c r="C364" s="98">
        <v>53.818991097922854</v>
      </c>
      <c r="D364" s="100"/>
      <c r="E364" s="98"/>
      <c r="F364" s="31"/>
      <c r="G364" s="98"/>
      <c r="H364" s="98"/>
      <c r="I364" s="31"/>
      <c r="J364" s="31"/>
      <c r="K364" s="31"/>
      <c r="L364" s="32"/>
      <c r="M364" s="32"/>
      <c r="N364" s="31"/>
      <c r="O364" s="31"/>
      <c r="P364" s="31"/>
      <c r="Q364" s="31"/>
      <c r="R364" s="31"/>
      <c r="S364" s="101">
        <f t="shared" si="16"/>
        <v>53.818991097922854</v>
      </c>
      <c r="T364" s="115">
        <f t="shared" si="17"/>
        <v>1</v>
      </c>
      <c r="U364" s="98">
        <f t="shared" si="18"/>
        <v>-1375.5603212015983</v>
      </c>
      <c r="V364" s="167">
        <v>1946</v>
      </c>
    </row>
    <row r="365" spans="1:22" ht="12.75">
      <c r="A365" s="99" t="s">
        <v>431</v>
      </c>
      <c r="B365" s="184" t="s">
        <v>876</v>
      </c>
      <c r="C365" s="98"/>
      <c r="D365" s="100">
        <v>53.577537699752426</v>
      </c>
      <c r="E365" s="98"/>
      <c r="F365" s="31"/>
      <c r="G365" s="98"/>
      <c r="H365" s="98"/>
      <c r="I365" s="31"/>
      <c r="J365" s="31"/>
      <c r="K365" s="31"/>
      <c r="L365" s="32"/>
      <c r="M365" s="32"/>
      <c r="N365" s="31"/>
      <c r="O365" s="31"/>
      <c r="P365" s="31"/>
      <c r="Q365" s="31"/>
      <c r="R365" s="31"/>
      <c r="S365" s="101">
        <f t="shared" si="16"/>
        <v>53.577537699752426</v>
      </c>
      <c r="T365" s="115">
        <f t="shared" si="17"/>
        <v>1</v>
      </c>
      <c r="U365" s="98">
        <f t="shared" si="18"/>
        <v>-1375.8017745997688</v>
      </c>
      <c r="V365" s="167"/>
    </row>
    <row r="366" spans="1:22" ht="12.75">
      <c r="A366" s="99" t="s">
        <v>432</v>
      </c>
      <c r="B366" s="184" t="s">
        <v>791</v>
      </c>
      <c r="C366" s="98">
        <v>53.52225519287834</v>
      </c>
      <c r="D366" s="100"/>
      <c r="E366" s="98"/>
      <c r="F366" s="31"/>
      <c r="G366" s="98"/>
      <c r="H366" s="98"/>
      <c r="I366" s="31"/>
      <c r="J366" s="31"/>
      <c r="K366" s="31"/>
      <c r="L366" s="32"/>
      <c r="M366" s="32"/>
      <c r="N366" s="31"/>
      <c r="O366" s="31"/>
      <c r="P366" s="31"/>
      <c r="Q366" s="31"/>
      <c r="R366" s="31"/>
      <c r="S366" s="101">
        <f t="shared" si="16"/>
        <v>53.52225519287834</v>
      </c>
      <c r="T366" s="115">
        <f t="shared" si="17"/>
        <v>1</v>
      </c>
      <c r="U366" s="98">
        <f t="shared" si="18"/>
        <v>-1375.8570571066427</v>
      </c>
      <c r="V366" s="167"/>
    </row>
    <row r="367" spans="1:22" ht="12.75">
      <c r="A367" s="99" t="s">
        <v>433</v>
      </c>
      <c r="B367" s="184" t="s">
        <v>792</v>
      </c>
      <c r="C367" s="98">
        <v>53.52225519287834</v>
      </c>
      <c r="D367" s="100"/>
      <c r="E367" s="98"/>
      <c r="F367" s="31"/>
      <c r="G367" s="98"/>
      <c r="H367" s="98"/>
      <c r="I367" s="31"/>
      <c r="J367" s="31"/>
      <c r="K367" s="31"/>
      <c r="L367" s="32"/>
      <c r="M367" s="32"/>
      <c r="N367" s="31"/>
      <c r="O367" s="31"/>
      <c r="P367" s="31"/>
      <c r="Q367" s="31"/>
      <c r="R367" s="31"/>
      <c r="S367" s="101">
        <f t="shared" si="16"/>
        <v>53.52225519287834</v>
      </c>
      <c r="T367" s="115">
        <f t="shared" si="17"/>
        <v>1</v>
      </c>
      <c r="U367" s="98">
        <f t="shared" si="18"/>
        <v>-1375.8570571066427</v>
      </c>
      <c r="V367" s="167"/>
    </row>
    <row r="368" spans="1:22" ht="12.75">
      <c r="A368" s="99" t="s">
        <v>434</v>
      </c>
      <c r="B368" s="184" t="s">
        <v>1128</v>
      </c>
      <c r="C368" s="98"/>
      <c r="D368" s="100"/>
      <c r="E368" s="98"/>
      <c r="F368" s="31"/>
      <c r="G368" s="98"/>
      <c r="H368" s="98"/>
      <c r="I368" s="31"/>
      <c r="J368" s="31"/>
      <c r="K368" s="31"/>
      <c r="L368" s="32"/>
      <c r="M368" s="32"/>
      <c r="N368" s="31"/>
      <c r="O368" s="31"/>
      <c r="P368" s="31">
        <v>53.49473348228535</v>
      </c>
      <c r="Q368" s="31"/>
      <c r="R368" s="31"/>
      <c r="S368" s="101">
        <f t="shared" si="16"/>
        <v>53.49473348228535</v>
      </c>
      <c r="T368" s="115">
        <f t="shared" si="17"/>
        <v>1</v>
      </c>
      <c r="U368" s="98">
        <f t="shared" si="18"/>
        <v>-1375.884578817236</v>
      </c>
      <c r="V368" s="167"/>
    </row>
    <row r="369" spans="1:22" ht="12.75">
      <c r="A369" s="99" t="s">
        <v>435</v>
      </c>
      <c r="B369" s="184" t="s">
        <v>794</v>
      </c>
      <c r="C369" s="98">
        <v>52.92878338278932</v>
      </c>
      <c r="D369" s="100"/>
      <c r="E369" s="98"/>
      <c r="F369" s="31"/>
      <c r="G369" s="98"/>
      <c r="H369" s="98"/>
      <c r="I369" s="31"/>
      <c r="J369" s="31"/>
      <c r="K369" s="31"/>
      <c r="L369" s="32"/>
      <c r="M369" s="32"/>
      <c r="N369" s="31"/>
      <c r="O369" s="31"/>
      <c r="P369" s="31"/>
      <c r="Q369" s="31"/>
      <c r="R369" s="31"/>
      <c r="S369" s="101">
        <f t="shared" si="16"/>
        <v>52.92878338278932</v>
      </c>
      <c r="T369" s="115">
        <f t="shared" si="17"/>
        <v>1</v>
      </c>
      <c r="U369" s="98">
        <f t="shared" si="18"/>
        <v>-1376.4505289167319</v>
      </c>
      <c r="V369" s="167">
        <v>2005</v>
      </c>
    </row>
    <row r="370" spans="1:22" ht="12.75">
      <c r="A370" s="99" t="s">
        <v>436</v>
      </c>
      <c r="B370" s="184" t="s">
        <v>796</v>
      </c>
      <c r="C370" s="98">
        <v>52.92878338278932</v>
      </c>
      <c r="D370" s="100"/>
      <c r="E370" s="98"/>
      <c r="F370" s="31"/>
      <c r="G370" s="98"/>
      <c r="H370" s="98"/>
      <c r="I370" s="31"/>
      <c r="J370" s="31"/>
      <c r="K370" s="31"/>
      <c r="L370" s="32"/>
      <c r="M370" s="32"/>
      <c r="N370" s="31"/>
      <c r="O370" s="31"/>
      <c r="P370" s="31"/>
      <c r="Q370" s="31"/>
      <c r="R370" s="31"/>
      <c r="S370" s="101">
        <f t="shared" si="16"/>
        <v>52.92878338278932</v>
      </c>
      <c r="T370" s="115">
        <f t="shared" si="17"/>
        <v>1</v>
      </c>
      <c r="U370" s="98">
        <f t="shared" si="18"/>
        <v>-1376.4505289167319</v>
      </c>
      <c r="V370" s="167">
        <v>1970</v>
      </c>
    </row>
    <row r="371" spans="1:22" ht="12.75">
      <c r="A371" s="99" t="s">
        <v>437</v>
      </c>
      <c r="B371" s="184" t="s">
        <v>797</v>
      </c>
      <c r="C371" s="98">
        <v>52.33531157270029</v>
      </c>
      <c r="D371" s="100"/>
      <c r="E371" s="98"/>
      <c r="F371" s="31"/>
      <c r="G371" s="98"/>
      <c r="H371" s="98"/>
      <c r="I371" s="31"/>
      <c r="J371" s="31"/>
      <c r="K371" s="31"/>
      <c r="L371" s="32"/>
      <c r="M371" s="32"/>
      <c r="N371" s="31"/>
      <c r="O371" s="31"/>
      <c r="P371" s="31"/>
      <c r="Q371" s="31"/>
      <c r="R371" s="31"/>
      <c r="S371" s="101">
        <f t="shared" si="16"/>
        <v>52.33531157270029</v>
      </c>
      <c r="T371" s="115">
        <f t="shared" si="17"/>
        <v>1</v>
      </c>
      <c r="U371" s="98">
        <f t="shared" si="18"/>
        <v>-1377.044000726821</v>
      </c>
      <c r="V371" s="167"/>
    </row>
    <row r="372" spans="1:22" ht="12.75">
      <c r="A372" s="99" t="s">
        <v>438</v>
      </c>
      <c r="B372" s="184" t="s">
        <v>799</v>
      </c>
      <c r="C372" s="98">
        <v>52.038575667655785</v>
      </c>
      <c r="D372" s="100"/>
      <c r="E372" s="98"/>
      <c r="F372" s="31"/>
      <c r="G372" s="98"/>
      <c r="H372" s="98"/>
      <c r="I372" s="31"/>
      <c r="J372" s="31"/>
      <c r="K372" s="31"/>
      <c r="L372" s="32"/>
      <c r="M372" s="32"/>
      <c r="N372" s="31"/>
      <c r="O372" s="31"/>
      <c r="P372" s="31"/>
      <c r="Q372" s="31"/>
      <c r="R372" s="31"/>
      <c r="S372" s="101">
        <f t="shared" si="16"/>
        <v>52.038575667655785</v>
      </c>
      <c r="T372" s="115">
        <f t="shared" si="17"/>
        <v>1</v>
      </c>
      <c r="U372" s="98">
        <f t="shared" si="18"/>
        <v>-1377.3407366318654</v>
      </c>
      <c r="V372" s="167"/>
    </row>
    <row r="373" spans="1:22" ht="12.75">
      <c r="A373" s="99" t="s">
        <v>439</v>
      </c>
      <c r="B373" s="184" t="s">
        <v>1004</v>
      </c>
      <c r="C373" s="98"/>
      <c r="D373" s="100"/>
      <c r="E373" s="98"/>
      <c r="F373" s="31"/>
      <c r="G373" s="98"/>
      <c r="H373" s="98"/>
      <c r="I373" s="31">
        <v>51.909377116501766</v>
      </c>
      <c r="J373" s="31"/>
      <c r="K373" s="31"/>
      <c r="L373" s="32"/>
      <c r="M373" s="32"/>
      <c r="N373" s="31"/>
      <c r="O373" s="31"/>
      <c r="P373" s="31"/>
      <c r="Q373" s="31"/>
      <c r="R373" s="31"/>
      <c r="S373" s="101">
        <f t="shared" si="16"/>
        <v>51.909377116501766</v>
      </c>
      <c r="T373" s="115">
        <f t="shared" si="17"/>
        <v>1</v>
      </c>
      <c r="U373" s="98">
        <f t="shared" si="18"/>
        <v>-1377.4699351830195</v>
      </c>
      <c r="V373" s="167"/>
    </row>
    <row r="374" spans="1:22" ht="12.75">
      <c r="A374" s="99" t="s">
        <v>440</v>
      </c>
      <c r="B374" s="184" t="s">
        <v>921</v>
      </c>
      <c r="C374" s="98"/>
      <c r="D374" s="100"/>
      <c r="E374" s="98"/>
      <c r="F374" s="31"/>
      <c r="G374" s="98">
        <v>51.65502183406113</v>
      </c>
      <c r="H374" s="98"/>
      <c r="I374" s="31"/>
      <c r="J374" s="31"/>
      <c r="K374" s="31"/>
      <c r="L374" s="32"/>
      <c r="M374" s="32"/>
      <c r="N374" s="31"/>
      <c r="O374" s="31"/>
      <c r="P374" s="31"/>
      <c r="Q374" s="31"/>
      <c r="R374" s="31"/>
      <c r="S374" s="101">
        <f t="shared" si="16"/>
        <v>51.65502183406113</v>
      </c>
      <c r="T374" s="115">
        <f t="shared" si="17"/>
        <v>1</v>
      </c>
      <c r="U374" s="98">
        <f t="shared" si="18"/>
        <v>-1377.72429046546</v>
      </c>
      <c r="V374" s="167">
        <v>1997</v>
      </c>
    </row>
    <row r="375" spans="1:22" ht="12.75">
      <c r="A375" s="99" t="s">
        <v>441</v>
      </c>
      <c r="B375" s="184" t="s">
        <v>800</v>
      </c>
      <c r="C375" s="98">
        <v>51.445103857566764</v>
      </c>
      <c r="D375" s="100"/>
      <c r="E375" s="98"/>
      <c r="F375" s="31"/>
      <c r="G375" s="98"/>
      <c r="H375" s="98"/>
      <c r="I375" s="31"/>
      <c r="J375" s="31"/>
      <c r="K375" s="31"/>
      <c r="L375" s="32"/>
      <c r="M375" s="32"/>
      <c r="N375" s="31"/>
      <c r="O375" s="31"/>
      <c r="P375" s="31"/>
      <c r="Q375" s="31"/>
      <c r="R375" s="31"/>
      <c r="S375" s="101">
        <f t="shared" si="16"/>
        <v>51.445103857566764</v>
      </c>
      <c r="T375" s="115">
        <f t="shared" si="17"/>
        <v>1</v>
      </c>
      <c r="U375" s="98">
        <f t="shared" si="18"/>
        <v>-1377.9342084419545</v>
      </c>
      <c r="V375" s="167"/>
    </row>
    <row r="376" spans="1:22" ht="12.75">
      <c r="A376" s="99" t="s">
        <v>442</v>
      </c>
      <c r="B376" s="184" t="s">
        <v>922</v>
      </c>
      <c r="C376" s="98"/>
      <c r="D376" s="100"/>
      <c r="E376" s="98"/>
      <c r="F376" s="31"/>
      <c r="G376" s="98">
        <v>51.21834061135371</v>
      </c>
      <c r="H376" s="98"/>
      <c r="I376" s="31"/>
      <c r="J376" s="31"/>
      <c r="K376" s="31"/>
      <c r="L376" s="32"/>
      <c r="M376" s="32"/>
      <c r="N376" s="31"/>
      <c r="O376" s="31"/>
      <c r="P376" s="31"/>
      <c r="Q376" s="31"/>
      <c r="R376" s="31"/>
      <c r="S376" s="101">
        <f t="shared" si="16"/>
        <v>51.21834061135371</v>
      </c>
      <c r="T376" s="115">
        <f t="shared" si="17"/>
        <v>1</v>
      </c>
      <c r="U376" s="98">
        <f t="shared" si="18"/>
        <v>-1378.1609716881676</v>
      </c>
      <c r="V376" s="167">
        <v>1968</v>
      </c>
    </row>
    <row r="377" spans="1:22" ht="12.75">
      <c r="A377" s="99" t="s">
        <v>443</v>
      </c>
      <c r="B377" s="184" t="s">
        <v>807</v>
      </c>
      <c r="C377" s="98">
        <v>48.774480712166174</v>
      </c>
      <c r="D377" s="100"/>
      <c r="E377" s="98"/>
      <c r="F377" s="31"/>
      <c r="G377" s="98"/>
      <c r="H377" s="98"/>
      <c r="I377" s="31"/>
      <c r="J377" s="31"/>
      <c r="K377" s="31"/>
      <c r="L377" s="32"/>
      <c r="M377" s="32"/>
      <c r="N377" s="31"/>
      <c r="O377" s="31"/>
      <c r="P377" s="31"/>
      <c r="Q377" s="31"/>
      <c r="R377" s="31"/>
      <c r="S377" s="101">
        <f t="shared" si="16"/>
        <v>48.774480712166174</v>
      </c>
      <c r="T377" s="115">
        <f t="shared" si="17"/>
        <v>1</v>
      </c>
      <c r="U377" s="98">
        <f t="shared" si="18"/>
        <v>-1380.604831587355</v>
      </c>
      <c r="V377" s="167"/>
    </row>
    <row r="378" spans="1:22" ht="12.75">
      <c r="A378" s="99" t="s">
        <v>444</v>
      </c>
      <c r="B378" s="184" t="s">
        <v>811</v>
      </c>
      <c r="C378" s="98">
        <v>45.510385756676556</v>
      </c>
      <c r="D378" s="100"/>
      <c r="E378" s="98"/>
      <c r="F378" s="31"/>
      <c r="G378" s="98"/>
      <c r="H378" s="98"/>
      <c r="I378" s="31"/>
      <c r="J378" s="31"/>
      <c r="K378" s="31"/>
      <c r="L378" s="32"/>
      <c r="M378" s="32"/>
      <c r="N378" s="31"/>
      <c r="O378" s="31"/>
      <c r="P378" s="31"/>
      <c r="Q378" s="31"/>
      <c r="R378" s="31"/>
      <c r="S378" s="101">
        <f t="shared" si="16"/>
        <v>45.510385756676556</v>
      </c>
      <c r="T378" s="115">
        <f t="shared" si="17"/>
        <v>1</v>
      </c>
      <c r="U378" s="98">
        <f t="shared" si="18"/>
        <v>-1383.8689265428447</v>
      </c>
      <c r="V378" s="167">
        <v>2006</v>
      </c>
    </row>
    <row r="379" spans="1:22" ht="12.75">
      <c r="A379" s="99" t="s">
        <v>445</v>
      </c>
      <c r="B379" s="184" t="s">
        <v>925</v>
      </c>
      <c r="C379" s="98"/>
      <c r="D379" s="100"/>
      <c r="E379" s="98"/>
      <c r="F379" s="31"/>
      <c r="G379" s="98">
        <v>44.66812227074236</v>
      </c>
      <c r="H379" s="98"/>
      <c r="I379" s="31"/>
      <c r="J379" s="31"/>
      <c r="K379" s="31"/>
      <c r="L379" s="32"/>
      <c r="M379" s="32"/>
      <c r="N379" s="31"/>
      <c r="O379" s="31"/>
      <c r="P379" s="31"/>
      <c r="Q379" s="31"/>
      <c r="R379" s="31"/>
      <c r="S379" s="101">
        <f t="shared" si="16"/>
        <v>44.66812227074236</v>
      </c>
      <c r="T379" s="115">
        <f t="shared" si="17"/>
        <v>1</v>
      </c>
      <c r="U379" s="98">
        <f t="shared" si="18"/>
        <v>-1384.711190028779</v>
      </c>
      <c r="V379" s="167">
        <v>1957</v>
      </c>
    </row>
    <row r="380" spans="1:22" ht="12.75">
      <c r="A380" s="99" t="s">
        <v>446</v>
      </c>
      <c r="B380" s="184" t="s">
        <v>1087</v>
      </c>
      <c r="C380" s="98"/>
      <c r="D380" s="100"/>
      <c r="E380" s="98"/>
      <c r="F380" s="31"/>
      <c r="G380" s="98"/>
      <c r="H380" s="98"/>
      <c r="I380" s="31"/>
      <c r="J380" s="31"/>
      <c r="K380" s="31"/>
      <c r="L380" s="32"/>
      <c r="M380" s="32">
        <v>44.33</v>
      </c>
      <c r="N380" s="31"/>
      <c r="O380" s="31"/>
      <c r="P380" s="31"/>
      <c r="Q380" s="31"/>
      <c r="R380" s="31"/>
      <c r="S380" s="101">
        <f t="shared" si="16"/>
        <v>44.33</v>
      </c>
      <c r="T380" s="115">
        <f t="shared" si="17"/>
        <v>1</v>
      </c>
      <c r="U380" s="98">
        <f t="shared" si="18"/>
        <v>-1385.0493122995213</v>
      </c>
      <c r="V380" s="167"/>
    </row>
    <row r="381" spans="1:22" ht="12.75">
      <c r="A381" s="99" t="s">
        <v>447</v>
      </c>
      <c r="B381" s="184" t="s">
        <v>1057</v>
      </c>
      <c r="C381" s="98"/>
      <c r="D381" s="100"/>
      <c r="E381" s="98"/>
      <c r="F381" s="31"/>
      <c r="G381" s="98"/>
      <c r="H381" s="98"/>
      <c r="I381" s="31"/>
      <c r="J381" s="31"/>
      <c r="K381" s="31"/>
      <c r="L381" s="32"/>
      <c r="M381" s="32">
        <v>43.95</v>
      </c>
      <c r="N381" s="31"/>
      <c r="O381" s="31"/>
      <c r="P381" s="31"/>
      <c r="Q381" s="31"/>
      <c r="R381" s="31"/>
      <c r="S381" s="101">
        <f t="shared" si="16"/>
        <v>43.95</v>
      </c>
      <c r="T381" s="115">
        <f t="shared" si="17"/>
        <v>1</v>
      </c>
      <c r="U381" s="98">
        <f t="shared" si="18"/>
        <v>-1385.4293122995211</v>
      </c>
      <c r="V381" s="167">
        <v>1976</v>
      </c>
    </row>
    <row r="382" spans="1:22" ht="12.75">
      <c r="A382" s="99" t="s">
        <v>448</v>
      </c>
      <c r="B382" s="184" t="s">
        <v>813</v>
      </c>
      <c r="C382" s="98">
        <v>43.72997032640949</v>
      </c>
      <c r="D382" s="100"/>
      <c r="E382" s="98"/>
      <c r="F382" s="31"/>
      <c r="G382" s="98"/>
      <c r="H382" s="98"/>
      <c r="I382" s="31"/>
      <c r="J382" s="31"/>
      <c r="K382" s="31"/>
      <c r="L382" s="32"/>
      <c r="M382" s="32"/>
      <c r="N382" s="31"/>
      <c r="O382" s="31"/>
      <c r="P382" s="31"/>
      <c r="Q382" s="31"/>
      <c r="R382" s="31"/>
      <c r="S382" s="101">
        <f t="shared" si="16"/>
        <v>43.72997032640949</v>
      </c>
      <c r="T382" s="115">
        <f t="shared" si="17"/>
        <v>1</v>
      </c>
      <c r="U382" s="98">
        <f t="shared" si="18"/>
        <v>-1385.6493419731116</v>
      </c>
      <c r="V382" s="167">
        <v>1980</v>
      </c>
    </row>
    <row r="383" spans="1:22" ht="12.75">
      <c r="A383" s="99" t="s">
        <v>449</v>
      </c>
      <c r="B383" s="184" t="s">
        <v>927</v>
      </c>
      <c r="C383" s="98"/>
      <c r="D383" s="100"/>
      <c r="E383" s="98"/>
      <c r="F383" s="31"/>
      <c r="G383" s="98">
        <v>42.04803493449782</v>
      </c>
      <c r="H383" s="98"/>
      <c r="I383" s="31"/>
      <c r="J383" s="31"/>
      <c r="K383" s="31"/>
      <c r="L383" s="32"/>
      <c r="M383" s="32"/>
      <c r="N383" s="31"/>
      <c r="O383" s="31"/>
      <c r="P383" s="31"/>
      <c r="Q383" s="31"/>
      <c r="R383" s="31"/>
      <c r="S383" s="101">
        <f t="shared" si="16"/>
        <v>42.04803493449782</v>
      </c>
      <c r="T383" s="115">
        <f t="shared" si="17"/>
        <v>1</v>
      </c>
      <c r="U383" s="98">
        <f t="shared" si="18"/>
        <v>-1387.3312773650234</v>
      </c>
      <c r="V383" s="167">
        <v>1952</v>
      </c>
    </row>
    <row r="384" spans="1:22" ht="12.75">
      <c r="A384" s="99" t="s">
        <v>450</v>
      </c>
      <c r="B384" s="192" t="s">
        <v>928</v>
      </c>
      <c r="C384" s="98"/>
      <c r="D384" s="100"/>
      <c r="E384" s="98"/>
      <c r="F384" s="31"/>
      <c r="G384" s="98">
        <v>41.61135371179039</v>
      </c>
      <c r="H384" s="98"/>
      <c r="I384" s="31"/>
      <c r="J384" s="31"/>
      <c r="K384" s="31"/>
      <c r="L384" s="32"/>
      <c r="M384" s="32"/>
      <c r="N384" s="31"/>
      <c r="O384" s="31"/>
      <c r="P384" s="31"/>
      <c r="Q384" s="31"/>
      <c r="R384" s="31"/>
      <c r="S384" s="101">
        <f t="shared" si="16"/>
        <v>41.61135371179039</v>
      </c>
      <c r="T384" s="115">
        <f t="shared" si="17"/>
        <v>1</v>
      </c>
      <c r="U384" s="98">
        <f t="shared" si="18"/>
        <v>-1387.7679585877308</v>
      </c>
      <c r="V384" s="167">
        <v>1966</v>
      </c>
    </row>
    <row r="385" spans="1:22" ht="12.75">
      <c r="A385" s="99" t="s">
        <v>451</v>
      </c>
      <c r="B385" s="184" t="s">
        <v>929</v>
      </c>
      <c r="C385" s="98"/>
      <c r="D385" s="100"/>
      <c r="E385" s="98"/>
      <c r="F385" s="31"/>
      <c r="G385" s="98">
        <v>41.61135371179039</v>
      </c>
      <c r="H385" s="98"/>
      <c r="I385" s="31"/>
      <c r="J385" s="31"/>
      <c r="K385" s="31"/>
      <c r="L385" s="32"/>
      <c r="M385" s="32"/>
      <c r="N385" s="31"/>
      <c r="O385" s="31"/>
      <c r="P385" s="31"/>
      <c r="Q385" s="31"/>
      <c r="R385" s="31"/>
      <c r="S385" s="101">
        <f t="shared" si="16"/>
        <v>41.61135371179039</v>
      </c>
      <c r="T385" s="115">
        <f t="shared" si="17"/>
        <v>1</v>
      </c>
      <c r="U385" s="98">
        <f t="shared" si="18"/>
        <v>-1387.7679585877308</v>
      </c>
      <c r="V385" s="167">
        <v>1962</v>
      </c>
    </row>
    <row r="386" spans="1:22" ht="12.75">
      <c r="A386" s="99" t="s">
        <v>452</v>
      </c>
      <c r="B386" s="184" t="s">
        <v>821</v>
      </c>
      <c r="C386" s="98">
        <v>40.762611275964396</v>
      </c>
      <c r="D386" s="100"/>
      <c r="E386" s="98"/>
      <c r="F386" s="31"/>
      <c r="G386" s="98"/>
      <c r="H386" s="98"/>
      <c r="I386" s="31"/>
      <c r="J386" s="31"/>
      <c r="K386" s="31"/>
      <c r="L386" s="32"/>
      <c r="M386" s="32"/>
      <c r="N386" s="31"/>
      <c r="O386" s="31"/>
      <c r="P386" s="31"/>
      <c r="Q386" s="31"/>
      <c r="R386" s="31"/>
      <c r="S386" s="101">
        <f t="shared" si="16"/>
        <v>40.762611275964396</v>
      </c>
      <c r="T386" s="115">
        <f t="shared" si="17"/>
        <v>1</v>
      </c>
      <c r="U386" s="98">
        <f t="shared" si="18"/>
        <v>-1388.6167010235567</v>
      </c>
      <c r="V386" s="167"/>
    </row>
    <row r="387" spans="1:22" ht="12.75">
      <c r="A387" s="99" t="s">
        <v>453</v>
      </c>
      <c r="B387" s="184" t="s">
        <v>1061</v>
      </c>
      <c r="C387" s="98"/>
      <c r="D387" s="100"/>
      <c r="E387" s="98"/>
      <c r="F387" s="31"/>
      <c r="G387" s="98"/>
      <c r="H387" s="98"/>
      <c r="I387" s="31"/>
      <c r="J387" s="31"/>
      <c r="K387" s="31"/>
      <c r="L387" s="32"/>
      <c r="M387" s="32">
        <v>39.31</v>
      </c>
      <c r="N387" s="31"/>
      <c r="O387" s="31"/>
      <c r="P387" s="31"/>
      <c r="Q387" s="31"/>
      <c r="R387" s="31"/>
      <c r="S387" s="101">
        <f t="shared" si="16"/>
        <v>39.31</v>
      </c>
      <c r="T387" s="115">
        <f t="shared" si="17"/>
        <v>1</v>
      </c>
      <c r="U387" s="98">
        <f t="shared" si="18"/>
        <v>-1390.0693122995212</v>
      </c>
      <c r="V387" s="167">
        <v>1992</v>
      </c>
    </row>
    <row r="388" spans="1:22" ht="12.75">
      <c r="A388" s="99" t="s">
        <v>454</v>
      </c>
      <c r="B388" s="184" t="s">
        <v>1060</v>
      </c>
      <c r="C388" s="98"/>
      <c r="D388" s="100"/>
      <c r="E388" s="98"/>
      <c r="F388" s="31"/>
      <c r="G388" s="98"/>
      <c r="H388" s="98"/>
      <c r="I388" s="31"/>
      <c r="J388" s="31"/>
      <c r="K388" s="31"/>
      <c r="L388" s="32"/>
      <c r="M388" s="32">
        <v>39.31</v>
      </c>
      <c r="N388" s="31"/>
      <c r="O388" s="31"/>
      <c r="P388" s="31"/>
      <c r="Q388" s="31"/>
      <c r="R388" s="31"/>
      <c r="S388" s="101">
        <f t="shared" si="16"/>
        <v>39.31</v>
      </c>
      <c r="T388" s="115">
        <f t="shared" si="17"/>
        <v>1</v>
      </c>
      <c r="U388" s="98">
        <f t="shared" si="18"/>
        <v>-1390.0693122995212</v>
      </c>
      <c r="V388" s="167"/>
    </row>
    <row r="389" spans="1:22" ht="12.75">
      <c r="A389" s="99" t="s">
        <v>455</v>
      </c>
      <c r="B389" s="184" t="s">
        <v>1088</v>
      </c>
      <c r="C389" s="98"/>
      <c r="D389" s="100"/>
      <c r="E389" s="98"/>
      <c r="F389" s="31"/>
      <c r="G389" s="98"/>
      <c r="H389" s="98"/>
      <c r="I389" s="31"/>
      <c r="J389" s="31"/>
      <c r="K389" s="31"/>
      <c r="L389" s="32"/>
      <c r="M389" s="32">
        <v>39.31</v>
      </c>
      <c r="N389" s="31"/>
      <c r="O389" s="31"/>
      <c r="P389" s="31"/>
      <c r="Q389" s="31"/>
      <c r="R389" s="31"/>
      <c r="S389" s="101">
        <f aca="true" t="shared" si="19" ref="S389:S421">SUM(C389:R389)</f>
        <v>39.31</v>
      </c>
      <c r="T389" s="115">
        <f aca="true" t="shared" si="20" ref="T389:T421">COUNTA(C389:R389)</f>
        <v>1</v>
      </c>
      <c r="U389" s="98">
        <f aca="true" t="shared" si="21" ref="U389:U421">S389-$S$5</f>
        <v>-1390.0693122995212</v>
      </c>
      <c r="V389" s="167"/>
    </row>
    <row r="390" spans="1:22" ht="12.75">
      <c r="A390" s="99" t="s">
        <v>456</v>
      </c>
      <c r="B390" s="184" t="s">
        <v>1063</v>
      </c>
      <c r="C390" s="98"/>
      <c r="D390" s="100"/>
      <c r="E390" s="98"/>
      <c r="F390" s="31"/>
      <c r="G390" s="98"/>
      <c r="H390" s="98"/>
      <c r="I390" s="31"/>
      <c r="J390" s="31"/>
      <c r="K390" s="31"/>
      <c r="L390" s="32"/>
      <c r="M390" s="32">
        <v>39.13</v>
      </c>
      <c r="N390" s="31"/>
      <c r="O390" s="31"/>
      <c r="P390" s="31"/>
      <c r="Q390" s="31"/>
      <c r="R390" s="31"/>
      <c r="S390" s="101">
        <f t="shared" si="19"/>
        <v>39.13</v>
      </c>
      <c r="T390" s="115">
        <f t="shared" si="20"/>
        <v>1</v>
      </c>
      <c r="U390" s="98">
        <f t="shared" si="21"/>
        <v>-1390.249312299521</v>
      </c>
      <c r="V390" s="167"/>
    </row>
    <row r="391" spans="1:22" ht="12.75">
      <c r="A391" s="99" t="s">
        <v>457</v>
      </c>
      <c r="B391" s="184" t="s">
        <v>823</v>
      </c>
      <c r="C391" s="98">
        <v>38.68545994065282</v>
      </c>
      <c r="D391" s="100"/>
      <c r="E391" s="98"/>
      <c r="F391" s="31"/>
      <c r="G391" s="98"/>
      <c r="H391" s="98"/>
      <c r="I391" s="31"/>
      <c r="J391" s="31"/>
      <c r="K391" s="31"/>
      <c r="L391" s="32"/>
      <c r="M391" s="32"/>
      <c r="N391" s="31"/>
      <c r="O391" s="31"/>
      <c r="P391" s="31"/>
      <c r="Q391" s="31"/>
      <c r="R391" s="31"/>
      <c r="S391" s="101">
        <f t="shared" si="19"/>
        <v>38.68545994065282</v>
      </c>
      <c r="T391" s="115">
        <f t="shared" si="20"/>
        <v>1</v>
      </c>
      <c r="U391" s="98">
        <f t="shared" si="21"/>
        <v>-1390.6938523588683</v>
      </c>
      <c r="V391" s="167"/>
    </row>
    <row r="392" spans="1:22" ht="12.75">
      <c r="A392" s="99" t="s">
        <v>458</v>
      </c>
      <c r="B392" s="184" t="s">
        <v>1070</v>
      </c>
      <c r="C392" s="98"/>
      <c r="D392" s="100"/>
      <c r="E392" s="98"/>
      <c r="F392" s="31"/>
      <c r="G392" s="98"/>
      <c r="H392" s="98"/>
      <c r="I392" s="31"/>
      <c r="J392" s="31"/>
      <c r="K392" s="31"/>
      <c r="L392" s="32"/>
      <c r="M392" s="32">
        <v>36.18</v>
      </c>
      <c r="N392" s="31"/>
      <c r="O392" s="31"/>
      <c r="P392" s="31"/>
      <c r="Q392" s="31"/>
      <c r="R392" s="31"/>
      <c r="S392" s="101">
        <f t="shared" si="19"/>
        <v>36.18</v>
      </c>
      <c r="T392" s="115">
        <f t="shared" si="20"/>
        <v>1</v>
      </c>
      <c r="U392" s="98">
        <f t="shared" si="21"/>
        <v>-1393.1993122995211</v>
      </c>
      <c r="V392" s="167"/>
    </row>
    <row r="393" spans="1:22" ht="12.75">
      <c r="A393" s="99" t="s">
        <v>459</v>
      </c>
      <c r="B393" s="184" t="s">
        <v>1069</v>
      </c>
      <c r="C393" s="98"/>
      <c r="D393" s="100"/>
      <c r="E393" s="98"/>
      <c r="F393" s="31"/>
      <c r="G393" s="98"/>
      <c r="H393" s="98"/>
      <c r="I393" s="31"/>
      <c r="J393" s="31"/>
      <c r="K393" s="31"/>
      <c r="L393" s="32"/>
      <c r="M393" s="32">
        <v>36.18</v>
      </c>
      <c r="N393" s="31"/>
      <c r="O393" s="31"/>
      <c r="P393" s="31"/>
      <c r="Q393" s="31"/>
      <c r="R393" s="31"/>
      <c r="S393" s="101">
        <f t="shared" si="19"/>
        <v>36.18</v>
      </c>
      <c r="T393" s="115">
        <f t="shared" si="20"/>
        <v>1</v>
      </c>
      <c r="U393" s="98">
        <f t="shared" si="21"/>
        <v>-1393.1993122995211</v>
      </c>
      <c r="V393" s="167"/>
    </row>
    <row r="394" spans="1:22" ht="12.75">
      <c r="A394" s="99" t="s">
        <v>460</v>
      </c>
      <c r="B394" s="184" t="s">
        <v>1073</v>
      </c>
      <c r="C394" s="98"/>
      <c r="D394" s="100"/>
      <c r="E394" s="98"/>
      <c r="F394" s="31"/>
      <c r="G394" s="98"/>
      <c r="H394" s="98"/>
      <c r="I394" s="31"/>
      <c r="J394" s="31"/>
      <c r="K394" s="31"/>
      <c r="L394" s="32"/>
      <c r="M394" s="32">
        <v>36.17</v>
      </c>
      <c r="N394" s="31"/>
      <c r="O394" s="31"/>
      <c r="P394" s="31"/>
      <c r="Q394" s="31"/>
      <c r="R394" s="31"/>
      <c r="S394" s="101">
        <f t="shared" si="19"/>
        <v>36.17</v>
      </c>
      <c r="T394" s="115">
        <f t="shared" si="20"/>
        <v>1</v>
      </c>
      <c r="U394" s="98">
        <f t="shared" si="21"/>
        <v>-1393.2093122995211</v>
      </c>
      <c r="V394" s="167"/>
    </row>
    <row r="395" spans="1:22" ht="12.75">
      <c r="A395" s="99" t="s">
        <v>461</v>
      </c>
      <c r="B395" s="184" t="s">
        <v>1075</v>
      </c>
      <c r="C395" s="98"/>
      <c r="D395" s="100"/>
      <c r="E395" s="98"/>
      <c r="F395" s="31"/>
      <c r="G395" s="98"/>
      <c r="H395" s="98"/>
      <c r="I395" s="31"/>
      <c r="J395" s="31"/>
      <c r="K395" s="31"/>
      <c r="L395" s="32"/>
      <c r="M395" s="32">
        <v>36.08</v>
      </c>
      <c r="N395" s="31"/>
      <c r="O395" s="31"/>
      <c r="P395" s="31"/>
      <c r="Q395" s="31"/>
      <c r="R395" s="31"/>
      <c r="S395" s="101">
        <f t="shared" si="19"/>
        <v>36.08</v>
      </c>
      <c r="T395" s="115">
        <f t="shared" si="20"/>
        <v>1</v>
      </c>
      <c r="U395" s="98">
        <f t="shared" si="21"/>
        <v>-1393.2993122995213</v>
      </c>
      <c r="V395" s="167"/>
    </row>
    <row r="396" spans="1:22" ht="12.75">
      <c r="A396" s="99" t="s">
        <v>462</v>
      </c>
      <c r="B396" s="184" t="s">
        <v>1077</v>
      </c>
      <c r="C396" s="98"/>
      <c r="D396" s="100"/>
      <c r="E396" s="98"/>
      <c r="F396" s="31"/>
      <c r="G396" s="98"/>
      <c r="H396" s="98"/>
      <c r="I396" s="31"/>
      <c r="J396" s="31"/>
      <c r="K396" s="31"/>
      <c r="L396" s="32"/>
      <c r="M396" s="32">
        <v>35.63</v>
      </c>
      <c r="N396" s="31"/>
      <c r="O396" s="31"/>
      <c r="P396" s="31"/>
      <c r="Q396" s="31"/>
      <c r="R396" s="31"/>
      <c r="S396" s="101">
        <f t="shared" si="19"/>
        <v>35.63</v>
      </c>
      <c r="T396" s="115">
        <f t="shared" si="20"/>
        <v>1</v>
      </c>
      <c r="U396" s="98">
        <f t="shared" si="21"/>
        <v>-1393.749312299521</v>
      </c>
      <c r="V396" s="167">
        <v>1999</v>
      </c>
    </row>
    <row r="397" spans="1:22" ht="12.75">
      <c r="A397" s="99" t="s">
        <v>463</v>
      </c>
      <c r="B397" s="184" t="s">
        <v>1145</v>
      </c>
      <c r="C397" s="98"/>
      <c r="D397" s="100"/>
      <c r="E397" s="98"/>
      <c r="F397" s="31"/>
      <c r="G397" s="98"/>
      <c r="H397" s="98"/>
      <c r="I397" s="31"/>
      <c r="J397" s="31"/>
      <c r="K397" s="31"/>
      <c r="L397" s="32"/>
      <c r="M397" s="32"/>
      <c r="N397" s="31"/>
      <c r="O397" s="31"/>
      <c r="P397" s="31"/>
      <c r="Q397" s="31"/>
      <c r="R397" s="31">
        <v>35</v>
      </c>
      <c r="S397" s="101">
        <f t="shared" si="19"/>
        <v>35</v>
      </c>
      <c r="T397" s="115">
        <f t="shared" si="20"/>
        <v>1</v>
      </c>
      <c r="U397" s="98">
        <f t="shared" si="21"/>
        <v>-1394.3793122995212</v>
      </c>
      <c r="V397" s="167">
        <v>1988</v>
      </c>
    </row>
    <row r="398" spans="1:22" ht="12.75">
      <c r="A398" s="99" t="s">
        <v>464</v>
      </c>
      <c r="B398" s="184" t="s">
        <v>1079</v>
      </c>
      <c r="C398" s="98"/>
      <c r="D398" s="100"/>
      <c r="E398" s="98"/>
      <c r="F398" s="31"/>
      <c r="G398" s="98"/>
      <c r="H398" s="98"/>
      <c r="I398" s="31"/>
      <c r="J398" s="31"/>
      <c r="K398" s="31"/>
      <c r="L398" s="32"/>
      <c r="M398" s="32">
        <v>34.94</v>
      </c>
      <c r="N398" s="31"/>
      <c r="O398" s="31"/>
      <c r="P398" s="31"/>
      <c r="Q398" s="31"/>
      <c r="R398" s="31"/>
      <c r="S398" s="101">
        <f t="shared" si="19"/>
        <v>34.94</v>
      </c>
      <c r="T398" s="115">
        <f t="shared" si="20"/>
        <v>1</v>
      </c>
      <c r="U398" s="98">
        <f t="shared" si="21"/>
        <v>-1394.4393122995211</v>
      </c>
      <c r="V398" s="167"/>
    </row>
    <row r="399" spans="1:22" ht="12.75">
      <c r="A399" s="99" t="s">
        <v>465</v>
      </c>
      <c r="B399" s="184" t="s">
        <v>1080</v>
      </c>
      <c r="C399" s="98"/>
      <c r="D399" s="100"/>
      <c r="E399" s="98"/>
      <c r="F399" s="31"/>
      <c r="G399" s="98"/>
      <c r="H399" s="98"/>
      <c r="I399" s="31"/>
      <c r="J399" s="31"/>
      <c r="K399" s="31"/>
      <c r="L399" s="32"/>
      <c r="M399" s="32">
        <v>34.94</v>
      </c>
      <c r="N399" s="31"/>
      <c r="O399" s="31"/>
      <c r="P399" s="31"/>
      <c r="Q399" s="31"/>
      <c r="R399" s="31"/>
      <c r="S399" s="101">
        <f t="shared" si="19"/>
        <v>34.94</v>
      </c>
      <c r="T399" s="115">
        <f t="shared" si="20"/>
        <v>1</v>
      </c>
      <c r="U399" s="98">
        <f t="shared" si="21"/>
        <v>-1394.4393122995211</v>
      </c>
      <c r="V399" s="167"/>
    </row>
    <row r="400" spans="1:22" ht="12.75">
      <c r="A400" s="99" t="s">
        <v>466</v>
      </c>
      <c r="B400" s="184" t="s">
        <v>1078</v>
      </c>
      <c r="C400" s="98"/>
      <c r="D400" s="100"/>
      <c r="E400" s="98"/>
      <c r="F400" s="31"/>
      <c r="G400" s="98"/>
      <c r="H400" s="98"/>
      <c r="I400" s="31"/>
      <c r="J400" s="31"/>
      <c r="K400" s="31"/>
      <c r="L400" s="32"/>
      <c r="M400" s="32">
        <v>34.94</v>
      </c>
      <c r="N400" s="31"/>
      <c r="O400" s="31"/>
      <c r="P400" s="31"/>
      <c r="Q400" s="31"/>
      <c r="R400" s="31"/>
      <c r="S400" s="101">
        <f t="shared" si="19"/>
        <v>34.94</v>
      </c>
      <c r="T400" s="115">
        <f t="shared" si="20"/>
        <v>1</v>
      </c>
      <c r="U400" s="98">
        <f t="shared" si="21"/>
        <v>-1394.4393122995211</v>
      </c>
      <c r="V400" s="167"/>
    </row>
    <row r="401" spans="1:22" ht="12.75">
      <c r="A401" s="99" t="s">
        <v>467</v>
      </c>
      <c r="B401" s="184" t="s">
        <v>1146</v>
      </c>
      <c r="C401" s="98"/>
      <c r="D401" s="100"/>
      <c r="E401" s="98"/>
      <c r="F401" s="31"/>
      <c r="G401" s="98"/>
      <c r="H401" s="98"/>
      <c r="I401" s="31"/>
      <c r="J401" s="31"/>
      <c r="K401" s="31"/>
      <c r="L401" s="32"/>
      <c r="M401" s="32"/>
      <c r="N401" s="31"/>
      <c r="O401" s="31"/>
      <c r="P401" s="31"/>
      <c r="Q401" s="31"/>
      <c r="R401" s="31">
        <v>33.666666666666664</v>
      </c>
      <c r="S401" s="101">
        <f t="shared" si="19"/>
        <v>33.666666666666664</v>
      </c>
      <c r="T401" s="115">
        <f t="shared" si="20"/>
        <v>1</v>
      </c>
      <c r="U401" s="98">
        <f t="shared" si="21"/>
        <v>-1395.7126456328544</v>
      </c>
      <c r="V401" s="167"/>
    </row>
    <row r="402" spans="1:22" ht="12.75">
      <c r="A402" s="99" t="s">
        <v>468</v>
      </c>
      <c r="B402" s="184" t="s">
        <v>829</v>
      </c>
      <c r="C402" s="98">
        <v>33.640949554896146</v>
      </c>
      <c r="D402" s="100"/>
      <c r="E402" s="98"/>
      <c r="F402" s="31"/>
      <c r="G402" s="98"/>
      <c r="H402" s="98"/>
      <c r="I402" s="31"/>
      <c r="J402" s="31"/>
      <c r="K402" s="31"/>
      <c r="L402" s="32"/>
      <c r="M402" s="32"/>
      <c r="N402" s="31"/>
      <c r="O402" s="31"/>
      <c r="P402" s="31"/>
      <c r="Q402" s="31"/>
      <c r="R402" s="31"/>
      <c r="S402" s="101">
        <f t="shared" si="19"/>
        <v>33.640949554896146</v>
      </c>
      <c r="T402" s="115">
        <f t="shared" si="20"/>
        <v>1</v>
      </c>
      <c r="U402" s="98">
        <f t="shared" si="21"/>
        <v>-1395.738362744625</v>
      </c>
      <c r="V402" s="167"/>
    </row>
    <row r="403" spans="1:22" ht="12.75">
      <c r="A403" s="99" t="s">
        <v>469</v>
      </c>
      <c r="B403" s="184" t="s">
        <v>1082</v>
      </c>
      <c r="C403" s="98"/>
      <c r="D403" s="100"/>
      <c r="E403" s="98"/>
      <c r="F403" s="31"/>
      <c r="G403" s="98"/>
      <c r="H403" s="98"/>
      <c r="I403" s="31"/>
      <c r="J403" s="31"/>
      <c r="K403" s="31"/>
      <c r="L403" s="32"/>
      <c r="M403" s="32">
        <v>33.38</v>
      </c>
      <c r="N403" s="31"/>
      <c r="O403" s="31"/>
      <c r="P403" s="31"/>
      <c r="Q403" s="31"/>
      <c r="R403" s="31"/>
      <c r="S403" s="101">
        <f t="shared" si="19"/>
        <v>33.38</v>
      </c>
      <c r="T403" s="115">
        <f t="shared" si="20"/>
        <v>1</v>
      </c>
      <c r="U403" s="98">
        <f t="shared" si="21"/>
        <v>-1395.999312299521</v>
      </c>
      <c r="V403" s="167"/>
    </row>
    <row r="404" spans="1:22" ht="12.75">
      <c r="A404" s="99" t="s">
        <v>470</v>
      </c>
      <c r="B404" s="184" t="s">
        <v>1005</v>
      </c>
      <c r="C404" s="98"/>
      <c r="D404" s="100"/>
      <c r="E404" s="98"/>
      <c r="F404" s="31"/>
      <c r="G404" s="98"/>
      <c r="H404" s="98"/>
      <c r="I404" s="31">
        <v>33.12923360686599</v>
      </c>
      <c r="J404" s="31"/>
      <c r="K404" s="31"/>
      <c r="L404" s="32"/>
      <c r="M404" s="32"/>
      <c r="N404" s="31"/>
      <c r="O404" s="31"/>
      <c r="P404" s="31"/>
      <c r="Q404" s="31"/>
      <c r="R404" s="31"/>
      <c r="S404" s="101">
        <f t="shared" si="19"/>
        <v>33.12923360686599</v>
      </c>
      <c r="T404" s="115">
        <f t="shared" si="20"/>
        <v>1</v>
      </c>
      <c r="U404" s="98">
        <f t="shared" si="21"/>
        <v>-1396.2500786926553</v>
      </c>
      <c r="V404" s="167"/>
    </row>
    <row r="405" spans="1:22" ht="12.75">
      <c r="A405" s="99" t="s">
        <v>471</v>
      </c>
      <c r="B405" s="184" t="s">
        <v>1131</v>
      </c>
      <c r="C405" s="98"/>
      <c r="D405" s="100"/>
      <c r="E405" s="98"/>
      <c r="F405" s="31"/>
      <c r="G405" s="98"/>
      <c r="H405" s="98"/>
      <c r="I405" s="31"/>
      <c r="J405" s="31"/>
      <c r="K405" s="31"/>
      <c r="L405" s="32"/>
      <c r="M405" s="32"/>
      <c r="N405" s="31"/>
      <c r="O405" s="31"/>
      <c r="P405" s="31">
        <v>30.864666453878073</v>
      </c>
      <c r="Q405" s="31"/>
      <c r="R405" s="31"/>
      <c r="S405" s="101">
        <f t="shared" si="19"/>
        <v>30.864666453878073</v>
      </c>
      <c r="T405" s="115">
        <f t="shared" si="20"/>
        <v>1</v>
      </c>
      <c r="U405" s="98">
        <f t="shared" si="21"/>
        <v>-1398.5146458456431</v>
      </c>
      <c r="V405" s="167"/>
    </row>
    <row r="406" spans="1:22" ht="12.75">
      <c r="A406" s="99" t="s">
        <v>472</v>
      </c>
      <c r="B406" s="184" t="s">
        <v>1132</v>
      </c>
      <c r="C406" s="98"/>
      <c r="D406" s="100"/>
      <c r="E406" s="98"/>
      <c r="F406" s="31"/>
      <c r="G406" s="98"/>
      <c r="H406" s="98"/>
      <c r="I406" s="31"/>
      <c r="J406" s="31"/>
      <c r="K406" s="31"/>
      <c r="L406" s="32"/>
      <c r="M406" s="32"/>
      <c r="N406" s="31"/>
      <c r="O406" s="31"/>
      <c r="P406" s="31">
        <v>25.29492499202043</v>
      </c>
      <c r="Q406" s="31"/>
      <c r="R406" s="31"/>
      <c r="S406" s="101">
        <f t="shared" si="19"/>
        <v>25.29492499202043</v>
      </c>
      <c r="T406" s="115">
        <f t="shared" si="20"/>
        <v>1</v>
      </c>
      <c r="U406" s="98">
        <f t="shared" si="21"/>
        <v>-1404.0843873075007</v>
      </c>
      <c r="V406" s="167"/>
    </row>
    <row r="407" spans="1:22" ht="12.75">
      <c r="A407" s="99" t="s">
        <v>473</v>
      </c>
      <c r="B407" s="184" t="s">
        <v>836</v>
      </c>
      <c r="C407" s="98">
        <v>23.255192878338278</v>
      </c>
      <c r="D407" s="100"/>
      <c r="E407" s="98"/>
      <c r="F407" s="31"/>
      <c r="G407" s="98"/>
      <c r="H407" s="98"/>
      <c r="I407" s="31"/>
      <c r="J407" s="31"/>
      <c r="K407" s="31"/>
      <c r="L407" s="32"/>
      <c r="M407" s="32"/>
      <c r="N407" s="31"/>
      <c r="O407" s="31"/>
      <c r="P407" s="31"/>
      <c r="Q407" s="31"/>
      <c r="R407" s="31"/>
      <c r="S407" s="101">
        <f t="shared" si="19"/>
        <v>23.255192878338278</v>
      </c>
      <c r="T407" s="115">
        <f t="shared" si="20"/>
        <v>1</v>
      </c>
      <c r="U407" s="98">
        <f t="shared" si="21"/>
        <v>-1406.124119421183</v>
      </c>
      <c r="V407" s="167"/>
    </row>
    <row r="408" spans="1:22" ht="12.75">
      <c r="A408" s="99" t="s">
        <v>474</v>
      </c>
      <c r="B408" s="184" t="s">
        <v>932</v>
      </c>
      <c r="C408" s="98"/>
      <c r="D408" s="100"/>
      <c r="E408" s="98"/>
      <c r="F408" s="31"/>
      <c r="G408" s="98">
        <v>17.157205240174672</v>
      </c>
      <c r="H408" s="98"/>
      <c r="I408" s="31"/>
      <c r="J408" s="31"/>
      <c r="K408" s="31"/>
      <c r="L408" s="32"/>
      <c r="M408" s="32"/>
      <c r="N408" s="31"/>
      <c r="O408" s="31"/>
      <c r="P408" s="31"/>
      <c r="Q408" s="31"/>
      <c r="R408" s="31">
        <v>5</v>
      </c>
      <c r="S408" s="101">
        <f t="shared" si="19"/>
        <v>22.157205240174672</v>
      </c>
      <c r="T408" s="115">
        <f t="shared" si="20"/>
        <v>2</v>
      </c>
      <c r="U408" s="98">
        <f t="shared" si="21"/>
        <v>-1407.2221070593466</v>
      </c>
      <c r="V408" s="167"/>
    </row>
    <row r="409" spans="1:22" ht="12.75">
      <c r="A409" s="99" t="s">
        <v>475</v>
      </c>
      <c r="B409" s="184" t="s">
        <v>838</v>
      </c>
      <c r="C409" s="98">
        <v>22.068249258160236</v>
      </c>
      <c r="D409" s="100"/>
      <c r="E409" s="98"/>
      <c r="F409" s="31"/>
      <c r="G409" s="98"/>
      <c r="H409" s="98"/>
      <c r="I409" s="31"/>
      <c r="J409" s="31"/>
      <c r="K409" s="31"/>
      <c r="L409" s="32"/>
      <c r="M409" s="32"/>
      <c r="N409" s="31"/>
      <c r="O409" s="31"/>
      <c r="P409" s="31"/>
      <c r="Q409" s="31"/>
      <c r="R409" s="31"/>
      <c r="S409" s="101">
        <f t="shared" si="19"/>
        <v>22.068249258160236</v>
      </c>
      <c r="T409" s="115">
        <f t="shared" si="20"/>
        <v>1</v>
      </c>
      <c r="U409" s="98">
        <f t="shared" si="21"/>
        <v>-1407.311063041361</v>
      </c>
      <c r="V409" s="167"/>
    </row>
    <row r="410" spans="1:22" ht="12.75">
      <c r="A410" s="99" t="s">
        <v>476</v>
      </c>
      <c r="B410" s="184" t="s">
        <v>1066</v>
      </c>
      <c r="C410" s="98"/>
      <c r="D410" s="100"/>
      <c r="E410" s="98"/>
      <c r="F410" s="31"/>
      <c r="G410" s="98"/>
      <c r="H410" s="98"/>
      <c r="I410" s="31"/>
      <c r="J410" s="31"/>
      <c r="K410" s="31"/>
      <c r="L410" s="32"/>
      <c r="M410" s="32">
        <v>19.56</v>
      </c>
      <c r="N410" s="31"/>
      <c r="O410" s="31"/>
      <c r="P410" s="31"/>
      <c r="Q410" s="31"/>
      <c r="R410" s="31"/>
      <c r="S410" s="101">
        <f t="shared" si="19"/>
        <v>19.56</v>
      </c>
      <c r="T410" s="115">
        <f t="shared" si="20"/>
        <v>1</v>
      </c>
      <c r="U410" s="98">
        <f t="shared" si="21"/>
        <v>-1409.8193122995212</v>
      </c>
      <c r="V410" s="167"/>
    </row>
    <row r="411" spans="1:22" ht="12.75">
      <c r="A411" s="99" t="s">
        <v>477</v>
      </c>
      <c r="B411" s="184" t="s">
        <v>1065</v>
      </c>
      <c r="C411" s="98"/>
      <c r="D411" s="100"/>
      <c r="E411" s="98"/>
      <c r="F411" s="31"/>
      <c r="G411" s="98"/>
      <c r="H411" s="98"/>
      <c r="I411" s="31"/>
      <c r="J411" s="31"/>
      <c r="K411" s="31"/>
      <c r="L411" s="32"/>
      <c r="M411" s="32">
        <v>19.56</v>
      </c>
      <c r="N411" s="31"/>
      <c r="O411" s="31"/>
      <c r="P411" s="31"/>
      <c r="Q411" s="31"/>
      <c r="R411" s="31"/>
      <c r="S411" s="101">
        <f t="shared" si="19"/>
        <v>19.56</v>
      </c>
      <c r="T411" s="115">
        <f t="shared" si="20"/>
        <v>1</v>
      </c>
      <c r="U411" s="98">
        <f t="shared" si="21"/>
        <v>-1409.8193122995212</v>
      </c>
      <c r="V411" s="167"/>
    </row>
    <row r="412" spans="1:22" ht="12.75">
      <c r="A412" s="99" t="s">
        <v>478</v>
      </c>
      <c r="B412" s="184" t="s">
        <v>1006</v>
      </c>
      <c r="C412" s="98"/>
      <c r="D412" s="100"/>
      <c r="E412" s="98"/>
      <c r="F412" s="31"/>
      <c r="G412" s="98"/>
      <c r="H412" s="98"/>
      <c r="I412" s="31">
        <v>18.178659522488953</v>
      </c>
      <c r="J412" s="31"/>
      <c r="K412" s="31"/>
      <c r="L412" s="32"/>
      <c r="M412" s="32"/>
      <c r="N412" s="31"/>
      <c r="O412" s="31"/>
      <c r="P412" s="31"/>
      <c r="Q412" s="31"/>
      <c r="R412" s="31"/>
      <c r="S412" s="101">
        <f t="shared" si="19"/>
        <v>18.178659522488953</v>
      </c>
      <c r="T412" s="115">
        <f t="shared" si="20"/>
        <v>1</v>
      </c>
      <c r="U412" s="98">
        <f t="shared" si="21"/>
        <v>-1411.2006527770322</v>
      </c>
      <c r="V412" s="167">
        <v>2016</v>
      </c>
    </row>
    <row r="413" spans="1:22" ht="12.75">
      <c r="A413" s="99" t="s">
        <v>479</v>
      </c>
      <c r="B413" s="184" t="s">
        <v>1071</v>
      </c>
      <c r="C413" s="98"/>
      <c r="D413" s="100"/>
      <c r="E413" s="98"/>
      <c r="F413" s="31"/>
      <c r="G413" s="98"/>
      <c r="H413" s="98"/>
      <c r="I413" s="31"/>
      <c r="J413" s="31"/>
      <c r="K413" s="31"/>
      <c r="L413" s="32"/>
      <c r="M413" s="32">
        <v>18.09</v>
      </c>
      <c r="N413" s="31"/>
      <c r="O413" s="31"/>
      <c r="P413" s="31"/>
      <c r="Q413" s="31"/>
      <c r="R413" s="31"/>
      <c r="S413" s="101">
        <f t="shared" si="19"/>
        <v>18.09</v>
      </c>
      <c r="T413" s="115">
        <f t="shared" si="20"/>
        <v>1</v>
      </c>
      <c r="U413" s="98">
        <f t="shared" si="21"/>
        <v>-1411.2893122995213</v>
      </c>
      <c r="V413" s="167"/>
    </row>
    <row r="414" spans="1:22" ht="12.75">
      <c r="A414" s="99" t="s">
        <v>480</v>
      </c>
      <c r="B414" s="184" t="s">
        <v>1072</v>
      </c>
      <c r="C414" s="98"/>
      <c r="D414" s="100"/>
      <c r="E414" s="98"/>
      <c r="F414" s="31"/>
      <c r="G414" s="98"/>
      <c r="H414" s="98"/>
      <c r="I414" s="31"/>
      <c r="J414" s="31"/>
      <c r="K414" s="31"/>
      <c r="L414" s="32"/>
      <c r="M414" s="32">
        <v>18.09</v>
      </c>
      <c r="N414" s="31"/>
      <c r="O414" s="31"/>
      <c r="P414" s="31"/>
      <c r="Q414" s="31"/>
      <c r="R414" s="31"/>
      <c r="S414" s="101">
        <f t="shared" si="19"/>
        <v>18.09</v>
      </c>
      <c r="T414" s="115">
        <f t="shared" si="20"/>
        <v>1</v>
      </c>
      <c r="U414" s="98">
        <f t="shared" si="21"/>
        <v>-1411.2893122995213</v>
      </c>
      <c r="V414" s="167"/>
    </row>
    <row r="415" spans="1:22" ht="12.75">
      <c r="A415" s="99" t="s">
        <v>481</v>
      </c>
      <c r="B415" s="184" t="s">
        <v>844</v>
      </c>
      <c r="C415" s="98">
        <v>16.43026706231454</v>
      </c>
      <c r="D415" s="100"/>
      <c r="E415" s="98"/>
      <c r="F415" s="31"/>
      <c r="G415" s="98"/>
      <c r="H415" s="98"/>
      <c r="I415" s="31"/>
      <c r="J415" s="31"/>
      <c r="K415" s="31"/>
      <c r="L415" s="32"/>
      <c r="M415" s="32"/>
      <c r="N415" s="31"/>
      <c r="O415" s="31"/>
      <c r="P415" s="31"/>
      <c r="Q415" s="31"/>
      <c r="R415" s="31"/>
      <c r="S415" s="101">
        <f t="shared" si="19"/>
        <v>16.43026706231454</v>
      </c>
      <c r="T415" s="115">
        <f t="shared" si="20"/>
        <v>1</v>
      </c>
      <c r="U415" s="98">
        <f t="shared" si="21"/>
        <v>-1412.9490452372067</v>
      </c>
      <c r="V415" s="167">
        <v>2010</v>
      </c>
    </row>
    <row r="416" spans="1:22" ht="12.75">
      <c r="A416" s="99" t="s">
        <v>482</v>
      </c>
      <c r="B416" s="184" t="s">
        <v>846</v>
      </c>
      <c r="C416" s="98">
        <v>12.572700296735905</v>
      </c>
      <c r="D416" s="100"/>
      <c r="E416" s="98"/>
      <c r="F416" s="31"/>
      <c r="G416" s="98"/>
      <c r="H416" s="98"/>
      <c r="I416" s="31"/>
      <c r="J416" s="31"/>
      <c r="K416" s="31"/>
      <c r="L416" s="32"/>
      <c r="M416" s="32"/>
      <c r="N416" s="31"/>
      <c r="O416" s="31"/>
      <c r="P416" s="31"/>
      <c r="Q416" s="31"/>
      <c r="R416" s="31"/>
      <c r="S416" s="101">
        <f t="shared" si="19"/>
        <v>12.572700296735905</v>
      </c>
      <c r="T416" s="115">
        <f t="shared" si="20"/>
        <v>1</v>
      </c>
      <c r="U416" s="98">
        <f t="shared" si="21"/>
        <v>-1416.8066120027852</v>
      </c>
      <c r="V416" s="167">
        <v>2010</v>
      </c>
    </row>
    <row r="417" spans="1:22" ht="12.75">
      <c r="A417" s="99" t="s">
        <v>483</v>
      </c>
      <c r="B417" s="184"/>
      <c r="C417" s="98"/>
      <c r="D417" s="100"/>
      <c r="E417" s="98"/>
      <c r="F417" s="31"/>
      <c r="G417" s="98"/>
      <c r="H417" s="98"/>
      <c r="I417" s="31"/>
      <c r="J417" s="31"/>
      <c r="K417" s="31"/>
      <c r="L417" s="32"/>
      <c r="M417" s="32"/>
      <c r="N417" s="31"/>
      <c r="O417" s="31"/>
      <c r="P417" s="31"/>
      <c r="Q417" s="31"/>
      <c r="R417" s="31"/>
      <c r="S417" s="101">
        <f t="shared" si="19"/>
        <v>0</v>
      </c>
      <c r="T417" s="115">
        <f t="shared" si="20"/>
        <v>0</v>
      </c>
      <c r="U417" s="98">
        <f t="shared" si="21"/>
        <v>-1429.3793122995212</v>
      </c>
      <c r="V417" s="167"/>
    </row>
    <row r="418" spans="1:22" ht="12.75">
      <c r="A418" s="99" t="s">
        <v>484</v>
      </c>
      <c r="B418" s="184"/>
      <c r="C418" s="98"/>
      <c r="D418" s="100"/>
      <c r="E418" s="98"/>
      <c r="F418" s="31"/>
      <c r="G418" s="98"/>
      <c r="H418" s="98"/>
      <c r="I418" s="31"/>
      <c r="J418" s="31"/>
      <c r="K418" s="31"/>
      <c r="L418" s="32"/>
      <c r="M418" s="32"/>
      <c r="N418" s="31"/>
      <c r="O418" s="31"/>
      <c r="P418" s="31"/>
      <c r="Q418" s="31"/>
      <c r="R418" s="31"/>
      <c r="S418" s="101">
        <f t="shared" si="19"/>
        <v>0</v>
      </c>
      <c r="T418" s="115">
        <f t="shared" si="20"/>
        <v>0</v>
      </c>
      <c r="U418" s="98">
        <f t="shared" si="21"/>
        <v>-1429.3793122995212</v>
      </c>
      <c r="V418" s="167"/>
    </row>
    <row r="419" spans="1:22" ht="12.75">
      <c r="A419" s="99" t="s">
        <v>485</v>
      </c>
      <c r="B419" s="184"/>
      <c r="C419" s="98"/>
      <c r="D419" s="100"/>
      <c r="E419" s="98"/>
      <c r="F419" s="31"/>
      <c r="G419" s="98"/>
      <c r="H419" s="98"/>
      <c r="I419" s="31"/>
      <c r="J419" s="31"/>
      <c r="K419" s="31"/>
      <c r="L419" s="32"/>
      <c r="M419" s="32"/>
      <c r="N419" s="31"/>
      <c r="O419" s="31"/>
      <c r="P419" s="31"/>
      <c r="Q419" s="31"/>
      <c r="R419" s="31"/>
      <c r="S419" s="101">
        <f t="shared" si="19"/>
        <v>0</v>
      </c>
      <c r="T419" s="115">
        <f t="shared" si="20"/>
        <v>0</v>
      </c>
      <c r="U419" s="98">
        <f t="shared" si="21"/>
        <v>-1429.3793122995212</v>
      </c>
      <c r="V419" s="167"/>
    </row>
    <row r="420" spans="1:22" ht="12.75">
      <c r="A420" s="99" t="s">
        <v>486</v>
      </c>
      <c r="B420" s="184"/>
      <c r="C420" s="98"/>
      <c r="D420" s="100"/>
      <c r="E420" s="98"/>
      <c r="F420" s="31"/>
      <c r="G420" s="98"/>
      <c r="H420" s="98"/>
      <c r="I420" s="31"/>
      <c r="J420" s="31"/>
      <c r="K420" s="31"/>
      <c r="L420" s="32"/>
      <c r="M420" s="32"/>
      <c r="N420" s="31"/>
      <c r="O420" s="31"/>
      <c r="P420" s="31"/>
      <c r="Q420" s="31"/>
      <c r="R420" s="31"/>
      <c r="S420" s="101">
        <f t="shared" si="19"/>
        <v>0</v>
      </c>
      <c r="T420" s="115">
        <f t="shared" si="20"/>
        <v>0</v>
      </c>
      <c r="U420" s="98">
        <f t="shared" si="21"/>
        <v>-1429.3793122995212</v>
      </c>
      <c r="V420" s="167"/>
    </row>
    <row r="421" spans="1:22" ht="12.75">
      <c r="A421" s="99" t="s">
        <v>487</v>
      </c>
      <c r="B421" s="184"/>
      <c r="C421" s="98"/>
      <c r="D421" s="100"/>
      <c r="E421" s="98"/>
      <c r="F421" s="31"/>
      <c r="G421" s="98"/>
      <c r="H421" s="98"/>
      <c r="I421" s="31"/>
      <c r="J421" s="31"/>
      <c r="K421" s="31"/>
      <c r="L421" s="32"/>
      <c r="M421" s="32"/>
      <c r="N421" s="31"/>
      <c r="O421" s="31"/>
      <c r="P421" s="31"/>
      <c r="Q421" s="31"/>
      <c r="R421" s="31"/>
      <c r="S421" s="101">
        <f t="shared" si="19"/>
        <v>0</v>
      </c>
      <c r="T421" s="115">
        <f t="shared" si="20"/>
        <v>0</v>
      </c>
      <c r="U421" s="98">
        <f t="shared" si="21"/>
        <v>-1429.3793122995212</v>
      </c>
      <c r="V421" s="167"/>
    </row>
    <row r="422" spans="1:22" ht="12.75">
      <c r="A422" s="99" t="s">
        <v>488</v>
      </c>
      <c r="B422" s="184"/>
      <c r="C422" s="98"/>
      <c r="D422" s="100"/>
      <c r="E422" s="98"/>
      <c r="F422" s="31"/>
      <c r="G422" s="98"/>
      <c r="H422" s="98"/>
      <c r="I422" s="31"/>
      <c r="J422" s="31"/>
      <c r="K422" s="31"/>
      <c r="L422" s="32"/>
      <c r="M422" s="32"/>
      <c r="N422" s="31"/>
      <c r="O422" s="31"/>
      <c r="P422" s="31"/>
      <c r="Q422" s="31"/>
      <c r="R422" s="31"/>
      <c r="S422" s="101">
        <f aca="true" t="shared" si="22" ref="S422:S485">SUM(C422:R422)</f>
        <v>0</v>
      </c>
      <c r="T422" s="115">
        <f aca="true" t="shared" si="23" ref="T422:T485">COUNTA(C422:R422)</f>
        <v>0</v>
      </c>
      <c r="U422" s="98">
        <f aca="true" t="shared" si="24" ref="U422:U485">S422-$S$5</f>
        <v>-1429.3793122995212</v>
      </c>
      <c r="V422" s="167"/>
    </row>
    <row r="423" spans="1:22" ht="12.75">
      <c r="A423" s="99" t="s">
        <v>489</v>
      </c>
      <c r="B423" s="184"/>
      <c r="C423" s="98"/>
      <c r="D423" s="100"/>
      <c r="E423" s="98"/>
      <c r="F423" s="31"/>
      <c r="G423" s="98"/>
      <c r="H423" s="98"/>
      <c r="I423" s="31"/>
      <c r="J423" s="31"/>
      <c r="K423" s="31"/>
      <c r="L423" s="32"/>
      <c r="M423" s="32"/>
      <c r="N423" s="31"/>
      <c r="O423" s="31"/>
      <c r="P423" s="31"/>
      <c r="Q423" s="31"/>
      <c r="R423" s="31"/>
      <c r="S423" s="101">
        <f t="shared" si="22"/>
        <v>0</v>
      </c>
      <c r="T423" s="115">
        <f t="shared" si="23"/>
        <v>0</v>
      </c>
      <c r="U423" s="98">
        <f t="shared" si="24"/>
        <v>-1429.3793122995212</v>
      </c>
      <c r="V423" s="167"/>
    </row>
    <row r="424" spans="1:22" ht="12.75">
      <c r="A424" s="99" t="s">
        <v>490</v>
      </c>
      <c r="B424" s="184"/>
      <c r="C424" s="98"/>
      <c r="D424" s="100"/>
      <c r="E424" s="98"/>
      <c r="F424" s="31"/>
      <c r="G424" s="98"/>
      <c r="H424" s="98"/>
      <c r="I424" s="31"/>
      <c r="J424" s="31"/>
      <c r="K424" s="31"/>
      <c r="L424" s="32"/>
      <c r="M424" s="32"/>
      <c r="N424" s="31"/>
      <c r="O424" s="31"/>
      <c r="P424" s="31"/>
      <c r="Q424" s="31"/>
      <c r="R424" s="31"/>
      <c r="S424" s="101">
        <f t="shared" si="22"/>
        <v>0</v>
      </c>
      <c r="T424" s="115">
        <f t="shared" si="23"/>
        <v>0</v>
      </c>
      <c r="U424" s="98">
        <f t="shared" si="24"/>
        <v>-1429.3793122995212</v>
      </c>
      <c r="V424" s="167"/>
    </row>
    <row r="425" spans="1:22" ht="12.75">
      <c r="A425" s="99" t="s">
        <v>491</v>
      </c>
      <c r="B425" s="184"/>
      <c r="C425" s="98"/>
      <c r="D425" s="100"/>
      <c r="E425" s="98"/>
      <c r="F425" s="31"/>
      <c r="G425" s="98"/>
      <c r="H425" s="98"/>
      <c r="I425" s="31"/>
      <c r="J425" s="31"/>
      <c r="K425" s="31"/>
      <c r="L425" s="32"/>
      <c r="M425" s="32"/>
      <c r="N425" s="31"/>
      <c r="O425" s="31"/>
      <c r="P425" s="31"/>
      <c r="Q425" s="31"/>
      <c r="R425" s="31"/>
      <c r="S425" s="101">
        <f t="shared" si="22"/>
        <v>0</v>
      </c>
      <c r="T425" s="115">
        <f t="shared" si="23"/>
        <v>0</v>
      </c>
      <c r="U425" s="98">
        <f t="shared" si="24"/>
        <v>-1429.3793122995212</v>
      </c>
      <c r="V425" s="167"/>
    </row>
    <row r="426" spans="1:22" ht="12.75">
      <c r="A426" s="99" t="s">
        <v>492</v>
      </c>
      <c r="B426" s="184"/>
      <c r="C426" s="98"/>
      <c r="D426" s="100"/>
      <c r="E426" s="98"/>
      <c r="F426" s="31"/>
      <c r="G426" s="98"/>
      <c r="H426" s="98"/>
      <c r="I426" s="31"/>
      <c r="J426" s="31"/>
      <c r="K426" s="31"/>
      <c r="L426" s="32"/>
      <c r="M426" s="32"/>
      <c r="N426" s="31"/>
      <c r="O426" s="31"/>
      <c r="P426" s="31"/>
      <c r="Q426" s="31"/>
      <c r="R426" s="31"/>
      <c r="S426" s="101">
        <f t="shared" si="22"/>
        <v>0</v>
      </c>
      <c r="T426" s="115">
        <f t="shared" si="23"/>
        <v>0</v>
      </c>
      <c r="U426" s="98">
        <f t="shared" si="24"/>
        <v>-1429.3793122995212</v>
      </c>
      <c r="V426" s="167"/>
    </row>
    <row r="427" spans="1:22" ht="12.75">
      <c r="A427" s="99" t="s">
        <v>493</v>
      </c>
      <c r="B427" s="184"/>
      <c r="C427" s="98"/>
      <c r="D427" s="100"/>
      <c r="E427" s="98"/>
      <c r="F427" s="31"/>
      <c r="G427" s="98"/>
      <c r="H427" s="98"/>
      <c r="I427" s="31"/>
      <c r="J427" s="31"/>
      <c r="K427" s="31"/>
      <c r="L427" s="32"/>
      <c r="M427" s="32"/>
      <c r="N427" s="31"/>
      <c r="O427" s="31"/>
      <c r="P427" s="31"/>
      <c r="Q427" s="31"/>
      <c r="R427" s="31"/>
      <c r="S427" s="101">
        <f t="shared" si="22"/>
        <v>0</v>
      </c>
      <c r="T427" s="115">
        <f t="shared" si="23"/>
        <v>0</v>
      </c>
      <c r="U427" s="98">
        <f t="shared" si="24"/>
        <v>-1429.3793122995212</v>
      </c>
      <c r="V427" s="167"/>
    </row>
    <row r="428" spans="1:22" ht="12.75">
      <c r="A428" s="99" t="s">
        <v>494</v>
      </c>
      <c r="B428" s="184"/>
      <c r="C428" s="98"/>
      <c r="D428" s="100"/>
      <c r="E428" s="98"/>
      <c r="F428" s="31"/>
      <c r="G428" s="98"/>
      <c r="H428" s="98"/>
      <c r="I428" s="31"/>
      <c r="J428" s="31"/>
      <c r="K428" s="31"/>
      <c r="L428" s="32"/>
      <c r="M428" s="32"/>
      <c r="N428" s="31"/>
      <c r="O428" s="31"/>
      <c r="P428" s="31"/>
      <c r="Q428" s="31"/>
      <c r="R428" s="31"/>
      <c r="S428" s="101">
        <f t="shared" si="22"/>
        <v>0</v>
      </c>
      <c r="T428" s="115">
        <f t="shared" si="23"/>
        <v>0</v>
      </c>
      <c r="U428" s="98">
        <f t="shared" si="24"/>
        <v>-1429.3793122995212</v>
      </c>
      <c r="V428" s="167"/>
    </row>
    <row r="429" spans="1:22" ht="12.75">
      <c r="A429" s="99" t="s">
        <v>495</v>
      </c>
      <c r="B429" s="184"/>
      <c r="C429" s="98"/>
      <c r="D429" s="100"/>
      <c r="E429" s="98"/>
      <c r="F429" s="31"/>
      <c r="G429" s="98"/>
      <c r="H429" s="98"/>
      <c r="I429" s="31"/>
      <c r="J429" s="31"/>
      <c r="K429" s="31"/>
      <c r="L429" s="32"/>
      <c r="M429" s="32"/>
      <c r="N429" s="31"/>
      <c r="O429" s="31"/>
      <c r="P429" s="31"/>
      <c r="Q429" s="31"/>
      <c r="R429" s="31"/>
      <c r="S429" s="101">
        <f t="shared" si="22"/>
        <v>0</v>
      </c>
      <c r="T429" s="115">
        <f t="shared" si="23"/>
        <v>0</v>
      </c>
      <c r="U429" s="98">
        <f t="shared" si="24"/>
        <v>-1429.3793122995212</v>
      </c>
      <c r="V429" s="167"/>
    </row>
    <row r="430" spans="1:22" ht="12.75">
      <c r="A430" s="99" t="s">
        <v>496</v>
      </c>
      <c r="B430" s="184"/>
      <c r="C430" s="98"/>
      <c r="D430" s="100"/>
      <c r="E430" s="98"/>
      <c r="F430" s="31"/>
      <c r="G430" s="98"/>
      <c r="H430" s="98"/>
      <c r="I430" s="31"/>
      <c r="J430" s="31"/>
      <c r="K430" s="31"/>
      <c r="L430" s="32"/>
      <c r="M430" s="32"/>
      <c r="N430" s="31"/>
      <c r="O430" s="31"/>
      <c r="P430" s="31"/>
      <c r="Q430" s="31"/>
      <c r="R430" s="31"/>
      <c r="S430" s="101">
        <f t="shared" si="22"/>
        <v>0</v>
      </c>
      <c r="T430" s="115">
        <f t="shared" si="23"/>
        <v>0</v>
      </c>
      <c r="U430" s="98">
        <f t="shared" si="24"/>
        <v>-1429.3793122995212</v>
      </c>
      <c r="V430" s="167"/>
    </row>
    <row r="431" spans="1:22" ht="12.75">
      <c r="A431" s="99" t="s">
        <v>497</v>
      </c>
      <c r="B431" s="184"/>
      <c r="C431" s="98"/>
      <c r="D431" s="100"/>
      <c r="E431" s="98"/>
      <c r="F431" s="31"/>
      <c r="G431" s="98"/>
      <c r="H431" s="98"/>
      <c r="I431" s="31"/>
      <c r="J431" s="31"/>
      <c r="K431" s="31"/>
      <c r="L431" s="32"/>
      <c r="M431" s="32"/>
      <c r="N431" s="31"/>
      <c r="O431" s="31"/>
      <c r="P431" s="31"/>
      <c r="Q431" s="31"/>
      <c r="R431" s="31"/>
      <c r="S431" s="101">
        <f t="shared" si="22"/>
        <v>0</v>
      </c>
      <c r="T431" s="115">
        <f t="shared" si="23"/>
        <v>0</v>
      </c>
      <c r="U431" s="98">
        <f t="shared" si="24"/>
        <v>-1429.3793122995212</v>
      </c>
      <c r="V431" s="167"/>
    </row>
    <row r="432" spans="1:22" ht="12.75">
      <c r="A432" s="99" t="s">
        <v>498</v>
      </c>
      <c r="B432" s="184"/>
      <c r="C432" s="98"/>
      <c r="D432" s="100"/>
      <c r="E432" s="98"/>
      <c r="F432" s="31"/>
      <c r="G432" s="98"/>
      <c r="H432" s="98"/>
      <c r="I432" s="31"/>
      <c r="J432" s="31"/>
      <c r="K432" s="31"/>
      <c r="L432" s="32"/>
      <c r="M432" s="32"/>
      <c r="N432" s="31"/>
      <c r="O432" s="31"/>
      <c r="P432" s="31"/>
      <c r="Q432" s="31"/>
      <c r="R432" s="31"/>
      <c r="S432" s="101">
        <f t="shared" si="22"/>
        <v>0</v>
      </c>
      <c r="T432" s="115">
        <f t="shared" si="23"/>
        <v>0</v>
      </c>
      <c r="U432" s="98">
        <f t="shared" si="24"/>
        <v>-1429.3793122995212</v>
      </c>
      <c r="V432" s="167"/>
    </row>
    <row r="433" spans="1:22" ht="12.75">
      <c r="A433" s="99" t="s">
        <v>499</v>
      </c>
      <c r="B433" s="184"/>
      <c r="C433" s="98"/>
      <c r="D433" s="100"/>
      <c r="E433" s="98"/>
      <c r="F433" s="31"/>
      <c r="G433" s="98"/>
      <c r="H433" s="98"/>
      <c r="I433" s="31"/>
      <c r="J433" s="31"/>
      <c r="K433" s="31"/>
      <c r="L433" s="32"/>
      <c r="M433" s="32"/>
      <c r="N433" s="31"/>
      <c r="O433" s="31"/>
      <c r="P433" s="31"/>
      <c r="Q433" s="31"/>
      <c r="R433" s="31"/>
      <c r="S433" s="101">
        <f t="shared" si="22"/>
        <v>0</v>
      </c>
      <c r="T433" s="115">
        <f t="shared" si="23"/>
        <v>0</v>
      </c>
      <c r="U433" s="98">
        <f t="shared" si="24"/>
        <v>-1429.3793122995212</v>
      </c>
      <c r="V433" s="167"/>
    </row>
    <row r="434" spans="1:22" ht="12.75">
      <c r="A434" s="99" t="s">
        <v>500</v>
      </c>
      <c r="B434" s="184"/>
      <c r="C434" s="98"/>
      <c r="D434" s="100"/>
      <c r="E434" s="98"/>
      <c r="F434" s="31"/>
      <c r="G434" s="98"/>
      <c r="H434" s="98"/>
      <c r="I434" s="31"/>
      <c r="J434" s="31"/>
      <c r="K434" s="31"/>
      <c r="L434" s="32"/>
      <c r="M434" s="32"/>
      <c r="N434" s="31"/>
      <c r="O434" s="31"/>
      <c r="P434" s="31"/>
      <c r="Q434" s="31"/>
      <c r="R434" s="31"/>
      <c r="S434" s="101">
        <f t="shared" si="22"/>
        <v>0</v>
      </c>
      <c r="T434" s="115">
        <f t="shared" si="23"/>
        <v>0</v>
      </c>
      <c r="U434" s="98">
        <f t="shared" si="24"/>
        <v>-1429.3793122995212</v>
      </c>
      <c r="V434" s="167"/>
    </row>
    <row r="435" spans="1:22" ht="12.75">
      <c r="A435" s="99" t="s">
        <v>501</v>
      </c>
      <c r="B435" s="184"/>
      <c r="C435" s="98"/>
      <c r="D435" s="100"/>
      <c r="E435" s="98"/>
      <c r="F435" s="31"/>
      <c r="G435" s="98"/>
      <c r="H435" s="98"/>
      <c r="I435" s="31"/>
      <c r="J435" s="31"/>
      <c r="K435" s="31"/>
      <c r="L435" s="32"/>
      <c r="M435" s="32"/>
      <c r="N435" s="31"/>
      <c r="O435" s="31"/>
      <c r="P435" s="31"/>
      <c r="Q435" s="31"/>
      <c r="R435" s="31"/>
      <c r="S435" s="101">
        <f t="shared" si="22"/>
        <v>0</v>
      </c>
      <c r="T435" s="115">
        <f t="shared" si="23"/>
        <v>0</v>
      </c>
      <c r="U435" s="98">
        <f t="shared" si="24"/>
        <v>-1429.3793122995212</v>
      </c>
      <c r="V435" s="167"/>
    </row>
    <row r="436" spans="1:22" ht="12.75">
      <c r="A436" s="99" t="s">
        <v>502</v>
      </c>
      <c r="B436" s="184"/>
      <c r="C436" s="98"/>
      <c r="D436" s="100"/>
      <c r="E436" s="98"/>
      <c r="F436" s="31"/>
      <c r="G436" s="98"/>
      <c r="H436" s="98"/>
      <c r="I436" s="31"/>
      <c r="J436" s="31"/>
      <c r="K436" s="31"/>
      <c r="L436" s="32"/>
      <c r="M436" s="32"/>
      <c r="N436" s="31"/>
      <c r="O436" s="31"/>
      <c r="P436" s="31"/>
      <c r="Q436" s="31"/>
      <c r="R436" s="31"/>
      <c r="S436" s="101">
        <f t="shared" si="22"/>
        <v>0</v>
      </c>
      <c r="T436" s="115">
        <f t="shared" si="23"/>
        <v>0</v>
      </c>
      <c r="U436" s="98">
        <f t="shared" si="24"/>
        <v>-1429.3793122995212</v>
      </c>
      <c r="V436" s="167"/>
    </row>
    <row r="437" spans="1:22" ht="12.75">
      <c r="A437" s="99" t="s">
        <v>503</v>
      </c>
      <c r="B437" s="184"/>
      <c r="C437" s="98"/>
      <c r="D437" s="100"/>
      <c r="E437" s="98"/>
      <c r="F437" s="31"/>
      <c r="G437" s="98"/>
      <c r="H437" s="98"/>
      <c r="I437" s="31"/>
      <c r="J437" s="31"/>
      <c r="K437" s="31"/>
      <c r="L437" s="32"/>
      <c r="M437" s="32"/>
      <c r="N437" s="31"/>
      <c r="O437" s="31"/>
      <c r="P437" s="31"/>
      <c r="Q437" s="31"/>
      <c r="R437" s="31"/>
      <c r="S437" s="101">
        <f t="shared" si="22"/>
        <v>0</v>
      </c>
      <c r="T437" s="115">
        <f t="shared" si="23"/>
        <v>0</v>
      </c>
      <c r="U437" s="98">
        <f t="shared" si="24"/>
        <v>-1429.3793122995212</v>
      </c>
      <c r="V437" s="167"/>
    </row>
    <row r="438" spans="1:22" ht="12.75">
      <c r="A438" s="99" t="s">
        <v>504</v>
      </c>
      <c r="B438" s="184"/>
      <c r="C438" s="98"/>
      <c r="D438" s="100"/>
      <c r="E438" s="98"/>
      <c r="F438" s="31"/>
      <c r="G438" s="98"/>
      <c r="H438" s="98"/>
      <c r="I438" s="31"/>
      <c r="J438" s="31"/>
      <c r="K438" s="31"/>
      <c r="L438" s="32"/>
      <c r="M438" s="32"/>
      <c r="N438" s="31"/>
      <c r="O438" s="31"/>
      <c r="P438" s="31"/>
      <c r="Q438" s="31"/>
      <c r="R438" s="31"/>
      <c r="S438" s="101">
        <f t="shared" si="22"/>
        <v>0</v>
      </c>
      <c r="T438" s="115">
        <f t="shared" si="23"/>
        <v>0</v>
      </c>
      <c r="U438" s="98">
        <f t="shared" si="24"/>
        <v>-1429.3793122995212</v>
      </c>
      <c r="V438" s="167"/>
    </row>
    <row r="439" spans="1:22" ht="12.75">
      <c r="A439" s="99" t="s">
        <v>505</v>
      </c>
      <c r="B439" s="184"/>
      <c r="C439" s="98"/>
      <c r="D439" s="100"/>
      <c r="E439" s="98"/>
      <c r="F439" s="31"/>
      <c r="G439" s="98"/>
      <c r="H439" s="98"/>
      <c r="I439" s="31"/>
      <c r="J439" s="31"/>
      <c r="K439" s="31"/>
      <c r="L439" s="32"/>
      <c r="M439" s="32"/>
      <c r="N439" s="31"/>
      <c r="O439" s="31"/>
      <c r="P439" s="31"/>
      <c r="Q439" s="31"/>
      <c r="R439" s="31"/>
      <c r="S439" s="101">
        <f t="shared" si="22"/>
        <v>0</v>
      </c>
      <c r="T439" s="115">
        <f t="shared" si="23"/>
        <v>0</v>
      </c>
      <c r="U439" s="98">
        <f t="shared" si="24"/>
        <v>-1429.3793122995212</v>
      </c>
      <c r="V439" s="167"/>
    </row>
    <row r="440" spans="1:22" ht="12.75">
      <c r="A440" s="99" t="s">
        <v>506</v>
      </c>
      <c r="B440" s="184"/>
      <c r="C440" s="98"/>
      <c r="D440" s="100"/>
      <c r="E440" s="98"/>
      <c r="F440" s="31"/>
      <c r="G440" s="98"/>
      <c r="H440" s="98"/>
      <c r="I440" s="31"/>
      <c r="J440" s="31"/>
      <c r="K440" s="31"/>
      <c r="L440" s="32"/>
      <c r="M440" s="32"/>
      <c r="N440" s="31"/>
      <c r="O440" s="31"/>
      <c r="P440" s="31"/>
      <c r="Q440" s="31"/>
      <c r="R440" s="31"/>
      <c r="S440" s="101">
        <f t="shared" si="22"/>
        <v>0</v>
      </c>
      <c r="T440" s="115">
        <f t="shared" si="23"/>
        <v>0</v>
      </c>
      <c r="U440" s="98">
        <f t="shared" si="24"/>
        <v>-1429.3793122995212</v>
      </c>
      <c r="V440" s="167"/>
    </row>
    <row r="441" spans="1:22" ht="12.75">
      <c r="A441" s="99" t="s">
        <v>507</v>
      </c>
      <c r="B441" s="184"/>
      <c r="C441" s="98"/>
      <c r="D441" s="100"/>
      <c r="E441" s="98"/>
      <c r="F441" s="31"/>
      <c r="G441" s="98"/>
      <c r="H441" s="98"/>
      <c r="I441" s="31"/>
      <c r="J441" s="31"/>
      <c r="K441" s="31"/>
      <c r="L441" s="32"/>
      <c r="M441" s="32"/>
      <c r="N441" s="31"/>
      <c r="O441" s="31"/>
      <c r="P441" s="31"/>
      <c r="Q441" s="31"/>
      <c r="R441" s="31"/>
      <c r="S441" s="101">
        <f t="shared" si="22"/>
        <v>0</v>
      </c>
      <c r="T441" s="115">
        <f t="shared" si="23"/>
        <v>0</v>
      </c>
      <c r="U441" s="98">
        <f t="shared" si="24"/>
        <v>-1429.3793122995212</v>
      </c>
      <c r="V441" s="167"/>
    </row>
    <row r="442" spans="1:22" ht="12.75">
      <c r="A442" s="99" t="s">
        <v>508</v>
      </c>
      <c r="B442" s="184"/>
      <c r="C442" s="98"/>
      <c r="D442" s="100"/>
      <c r="E442" s="98"/>
      <c r="F442" s="31"/>
      <c r="G442" s="98"/>
      <c r="H442" s="98"/>
      <c r="I442" s="31"/>
      <c r="J442" s="31"/>
      <c r="K442" s="31"/>
      <c r="L442" s="32"/>
      <c r="M442" s="32"/>
      <c r="N442" s="31"/>
      <c r="O442" s="31"/>
      <c r="P442" s="31"/>
      <c r="Q442" s="31"/>
      <c r="R442" s="31"/>
      <c r="S442" s="101">
        <f t="shared" si="22"/>
        <v>0</v>
      </c>
      <c r="T442" s="115">
        <f t="shared" si="23"/>
        <v>0</v>
      </c>
      <c r="U442" s="98">
        <f t="shared" si="24"/>
        <v>-1429.3793122995212</v>
      </c>
      <c r="V442" s="167"/>
    </row>
    <row r="443" spans="1:22" ht="12.75">
      <c r="A443" s="99" t="s">
        <v>509</v>
      </c>
      <c r="B443" s="184"/>
      <c r="C443" s="98"/>
      <c r="D443" s="100"/>
      <c r="E443" s="98"/>
      <c r="F443" s="31"/>
      <c r="G443" s="98"/>
      <c r="H443" s="98"/>
      <c r="I443" s="31"/>
      <c r="J443" s="31"/>
      <c r="K443" s="31"/>
      <c r="L443" s="32"/>
      <c r="M443" s="32"/>
      <c r="N443" s="31"/>
      <c r="O443" s="31"/>
      <c r="P443" s="31"/>
      <c r="Q443" s="31"/>
      <c r="R443" s="31"/>
      <c r="S443" s="101">
        <f t="shared" si="22"/>
        <v>0</v>
      </c>
      <c r="T443" s="115">
        <f t="shared" si="23"/>
        <v>0</v>
      </c>
      <c r="U443" s="98">
        <f t="shared" si="24"/>
        <v>-1429.3793122995212</v>
      </c>
      <c r="V443" s="167"/>
    </row>
    <row r="444" spans="1:22" ht="12.75">
      <c r="A444" s="99" t="s">
        <v>510</v>
      </c>
      <c r="B444" s="184"/>
      <c r="C444" s="98"/>
      <c r="D444" s="100"/>
      <c r="E444" s="98"/>
      <c r="F444" s="31"/>
      <c r="G444" s="98"/>
      <c r="H444" s="98"/>
      <c r="I444" s="31"/>
      <c r="J444" s="31"/>
      <c r="K444" s="31"/>
      <c r="L444" s="32"/>
      <c r="M444" s="32"/>
      <c r="N444" s="31"/>
      <c r="O444" s="31"/>
      <c r="P444" s="31"/>
      <c r="Q444" s="31"/>
      <c r="R444" s="31"/>
      <c r="S444" s="101">
        <f t="shared" si="22"/>
        <v>0</v>
      </c>
      <c r="T444" s="115">
        <f t="shared" si="23"/>
        <v>0</v>
      </c>
      <c r="U444" s="98">
        <f t="shared" si="24"/>
        <v>-1429.3793122995212</v>
      </c>
      <c r="V444" s="167"/>
    </row>
    <row r="445" spans="1:22" ht="12.75">
      <c r="A445" s="99" t="s">
        <v>513</v>
      </c>
      <c r="B445" s="184"/>
      <c r="C445" s="98"/>
      <c r="D445" s="100"/>
      <c r="E445" s="98"/>
      <c r="F445" s="31"/>
      <c r="G445" s="98"/>
      <c r="H445" s="98"/>
      <c r="I445" s="31"/>
      <c r="J445" s="31"/>
      <c r="K445" s="31"/>
      <c r="L445" s="32"/>
      <c r="M445" s="32"/>
      <c r="N445" s="31"/>
      <c r="O445" s="31"/>
      <c r="P445" s="31"/>
      <c r="Q445" s="31"/>
      <c r="R445" s="31"/>
      <c r="S445" s="101">
        <f t="shared" si="22"/>
        <v>0</v>
      </c>
      <c r="T445" s="115">
        <f t="shared" si="23"/>
        <v>0</v>
      </c>
      <c r="U445" s="98">
        <f t="shared" si="24"/>
        <v>-1429.3793122995212</v>
      </c>
      <c r="V445" s="167"/>
    </row>
    <row r="446" spans="1:22" ht="12.75">
      <c r="A446" s="99" t="s">
        <v>514</v>
      </c>
      <c r="B446" s="184"/>
      <c r="C446" s="98"/>
      <c r="D446" s="100"/>
      <c r="E446" s="98"/>
      <c r="F446" s="31"/>
      <c r="G446" s="98"/>
      <c r="H446" s="98"/>
      <c r="I446" s="31"/>
      <c r="J446" s="31"/>
      <c r="K446" s="31"/>
      <c r="L446" s="32"/>
      <c r="M446" s="32"/>
      <c r="N446" s="31"/>
      <c r="O446" s="31"/>
      <c r="P446" s="31"/>
      <c r="Q446" s="31"/>
      <c r="R446" s="31"/>
      <c r="S446" s="101">
        <f t="shared" si="22"/>
        <v>0</v>
      </c>
      <c r="T446" s="115">
        <f t="shared" si="23"/>
        <v>0</v>
      </c>
      <c r="U446" s="98">
        <f t="shared" si="24"/>
        <v>-1429.3793122995212</v>
      </c>
      <c r="V446" s="167"/>
    </row>
    <row r="447" spans="1:22" ht="12.75">
      <c r="A447" s="99" t="s">
        <v>515</v>
      </c>
      <c r="B447" s="184"/>
      <c r="C447" s="98"/>
      <c r="D447" s="100"/>
      <c r="E447" s="98"/>
      <c r="F447" s="31"/>
      <c r="G447" s="98"/>
      <c r="H447" s="98"/>
      <c r="I447" s="31"/>
      <c r="J447" s="31"/>
      <c r="K447" s="31"/>
      <c r="L447" s="32"/>
      <c r="M447" s="32"/>
      <c r="N447" s="31"/>
      <c r="O447" s="31"/>
      <c r="P447" s="31"/>
      <c r="Q447" s="31"/>
      <c r="R447" s="31"/>
      <c r="S447" s="101">
        <f t="shared" si="22"/>
        <v>0</v>
      </c>
      <c r="T447" s="115">
        <f t="shared" si="23"/>
        <v>0</v>
      </c>
      <c r="U447" s="98">
        <f t="shared" si="24"/>
        <v>-1429.3793122995212</v>
      </c>
      <c r="V447" s="167"/>
    </row>
    <row r="448" spans="1:22" ht="12.75">
      <c r="A448" s="99" t="s">
        <v>516</v>
      </c>
      <c r="B448" s="184"/>
      <c r="C448" s="98"/>
      <c r="D448" s="100"/>
      <c r="E448" s="98"/>
      <c r="F448" s="31"/>
      <c r="G448" s="98"/>
      <c r="H448" s="98"/>
      <c r="I448" s="31"/>
      <c r="J448" s="31"/>
      <c r="K448" s="31"/>
      <c r="L448" s="32"/>
      <c r="M448" s="32"/>
      <c r="N448" s="31"/>
      <c r="O448" s="31"/>
      <c r="P448" s="31"/>
      <c r="Q448" s="31"/>
      <c r="R448" s="31"/>
      <c r="S448" s="101">
        <f t="shared" si="22"/>
        <v>0</v>
      </c>
      <c r="T448" s="115">
        <f t="shared" si="23"/>
        <v>0</v>
      </c>
      <c r="U448" s="98">
        <f t="shared" si="24"/>
        <v>-1429.3793122995212</v>
      </c>
      <c r="V448" s="167"/>
    </row>
    <row r="449" spans="1:22" ht="12.75">
      <c r="A449" s="99" t="s">
        <v>517</v>
      </c>
      <c r="B449" s="184"/>
      <c r="C449" s="98"/>
      <c r="D449" s="100"/>
      <c r="E449" s="98"/>
      <c r="F449" s="31"/>
      <c r="G449" s="98"/>
      <c r="H449" s="98"/>
      <c r="I449" s="31"/>
      <c r="J449" s="31"/>
      <c r="K449" s="31"/>
      <c r="L449" s="32"/>
      <c r="M449" s="32"/>
      <c r="N449" s="31"/>
      <c r="O449" s="31"/>
      <c r="P449" s="31"/>
      <c r="Q449" s="31"/>
      <c r="R449" s="31"/>
      <c r="S449" s="101">
        <f t="shared" si="22"/>
        <v>0</v>
      </c>
      <c r="T449" s="115">
        <f t="shared" si="23"/>
        <v>0</v>
      </c>
      <c r="U449" s="98">
        <f t="shared" si="24"/>
        <v>-1429.3793122995212</v>
      </c>
      <c r="V449" s="167"/>
    </row>
    <row r="450" spans="1:22" ht="12.75">
      <c r="A450" s="99" t="s">
        <v>518</v>
      </c>
      <c r="B450" s="184"/>
      <c r="C450" s="98"/>
      <c r="D450" s="100"/>
      <c r="E450" s="98"/>
      <c r="F450" s="31"/>
      <c r="G450" s="98"/>
      <c r="H450" s="98"/>
      <c r="I450" s="31"/>
      <c r="J450" s="31"/>
      <c r="K450" s="31"/>
      <c r="L450" s="32"/>
      <c r="M450" s="32"/>
      <c r="N450" s="31"/>
      <c r="O450" s="31"/>
      <c r="P450" s="31"/>
      <c r="Q450" s="31"/>
      <c r="R450" s="31"/>
      <c r="S450" s="101">
        <f t="shared" si="22"/>
        <v>0</v>
      </c>
      <c r="T450" s="115">
        <f t="shared" si="23"/>
        <v>0</v>
      </c>
      <c r="U450" s="98">
        <f t="shared" si="24"/>
        <v>-1429.3793122995212</v>
      </c>
      <c r="V450" s="167"/>
    </row>
    <row r="451" spans="1:22" ht="12.75">
      <c r="A451" s="99" t="s">
        <v>519</v>
      </c>
      <c r="B451" s="184"/>
      <c r="C451" s="98"/>
      <c r="D451" s="100"/>
      <c r="E451" s="98"/>
      <c r="F451" s="31"/>
      <c r="G451" s="98"/>
      <c r="H451" s="98"/>
      <c r="I451" s="31"/>
      <c r="J451" s="31"/>
      <c r="K451" s="31"/>
      <c r="L451" s="32"/>
      <c r="M451" s="32"/>
      <c r="N451" s="31"/>
      <c r="O451" s="31"/>
      <c r="P451" s="31"/>
      <c r="Q451" s="31"/>
      <c r="R451" s="31"/>
      <c r="S451" s="101">
        <f t="shared" si="22"/>
        <v>0</v>
      </c>
      <c r="T451" s="115">
        <f t="shared" si="23"/>
        <v>0</v>
      </c>
      <c r="U451" s="98">
        <f t="shared" si="24"/>
        <v>-1429.3793122995212</v>
      </c>
      <c r="V451" s="167"/>
    </row>
    <row r="452" spans="1:22" ht="12.75">
      <c r="A452" s="99" t="s">
        <v>520</v>
      </c>
      <c r="B452" s="184"/>
      <c r="C452" s="98"/>
      <c r="D452" s="100"/>
      <c r="E452" s="98"/>
      <c r="F452" s="31"/>
      <c r="G452" s="98"/>
      <c r="H452" s="98"/>
      <c r="I452" s="31"/>
      <c r="J452" s="31"/>
      <c r="K452" s="31"/>
      <c r="L452" s="32"/>
      <c r="M452" s="32"/>
      <c r="N452" s="31"/>
      <c r="O452" s="31"/>
      <c r="P452" s="31"/>
      <c r="Q452" s="31"/>
      <c r="R452" s="31"/>
      <c r="S452" s="101">
        <f t="shared" si="22"/>
        <v>0</v>
      </c>
      <c r="T452" s="115">
        <f t="shared" si="23"/>
        <v>0</v>
      </c>
      <c r="U452" s="98">
        <f t="shared" si="24"/>
        <v>-1429.3793122995212</v>
      </c>
      <c r="V452" s="167"/>
    </row>
    <row r="453" spans="1:22" ht="12.75">
      <c r="A453" s="99" t="s">
        <v>521</v>
      </c>
      <c r="B453" s="184"/>
      <c r="C453" s="98"/>
      <c r="D453" s="100"/>
      <c r="E453" s="98"/>
      <c r="F453" s="31"/>
      <c r="G453" s="98"/>
      <c r="H453" s="98"/>
      <c r="I453" s="31"/>
      <c r="J453" s="31"/>
      <c r="K453" s="31"/>
      <c r="L453" s="32"/>
      <c r="M453" s="32"/>
      <c r="N453" s="31"/>
      <c r="O453" s="31"/>
      <c r="P453" s="31"/>
      <c r="Q453" s="31"/>
      <c r="R453" s="31"/>
      <c r="S453" s="101">
        <f t="shared" si="22"/>
        <v>0</v>
      </c>
      <c r="T453" s="115">
        <f t="shared" si="23"/>
        <v>0</v>
      </c>
      <c r="U453" s="98">
        <f t="shared" si="24"/>
        <v>-1429.3793122995212</v>
      </c>
      <c r="V453" s="167"/>
    </row>
    <row r="454" spans="1:22" ht="12.75">
      <c r="A454" s="99" t="s">
        <v>522</v>
      </c>
      <c r="B454" s="184"/>
      <c r="C454" s="98"/>
      <c r="D454" s="100"/>
      <c r="E454" s="98"/>
      <c r="F454" s="31"/>
      <c r="G454" s="98"/>
      <c r="H454" s="98"/>
      <c r="I454" s="31"/>
      <c r="J454" s="31"/>
      <c r="K454" s="31"/>
      <c r="L454" s="32"/>
      <c r="M454" s="32"/>
      <c r="N454" s="31"/>
      <c r="O454" s="31"/>
      <c r="P454" s="31"/>
      <c r="Q454" s="31"/>
      <c r="R454" s="31"/>
      <c r="S454" s="101">
        <f t="shared" si="22"/>
        <v>0</v>
      </c>
      <c r="T454" s="115">
        <f t="shared" si="23"/>
        <v>0</v>
      </c>
      <c r="U454" s="98">
        <f t="shared" si="24"/>
        <v>-1429.3793122995212</v>
      </c>
      <c r="V454" s="167"/>
    </row>
    <row r="455" spans="1:22" ht="12.75">
      <c r="A455" s="99" t="s">
        <v>523</v>
      </c>
      <c r="B455" s="184"/>
      <c r="C455" s="98"/>
      <c r="D455" s="100"/>
      <c r="E455" s="98"/>
      <c r="F455" s="31"/>
      <c r="G455" s="98"/>
      <c r="H455" s="98"/>
      <c r="I455" s="31"/>
      <c r="J455" s="31"/>
      <c r="K455" s="31"/>
      <c r="L455" s="32"/>
      <c r="M455" s="32"/>
      <c r="N455" s="31"/>
      <c r="O455" s="31"/>
      <c r="P455" s="31"/>
      <c r="Q455" s="31"/>
      <c r="R455" s="31"/>
      <c r="S455" s="101">
        <f t="shared" si="22"/>
        <v>0</v>
      </c>
      <c r="T455" s="115">
        <f t="shared" si="23"/>
        <v>0</v>
      </c>
      <c r="U455" s="98">
        <f t="shared" si="24"/>
        <v>-1429.3793122995212</v>
      </c>
      <c r="V455" s="167"/>
    </row>
    <row r="456" spans="1:22" ht="12.75">
      <c r="A456" s="99" t="s">
        <v>524</v>
      </c>
      <c r="B456" s="184"/>
      <c r="C456" s="98"/>
      <c r="D456" s="100"/>
      <c r="E456" s="98"/>
      <c r="F456" s="31"/>
      <c r="G456" s="98"/>
      <c r="H456" s="98"/>
      <c r="I456" s="31"/>
      <c r="J456" s="31"/>
      <c r="K456" s="31"/>
      <c r="L456" s="32"/>
      <c r="M456" s="32"/>
      <c r="N456" s="31"/>
      <c r="O456" s="31"/>
      <c r="P456" s="31"/>
      <c r="Q456" s="31"/>
      <c r="R456" s="31"/>
      <c r="S456" s="101">
        <f t="shared" si="22"/>
        <v>0</v>
      </c>
      <c r="T456" s="115">
        <f t="shared" si="23"/>
        <v>0</v>
      </c>
      <c r="U456" s="98">
        <f t="shared" si="24"/>
        <v>-1429.3793122995212</v>
      </c>
      <c r="V456" s="167"/>
    </row>
    <row r="457" spans="1:22" ht="12.75">
      <c r="A457" s="99" t="s">
        <v>525</v>
      </c>
      <c r="B457" s="184"/>
      <c r="C457" s="98"/>
      <c r="D457" s="100"/>
      <c r="E457" s="98"/>
      <c r="F457" s="31"/>
      <c r="G457" s="98"/>
      <c r="H457" s="98"/>
      <c r="I457" s="31"/>
      <c r="J457" s="31"/>
      <c r="K457" s="31"/>
      <c r="L457" s="32"/>
      <c r="M457" s="32"/>
      <c r="N457" s="31"/>
      <c r="O457" s="31"/>
      <c r="P457" s="31"/>
      <c r="Q457" s="31"/>
      <c r="R457" s="31"/>
      <c r="S457" s="101">
        <f t="shared" si="22"/>
        <v>0</v>
      </c>
      <c r="T457" s="115">
        <f t="shared" si="23"/>
        <v>0</v>
      </c>
      <c r="U457" s="98">
        <f t="shared" si="24"/>
        <v>-1429.3793122995212</v>
      </c>
      <c r="V457" s="167"/>
    </row>
    <row r="458" spans="1:22" ht="12.75">
      <c r="A458" s="99" t="s">
        <v>526</v>
      </c>
      <c r="B458" s="184"/>
      <c r="C458" s="98"/>
      <c r="D458" s="100"/>
      <c r="E458" s="98"/>
      <c r="F458" s="31"/>
      <c r="G458" s="98"/>
      <c r="H458" s="98"/>
      <c r="I458" s="31"/>
      <c r="J458" s="31"/>
      <c r="K458" s="31"/>
      <c r="L458" s="32"/>
      <c r="M458" s="32"/>
      <c r="N458" s="31"/>
      <c r="O458" s="31"/>
      <c r="P458" s="31"/>
      <c r="Q458" s="31"/>
      <c r="R458" s="31"/>
      <c r="S458" s="101">
        <f t="shared" si="22"/>
        <v>0</v>
      </c>
      <c r="T458" s="115">
        <f t="shared" si="23"/>
        <v>0</v>
      </c>
      <c r="U458" s="98">
        <f t="shared" si="24"/>
        <v>-1429.3793122995212</v>
      </c>
      <c r="V458" s="167"/>
    </row>
    <row r="459" spans="1:22" ht="12.75">
      <c r="A459" s="99" t="s">
        <v>527</v>
      </c>
      <c r="B459" s="184"/>
      <c r="C459" s="98"/>
      <c r="D459" s="100"/>
      <c r="E459" s="98"/>
      <c r="F459" s="31"/>
      <c r="G459" s="98"/>
      <c r="H459" s="98"/>
      <c r="I459" s="31"/>
      <c r="J459" s="31"/>
      <c r="K459" s="31"/>
      <c r="L459" s="32"/>
      <c r="M459" s="32"/>
      <c r="N459" s="31"/>
      <c r="O459" s="31"/>
      <c r="P459" s="31"/>
      <c r="Q459" s="31"/>
      <c r="R459" s="31"/>
      <c r="S459" s="101">
        <f t="shared" si="22"/>
        <v>0</v>
      </c>
      <c r="T459" s="115">
        <f t="shared" si="23"/>
        <v>0</v>
      </c>
      <c r="U459" s="98">
        <f t="shared" si="24"/>
        <v>-1429.3793122995212</v>
      </c>
      <c r="V459" s="167"/>
    </row>
    <row r="460" spans="1:22" ht="12.75">
      <c r="A460" s="99" t="s">
        <v>528</v>
      </c>
      <c r="B460" s="184"/>
      <c r="C460" s="98"/>
      <c r="D460" s="100"/>
      <c r="E460" s="98"/>
      <c r="F460" s="31"/>
      <c r="G460" s="98"/>
      <c r="H460" s="98"/>
      <c r="I460" s="31"/>
      <c r="J460" s="31"/>
      <c r="K460" s="31"/>
      <c r="L460" s="32"/>
      <c r="M460" s="32"/>
      <c r="N460" s="31"/>
      <c r="O460" s="31"/>
      <c r="P460" s="31"/>
      <c r="Q460" s="31"/>
      <c r="R460" s="31"/>
      <c r="S460" s="101">
        <f t="shared" si="22"/>
        <v>0</v>
      </c>
      <c r="T460" s="115">
        <f t="shared" si="23"/>
        <v>0</v>
      </c>
      <c r="U460" s="98">
        <f t="shared" si="24"/>
        <v>-1429.3793122995212</v>
      </c>
      <c r="V460" s="167"/>
    </row>
    <row r="461" spans="1:22" ht="12.75">
      <c r="A461" s="99" t="s">
        <v>529</v>
      </c>
      <c r="B461" s="184"/>
      <c r="C461" s="98"/>
      <c r="D461" s="100"/>
      <c r="E461" s="98"/>
      <c r="F461" s="31"/>
      <c r="G461" s="98"/>
      <c r="H461" s="98"/>
      <c r="I461" s="31"/>
      <c r="J461" s="31"/>
      <c r="K461" s="31"/>
      <c r="L461" s="32"/>
      <c r="M461" s="32"/>
      <c r="N461" s="31"/>
      <c r="O461" s="31"/>
      <c r="P461" s="31"/>
      <c r="Q461" s="31"/>
      <c r="R461" s="31"/>
      <c r="S461" s="101">
        <f t="shared" si="22"/>
        <v>0</v>
      </c>
      <c r="T461" s="115">
        <f t="shared" si="23"/>
        <v>0</v>
      </c>
      <c r="U461" s="98">
        <f t="shared" si="24"/>
        <v>-1429.3793122995212</v>
      </c>
      <c r="V461" s="167"/>
    </row>
    <row r="462" spans="1:22" ht="12.75">
      <c r="A462" s="99" t="s">
        <v>530</v>
      </c>
      <c r="B462" s="184"/>
      <c r="C462" s="98"/>
      <c r="D462" s="100"/>
      <c r="E462" s="98"/>
      <c r="F462" s="31"/>
      <c r="G462" s="98"/>
      <c r="H462" s="98"/>
      <c r="I462" s="31"/>
      <c r="J462" s="31"/>
      <c r="K462" s="31"/>
      <c r="L462" s="32"/>
      <c r="M462" s="32"/>
      <c r="N462" s="31"/>
      <c r="O462" s="31"/>
      <c r="P462" s="31"/>
      <c r="Q462" s="31"/>
      <c r="R462" s="31"/>
      <c r="S462" s="101">
        <f t="shared" si="22"/>
        <v>0</v>
      </c>
      <c r="T462" s="115">
        <f t="shared" si="23"/>
        <v>0</v>
      </c>
      <c r="U462" s="98">
        <f t="shared" si="24"/>
        <v>-1429.3793122995212</v>
      </c>
      <c r="V462" s="167"/>
    </row>
    <row r="463" spans="1:22" ht="12.75">
      <c r="A463" s="99" t="s">
        <v>531</v>
      </c>
      <c r="B463" s="192"/>
      <c r="C463" s="98"/>
      <c r="D463" s="100"/>
      <c r="E463" s="98"/>
      <c r="F463" s="31"/>
      <c r="G463" s="98"/>
      <c r="H463" s="98"/>
      <c r="I463" s="31"/>
      <c r="J463" s="31"/>
      <c r="K463" s="31"/>
      <c r="L463" s="32"/>
      <c r="M463" s="32"/>
      <c r="N463" s="31"/>
      <c r="O463" s="31"/>
      <c r="P463" s="31"/>
      <c r="Q463" s="31"/>
      <c r="R463" s="31"/>
      <c r="S463" s="101">
        <f t="shared" si="22"/>
        <v>0</v>
      </c>
      <c r="T463" s="115">
        <f t="shared" si="23"/>
        <v>0</v>
      </c>
      <c r="U463" s="98">
        <f t="shared" si="24"/>
        <v>-1429.3793122995212</v>
      </c>
      <c r="V463" s="167"/>
    </row>
    <row r="464" spans="1:22" ht="12.75">
      <c r="A464" s="99" t="s">
        <v>532</v>
      </c>
      <c r="B464" s="184"/>
      <c r="C464" s="98"/>
      <c r="D464" s="100"/>
      <c r="E464" s="98"/>
      <c r="F464" s="31"/>
      <c r="G464" s="98"/>
      <c r="H464" s="98"/>
      <c r="I464" s="31"/>
      <c r="J464" s="31"/>
      <c r="K464" s="31"/>
      <c r="L464" s="32"/>
      <c r="M464" s="32"/>
      <c r="N464" s="31"/>
      <c r="O464" s="31"/>
      <c r="P464" s="31"/>
      <c r="Q464" s="31"/>
      <c r="R464" s="31"/>
      <c r="S464" s="101">
        <f t="shared" si="22"/>
        <v>0</v>
      </c>
      <c r="T464" s="115">
        <f t="shared" si="23"/>
        <v>0</v>
      </c>
      <c r="U464" s="98">
        <f t="shared" si="24"/>
        <v>-1429.3793122995212</v>
      </c>
      <c r="V464" s="167"/>
    </row>
    <row r="465" spans="1:22" ht="12.75">
      <c r="A465" s="99" t="s">
        <v>533</v>
      </c>
      <c r="B465" s="184"/>
      <c r="C465" s="98"/>
      <c r="D465" s="100"/>
      <c r="E465" s="98"/>
      <c r="F465" s="31"/>
      <c r="G465" s="98"/>
      <c r="H465" s="98"/>
      <c r="I465" s="31"/>
      <c r="J465" s="31"/>
      <c r="K465" s="31"/>
      <c r="L465" s="32"/>
      <c r="M465" s="32"/>
      <c r="N465" s="31"/>
      <c r="O465" s="31"/>
      <c r="P465" s="31"/>
      <c r="Q465" s="31"/>
      <c r="R465" s="31"/>
      <c r="S465" s="101">
        <f t="shared" si="22"/>
        <v>0</v>
      </c>
      <c r="T465" s="115">
        <f t="shared" si="23"/>
        <v>0</v>
      </c>
      <c r="U465" s="98">
        <f t="shared" si="24"/>
        <v>-1429.3793122995212</v>
      </c>
      <c r="V465" s="167"/>
    </row>
    <row r="466" spans="1:22" ht="12.75">
      <c r="A466" s="99" t="s">
        <v>534</v>
      </c>
      <c r="B466" s="184"/>
      <c r="C466" s="98"/>
      <c r="D466" s="100"/>
      <c r="E466" s="98"/>
      <c r="F466" s="31"/>
      <c r="G466" s="98"/>
      <c r="H466" s="98"/>
      <c r="I466" s="31"/>
      <c r="J466" s="31"/>
      <c r="K466" s="31"/>
      <c r="L466" s="32"/>
      <c r="M466" s="32"/>
      <c r="N466" s="31"/>
      <c r="O466" s="31"/>
      <c r="P466" s="31"/>
      <c r="Q466" s="31"/>
      <c r="R466" s="31"/>
      <c r="S466" s="101">
        <f t="shared" si="22"/>
        <v>0</v>
      </c>
      <c r="T466" s="115">
        <f t="shared" si="23"/>
        <v>0</v>
      </c>
      <c r="U466" s="98">
        <f t="shared" si="24"/>
        <v>-1429.3793122995212</v>
      </c>
      <c r="V466" s="167"/>
    </row>
    <row r="467" spans="1:22" ht="12.75">
      <c r="A467" s="99" t="s">
        <v>535</v>
      </c>
      <c r="B467" s="184"/>
      <c r="C467" s="98"/>
      <c r="D467" s="100"/>
      <c r="E467" s="98"/>
      <c r="F467" s="31"/>
      <c r="G467" s="98"/>
      <c r="H467" s="98"/>
      <c r="I467" s="31"/>
      <c r="J467" s="31"/>
      <c r="K467" s="31"/>
      <c r="L467" s="32"/>
      <c r="M467" s="32"/>
      <c r="N467" s="31"/>
      <c r="O467" s="31"/>
      <c r="P467" s="31"/>
      <c r="Q467" s="31"/>
      <c r="R467" s="31"/>
      <c r="S467" s="101">
        <f t="shared" si="22"/>
        <v>0</v>
      </c>
      <c r="T467" s="115">
        <f t="shared" si="23"/>
        <v>0</v>
      </c>
      <c r="U467" s="98">
        <f t="shared" si="24"/>
        <v>-1429.3793122995212</v>
      </c>
      <c r="V467" s="167"/>
    </row>
    <row r="468" spans="1:22" ht="12.75">
      <c r="A468" s="99" t="s">
        <v>536</v>
      </c>
      <c r="B468" s="184"/>
      <c r="C468" s="98"/>
      <c r="D468" s="100"/>
      <c r="E468" s="98"/>
      <c r="F468" s="31"/>
      <c r="G468" s="98"/>
      <c r="H468" s="98"/>
      <c r="I468" s="31"/>
      <c r="J468" s="31"/>
      <c r="K468" s="31"/>
      <c r="L468" s="32"/>
      <c r="M468" s="32"/>
      <c r="N468" s="31"/>
      <c r="O468" s="31"/>
      <c r="P468" s="31"/>
      <c r="Q468" s="31"/>
      <c r="R468" s="31"/>
      <c r="S468" s="101">
        <f t="shared" si="22"/>
        <v>0</v>
      </c>
      <c r="T468" s="115">
        <f t="shared" si="23"/>
        <v>0</v>
      </c>
      <c r="U468" s="98">
        <f t="shared" si="24"/>
        <v>-1429.3793122995212</v>
      </c>
      <c r="V468" s="167"/>
    </row>
    <row r="469" spans="1:22" ht="12.75">
      <c r="A469" s="99" t="s">
        <v>537</v>
      </c>
      <c r="B469" s="184"/>
      <c r="C469" s="98"/>
      <c r="D469" s="100"/>
      <c r="E469" s="98"/>
      <c r="F469" s="31"/>
      <c r="G469" s="98"/>
      <c r="H469" s="98"/>
      <c r="I469" s="31"/>
      <c r="J469" s="31"/>
      <c r="K469" s="31"/>
      <c r="L469" s="32"/>
      <c r="M469" s="32"/>
      <c r="N469" s="31"/>
      <c r="O469" s="31"/>
      <c r="P469" s="31"/>
      <c r="Q469" s="31"/>
      <c r="R469" s="31"/>
      <c r="S469" s="101">
        <f t="shared" si="22"/>
        <v>0</v>
      </c>
      <c r="T469" s="115">
        <f t="shared" si="23"/>
        <v>0</v>
      </c>
      <c r="U469" s="98">
        <f t="shared" si="24"/>
        <v>-1429.3793122995212</v>
      </c>
      <c r="V469" s="167"/>
    </row>
    <row r="470" spans="1:22" ht="12.75">
      <c r="A470" s="99" t="s">
        <v>538</v>
      </c>
      <c r="B470" s="184"/>
      <c r="C470" s="98"/>
      <c r="D470" s="100"/>
      <c r="E470" s="98"/>
      <c r="F470" s="31"/>
      <c r="G470" s="98"/>
      <c r="H470" s="98"/>
      <c r="I470" s="31"/>
      <c r="J470" s="31"/>
      <c r="K470" s="31"/>
      <c r="L470" s="32"/>
      <c r="M470" s="32"/>
      <c r="N470" s="31"/>
      <c r="O470" s="31"/>
      <c r="P470" s="31"/>
      <c r="Q470" s="31"/>
      <c r="R470" s="31"/>
      <c r="S470" s="101">
        <f t="shared" si="22"/>
        <v>0</v>
      </c>
      <c r="T470" s="115">
        <f t="shared" si="23"/>
        <v>0</v>
      </c>
      <c r="U470" s="98">
        <f t="shared" si="24"/>
        <v>-1429.3793122995212</v>
      </c>
      <c r="V470" s="167"/>
    </row>
    <row r="471" spans="1:22" ht="12.75">
      <c r="A471" s="99" t="s">
        <v>539</v>
      </c>
      <c r="B471" s="184"/>
      <c r="C471" s="98"/>
      <c r="D471" s="100"/>
      <c r="E471" s="98"/>
      <c r="F471" s="31"/>
      <c r="G471" s="98"/>
      <c r="H471" s="98"/>
      <c r="I471" s="31"/>
      <c r="J471" s="31"/>
      <c r="K471" s="31"/>
      <c r="L471" s="32"/>
      <c r="M471" s="32"/>
      <c r="N471" s="31"/>
      <c r="O471" s="31"/>
      <c r="P471" s="31"/>
      <c r="Q471" s="31"/>
      <c r="R471" s="31"/>
      <c r="S471" s="101">
        <f t="shared" si="22"/>
        <v>0</v>
      </c>
      <c r="T471" s="115">
        <f t="shared" si="23"/>
        <v>0</v>
      </c>
      <c r="U471" s="98">
        <f t="shared" si="24"/>
        <v>-1429.3793122995212</v>
      </c>
      <c r="V471" s="167"/>
    </row>
    <row r="472" spans="1:22" ht="12.75">
      <c r="A472" s="99" t="s">
        <v>540</v>
      </c>
      <c r="B472" s="184"/>
      <c r="C472" s="98"/>
      <c r="D472" s="100"/>
      <c r="E472" s="98"/>
      <c r="F472" s="31"/>
      <c r="G472" s="98"/>
      <c r="H472" s="98"/>
      <c r="I472" s="31"/>
      <c r="J472" s="31"/>
      <c r="K472" s="31"/>
      <c r="L472" s="32"/>
      <c r="M472" s="32"/>
      <c r="N472" s="31"/>
      <c r="O472" s="31"/>
      <c r="P472" s="31"/>
      <c r="Q472" s="31"/>
      <c r="R472" s="31"/>
      <c r="S472" s="101">
        <f t="shared" si="22"/>
        <v>0</v>
      </c>
      <c r="T472" s="115">
        <f t="shared" si="23"/>
        <v>0</v>
      </c>
      <c r="U472" s="98">
        <f t="shared" si="24"/>
        <v>-1429.3793122995212</v>
      </c>
      <c r="V472" s="167"/>
    </row>
    <row r="473" spans="1:22" ht="12.75">
      <c r="A473" s="99" t="s">
        <v>541</v>
      </c>
      <c r="B473" s="184"/>
      <c r="C473" s="98"/>
      <c r="D473" s="100"/>
      <c r="E473" s="98"/>
      <c r="F473" s="31"/>
      <c r="G473" s="98"/>
      <c r="H473" s="98"/>
      <c r="I473" s="31"/>
      <c r="J473" s="31"/>
      <c r="K473" s="31"/>
      <c r="L473" s="32"/>
      <c r="M473" s="32"/>
      <c r="N473" s="31"/>
      <c r="O473" s="31"/>
      <c r="P473" s="31"/>
      <c r="Q473" s="31"/>
      <c r="R473" s="31"/>
      <c r="S473" s="101">
        <f t="shared" si="22"/>
        <v>0</v>
      </c>
      <c r="T473" s="115">
        <f t="shared" si="23"/>
        <v>0</v>
      </c>
      <c r="U473" s="98">
        <f t="shared" si="24"/>
        <v>-1429.3793122995212</v>
      </c>
      <c r="V473" s="167"/>
    </row>
    <row r="474" spans="1:22" ht="12.75">
      <c r="A474" s="99" t="s">
        <v>542</v>
      </c>
      <c r="B474" s="184"/>
      <c r="C474" s="98"/>
      <c r="D474" s="100"/>
      <c r="E474" s="98"/>
      <c r="F474" s="31"/>
      <c r="G474" s="98"/>
      <c r="H474" s="98"/>
      <c r="I474" s="31"/>
      <c r="J474" s="31"/>
      <c r="K474" s="31"/>
      <c r="L474" s="32"/>
      <c r="M474" s="32"/>
      <c r="N474" s="31"/>
      <c r="O474" s="31"/>
      <c r="P474" s="31"/>
      <c r="Q474" s="31"/>
      <c r="R474" s="31"/>
      <c r="S474" s="101">
        <f t="shared" si="22"/>
        <v>0</v>
      </c>
      <c r="T474" s="115">
        <f t="shared" si="23"/>
        <v>0</v>
      </c>
      <c r="U474" s="98">
        <f t="shared" si="24"/>
        <v>-1429.3793122995212</v>
      </c>
      <c r="V474" s="167"/>
    </row>
    <row r="475" spans="1:22" ht="12.75">
      <c r="A475" s="99" t="s">
        <v>543</v>
      </c>
      <c r="B475" s="184"/>
      <c r="C475" s="98"/>
      <c r="D475" s="100"/>
      <c r="E475" s="98"/>
      <c r="F475" s="31"/>
      <c r="G475" s="98"/>
      <c r="H475" s="98"/>
      <c r="I475" s="31"/>
      <c r="J475" s="31"/>
      <c r="K475" s="31"/>
      <c r="L475" s="32"/>
      <c r="M475" s="32"/>
      <c r="N475" s="31"/>
      <c r="O475" s="31"/>
      <c r="P475" s="31"/>
      <c r="Q475" s="31"/>
      <c r="R475" s="31"/>
      <c r="S475" s="101">
        <f t="shared" si="22"/>
        <v>0</v>
      </c>
      <c r="T475" s="115">
        <f t="shared" si="23"/>
        <v>0</v>
      </c>
      <c r="U475" s="98">
        <f t="shared" si="24"/>
        <v>-1429.3793122995212</v>
      </c>
      <c r="V475" s="167"/>
    </row>
    <row r="476" spans="1:22" ht="12.75">
      <c r="A476" s="99" t="s">
        <v>544</v>
      </c>
      <c r="B476" s="184"/>
      <c r="C476" s="98"/>
      <c r="D476" s="100"/>
      <c r="E476" s="98"/>
      <c r="F476" s="31"/>
      <c r="G476" s="98"/>
      <c r="H476" s="98"/>
      <c r="I476" s="31"/>
      <c r="J476" s="31"/>
      <c r="K476" s="31"/>
      <c r="L476" s="32"/>
      <c r="M476" s="32"/>
      <c r="N476" s="31"/>
      <c r="O476" s="31"/>
      <c r="P476" s="31"/>
      <c r="Q476" s="31"/>
      <c r="R476" s="31"/>
      <c r="S476" s="101">
        <f t="shared" si="22"/>
        <v>0</v>
      </c>
      <c r="T476" s="115">
        <f t="shared" si="23"/>
        <v>0</v>
      </c>
      <c r="U476" s="98">
        <f t="shared" si="24"/>
        <v>-1429.3793122995212</v>
      </c>
      <c r="V476" s="167"/>
    </row>
    <row r="477" spans="1:22" ht="12.75">
      <c r="A477" s="99" t="s">
        <v>545</v>
      </c>
      <c r="B477" s="184"/>
      <c r="C477" s="98"/>
      <c r="D477" s="100"/>
      <c r="E477" s="98"/>
      <c r="F477" s="31"/>
      <c r="G477" s="98"/>
      <c r="H477" s="98"/>
      <c r="I477" s="31"/>
      <c r="J477" s="31"/>
      <c r="K477" s="31"/>
      <c r="L477" s="32"/>
      <c r="M477" s="32"/>
      <c r="N477" s="31"/>
      <c r="O477" s="31"/>
      <c r="P477" s="31"/>
      <c r="Q477" s="31"/>
      <c r="R477" s="31"/>
      <c r="S477" s="101">
        <f t="shared" si="22"/>
        <v>0</v>
      </c>
      <c r="T477" s="115">
        <f t="shared" si="23"/>
        <v>0</v>
      </c>
      <c r="U477" s="98">
        <f t="shared" si="24"/>
        <v>-1429.3793122995212</v>
      </c>
      <c r="V477" s="167"/>
    </row>
    <row r="478" spans="1:22" ht="12.75">
      <c r="A478" s="99" t="s">
        <v>546</v>
      </c>
      <c r="B478" s="184"/>
      <c r="C478" s="98"/>
      <c r="D478" s="100"/>
      <c r="E478" s="98"/>
      <c r="F478" s="31"/>
      <c r="G478" s="98"/>
      <c r="H478" s="98"/>
      <c r="I478" s="31"/>
      <c r="J478" s="31"/>
      <c r="K478" s="31"/>
      <c r="L478" s="32"/>
      <c r="M478" s="32"/>
      <c r="N478" s="31"/>
      <c r="O478" s="31"/>
      <c r="P478" s="31"/>
      <c r="Q478" s="31"/>
      <c r="R478" s="31"/>
      <c r="S478" s="101">
        <f t="shared" si="22"/>
        <v>0</v>
      </c>
      <c r="T478" s="115">
        <f t="shared" si="23"/>
        <v>0</v>
      </c>
      <c r="U478" s="98">
        <f t="shared" si="24"/>
        <v>-1429.3793122995212</v>
      </c>
      <c r="V478" s="167"/>
    </row>
    <row r="479" spans="1:22" ht="12.75">
      <c r="A479" s="99" t="s">
        <v>547</v>
      </c>
      <c r="B479" s="184"/>
      <c r="C479" s="98"/>
      <c r="D479" s="100"/>
      <c r="E479" s="98"/>
      <c r="F479" s="31"/>
      <c r="G479" s="98"/>
      <c r="H479" s="98"/>
      <c r="I479" s="31"/>
      <c r="J479" s="31"/>
      <c r="K479" s="31"/>
      <c r="L479" s="32"/>
      <c r="M479" s="32"/>
      <c r="N479" s="31"/>
      <c r="O479" s="31"/>
      <c r="P479" s="31"/>
      <c r="Q479" s="31"/>
      <c r="R479" s="31"/>
      <c r="S479" s="101">
        <f t="shared" si="22"/>
        <v>0</v>
      </c>
      <c r="T479" s="115">
        <f t="shared" si="23"/>
        <v>0</v>
      </c>
      <c r="U479" s="98">
        <f t="shared" si="24"/>
        <v>-1429.3793122995212</v>
      </c>
      <c r="V479" s="167"/>
    </row>
    <row r="480" spans="1:22" ht="12.75">
      <c r="A480" s="99" t="s">
        <v>548</v>
      </c>
      <c r="B480" s="184"/>
      <c r="C480" s="98"/>
      <c r="D480" s="100"/>
      <c r="E480" s="98"/>
      <c r="F480" s="31"/>
      <c r="G480" s="98"/>
      <c r="H480" s="98"/>
      <c r="I480" s="31"/>
      <c r="J480" s="31"/>
      <c r="K480" s="31"/>
      <c r="L480" s="32"/>
      <c r="M480" s="32"/>
      <c r="N480" s="31"/>
      <c r="O480" s="31"/>
      <c r="P480" s="31"/>
      <c r="Q480" s="31"/>
      <c r="R480" s="31"/>
      <c r="S480" s="101">
        <f t="shared" si="22"/>
        <v>0</v>
      </c>
      <c r="T480" s="115">
        <f t="shared" si="23"/>
        <v>0</v>
      </c>
      <c r="U480" s="98">
        <f t="shared" si="24"/>
        <v>-1429.3793122995212</v>
      </c>
      <c r="V480" s="167"/>
    </row>
    <row r="481" spans="1:22" ht="12.75">
      <c r="A481" s="99" t="s">
        <v>549</v>
      </c>
      <c r="B481" s="184"/>
      <c r="C481" s="98"/>
      <c r="D481" s="100"/>
      <c r="E481" s="98"/>
      <c r="F481" s="31"/>
      <c r="G481" s="98"/>
      <c r="H481" s="98"/>
      <c r="I481" s="31"/>
      <c r="J481" s="31"/>
      <c r="K481" s="31"/>
      <c r="L481" s="32"/>
      <c r="M481" s="32"/>
      <c r="N481" s="31"/>
      <c r="O481" s="31"/>
      <c r="P481" s="31"/>
      <c r="Q481" s="31"/>
      <c r="R481" s="31"/>
      <c r="S481" s="101">
        <f t="shared" si="22"/>
        <v>0</v>
      </c>
      <c r="T481" s="115">
        <f t="shared" si="23"/>
        <v>0</v>
      </c>
      <c r="U481" s="98">
        <f t="shared" si="24"/>
        <v>-1429.3793122995212</v>
      </c>
      <c r="V481" s="167"/>
    </row>
    <row r="482" spans="1:22" ht="12.75">
      <c r="A482" s="99" t="s">
        <v>550</v>
      </c>
      <c r="B482" s="184"/>
      <c r="C482" s="98"/>
      <c r="D482" s="100"/>
      <c r="E482" s="98"/>
      <c r="F482" s="31"/>
      <c r="G482" s="98"/>
      <c r="H482" s="98"/>
      <c r="I482" s="31"/>
      <c r="J482" s="31"/>
      <c r="K482" s="31"/>
      <c r="L482" s="32"/>
      <c r="M482" s="32"/>
      <c r="N482" s="31"/>
      <c r="O482" s="31"/>
      <c r="P482" s="31"/>
      <c r="Q482" s="31"/>
      <c r="R482" s="31"/>
      <c r="S482" s="101">
        <f t="shared" si="22"/>
        <v>0</v>
      </c>
      <c r="T482" s="115">
        <f t="shared" si="23"/>
        <v>0</v>
      </c>
      <c r="U482" s="98">
        <f t="shared" si="24"/>
        <v>-1429.3793122995212</v>
      </c>
      <c r="V482" s="167"/>
    </row>
    <row r="483" spans="1:22" ht="12.75">
      <c r="A483" s="99" t="s">
        <v>551</v>
      </c>
      <c r="B483" s="184"/>
      <c r="C483" s="98"/>
      <c r="D483" s="100"/>
      <c r="E483" s="98"/>
      <c r="F483" s="31"/>
      <c r="G483" s="98"/>
      <c r="H483" s="98"/>
      <c r="I483" s="31"/>
      <c r="J483" s="31"/>
      <c r="K483" s="31"/>
      <c r="L483" s="32"/>
      <c r="M483" s="32"/>
      <c r="N483" s="31"/>
      <c r="O483" s="31"/>
      <c r="P483" s="31"/>
      <c r="Q483" s="31"/>
      <c r="R483" s="31"/>
      <c r="S483" s="101">
        <f t="shared" si="22"/>
        <v>0</v>
      </c>
      <c r="T483" s="115">
        <f t="shared" si="23"/>
        <v>0</v>
      </c>
      <c r="U483" s="98">
        <f t="shared" si="24"/>
        <v>-1429.3793122995212</v>
      </c>
      <c r="V483" s="167"/>
    </row>
    <row r="484" spans="1:22" ht="12.75">
      <c r="A484" s="99" t="s">
        <v>552</v>
      </c>
      <c r="B484" s="184"/>
      <c r="C484" s="98"/>
      <c r="D484" s="100"/>
      <c r="E484" s="98"/>
      <c r="F484" s="31"/>
      <c r="G484" s="98"/>
      <c r="H484" s="98"/>
      <c r="I484" s="31"/>
      <c r="J484" s="31"/>
      <c r="K484" s="31"/>
      <c r="L484" s="32"/>
      <c r="M484" s="32"/>
      <c r="N484" s="31"/>
      <c r="O484" s="31"/>
      <c r="P484" s="31"/>
      <c r="Q484" s="31"/>
      <c r="R484" s="31"/>
      <c r="S484" s="101">
        <f t="shared" si="22"/>
        <v>0</v>
      </c>
      <c r="T484" s="115">
        <f t="shared" si="23"/>
        <v>0</v>
      </c>
      <c r="U484" s="98">
        <f t="shared" si="24"/>
        <v>-1429.3793122995212</v>
      </c>
      <c r="V484" s="167"/>
    </row>
    <row r="485" spans="1:22" ht="12.75">
      <c r="A485" s="99" t="s">
        <v>553</v>
      </c>
      <c r="B485" s="184"/>
      <c r="C485" s="98"/>
      <c r="D485" s="100"/>
      <c r="E485" s="98"/>
      <c r="F485" s="31"/>
      <c r="G485" s="98"/>
      <c r="H485" s="98"/>
      <c r="I485" s="31"/>
      <c r="J485" s="31"/>
      <c r="K485" s="31"/>
      <c r="L485" s="32"/>
      <c r="M485" s="32"/>
      <c r="N485" s="31"/>
      <c r="O485" s="31"/>
      <c r="P485" s="31"/>
      <c r="Q485" s="31"/>
      <c r="R485" s="31"/>
      <c r="S485" s="101">
        <f t="shared" si="22"/>
        <v>0</v>
      </c>
      <c r="T485" s="115">
        <f t="shared" si="23"/>
        <v>0</v>
      </c>
      <c r="U485" s="98">
        <f t="shared" si="24"/>
        <v>-1429.3793122995212</v>
      </c>
      <c r="V485" s="167"/>
    </row>
    <row r="486" spans="1:22" ht="12.75">
      <c r="A486" s="99" t="s">
        <v>554</v>
      </c>
      <c r="B486" s="184"/>
      <c r="C486" s="98"/>
      <c r="D486" s="100"/>
      <c r="E486" s="98"/>
      <c r="F486" s="31"/>
      <c r="G486" s="98"/>
      <c r="H486" s="98"/>
      <c r="I486" s="31"/>
      <c r="J486" s="31"/>
      <c r="K486" s="31"/>
      <c r="L486" s="32"/>
      <c r="M486" s="32"/>
      <c r="N486" s="31"/>
      <c r="O486" s="31"/>
      <c r="P486" s="31"/>
      <c r="Q486" s="31"/>
      <c r="R486" s="31"/>
      <c r="S486" s="101">
        <f aca="true" t="shared" si="25" ref="S486:S539">SUM(C486:R486)</f>
        <v>0</v>
      </c>
      <c r="T486" s="115">
        <f aca="true" t="shared" si="26" ref="T486:T539">COUNTA(C486:R486)</f>
        <v>0</v>
      </c>
      <c r="U486" s="98">
        <f aca="true" t="shared" si="27" ref="U486:U539">S486-$S$5</f>
        <v>-1429.3793122995212</v>
      </c>
      <c r="V486" s="167"/>
    </row>
    <row r="487" spans="1:22" ht="12.75">
      <c r="A487" s="99" t="s">
        <v>555</v>
      </c>
      <c r="B487" s="184"/>
      <c r="C487" s="98"/>
      <c r="D487" s="100"/>
      <c r="E487" s="98"/>
      <c r="F487" s="31"/>
      <c r="G487" s="98"/>
      <c r="H487" s="98"/>
      <c r="I487" s="31"/>
      <c r="J487" s="31"/>
      <c r="K487" s="31"/>
      <c r="L487" s="32"/>
      <c r="M487" s="32"/>
      <c r="N487" s="31"/>
      <c r="O487" s="31"/>
      <c r="P487" s="31"/>
      <c r="Q487" s="31"/>
      <c r="R487" s="31"/>
      <c r="S487" s="101">
        <f t="shared" si="25"/>
        <v>0</v>
      </c>
      <c r="T487" s="115">
        <f t="shared" si="26"/>
        <v>0</v>
      </c>
      <c r="U487" s="98">
        <f t="shared" si="27"/>
        <v>-1429.3793122995212</v>
      </c>
      <c r="V487" s="167"/>
    </row>
    <row r="488" spans="1:22" ht="12.75">
      <c r="A488" s="99" t="s">
        <v>556</v>
      </c>
      <c r="B488" s="184"/>
      <c r="C488" s="98"/>
      <c r="D488" s="100"/>
      <c r="E488" s="98"/>
      <c r="F488" s="31"/>
      <c r="G488" s="98"/>
      <c r="H488" s="98"/>
      <c r="I488" s="31"/>
      <c r="J488" s="31"/>
      <c r="K488" s="31"/>
      <c r="L488" s="32"/>
      <c r="M488" s="32"/>
      <c r="N488" s="31"/>
      <c r="O488" s="31"/>
      <c r="P488" s="31"/>
      <c r="Q488" s="31"/>
      <c r="R488" s="31"/>
      <c r="S488" s="101">
        <f t="shared" si="25"/>
        <v>0</v>
      </c>
      <c r="T488" s="115">
        <f t="shared" si="26"/>
        <v>0</v>
      </c>
      <c r="U488" s="98">
        <f t="shared" si="27"/>
        <v>-1429.3793122995212</v>
      </c>
      <c r="V488" s="167"/>
    </row>
    <row r="489" spans="1:22" ht="12.75">
      <c r="A489" s="99" t="s">
        <v>557</v>
      </c>
      <c r="B489" s="184"/>
      <c r="C489" s="98"/>
      <c r="D489" s="100"/>
      <c r="E489" s="98"/>
      <c r="F489" s="31"/>
      <c r="G489" s="98"/>
      <c r="H489" s="98"/>
      <c r="I489" s="31"/>
      <c r="J489" s="31"/>
      <c r="K489" s="31"/>
      <c r="L489" s="32"/>
      <c r="M489" s="32"/>
      <c r="N489" s="31"/>
      <c r="O489" s="31"/>
      <c r="P489" s="31"/>
      <c r="Q489" s="31"/>
      <c r="R489" s="31"/>
      <c r="S489" s="101">
        <f t="shared" si="25"/>
        <v>0</v>
      </c>
      <c r="T489" s="115">
        <f t="shared" si="26"/>
        <v>0</v>
      </c>
      <c r="U489" s="98">
        <f t="shared" si="27"/>
        <v>-1429.3793122995212</v>
      </c>
      <c r="V489" s="167"/>
    </row>
    <row r="490" spans="1:22" ht="12.75">
      <c r="A490" s="99" t="s">
        <v>558</v>
      </c>
      <c r="B490" s="184"/>
      <c r="C490" s="98"/>
      <c r="D490" s="100"/>
      <c r="E490" s="98"/>
      <c r="F490" s="31"/>
      <c r="G490" s="98"/>
      <c r="H490" s="98"/>
      <c r="I490" s="31"/>
      <c r="J490" s="31"/>
      <c r="K490" s="31"/>
      <c r="L490" s="32"/>
      <c r="M490" s="32"/>
      <c r="N490" s="31"/>
      <c r="O490" s="31"/>
      <c r="P490" s="31"/>
      <c r="Q490" s="31"/>
      <c r="R490" s="31"/>
      <c r="S490" s="101">
        <f t="shared" si="25"/>
        <v>0</v>
      </c>
      <c r="T490" s="115">
        <f t="shared" si="26"/>
        <v>0</v>
      </c>
      <c r="U490" s="98">
        <f t="shared" si="27"/>
        <v>-1429.3793122995212</v>
      </c>
      <c r="V490" s="167"/>
    </row>
    <row r="491" spans="1:22" ht="12.75">
      <c r="A491" s="99" t="s">
        <v>559</v>
      </c>
      <c r="B491" s="184"/>
      <c r="C491" s="98"/>
      <c r="D491" s="100"/>
      <c r="E491" s="98"/>
      <c r="F491" s="31"/>
      <c r="G491" s="98"/>
      <c r="H491" s="98"/>
      <c r="I491" s="31"/>
      <c r="J491" s="31"/>
      <c r="K491" s="31"/>
      <c r="L491" s="32"/>
      <c r="M491" s="32"/>
      <c r="N491" s="31"/>
      <c r="O491" s="31"/>
      <c r="P491" s="31"/>
      <c r="Q491" s="31"/>
      <c r="R491" s="31"/>
      <c r="S491" s="101">
        <f t="shared" si="25"/>
        <v>0</v>
      </c>
      <c r="T491" s="115">
        <f t="shared" si="26"/>
        <v>0</v>
      </c>
      <c r="U491" s="98">
        <f t="shared" si="27"/>
        <v>-1429.3793122995212</v>
      </c>
      <c r="V491" s="167"/>
    </row>
    <row r="492" spans="1:22" ht="12.75">
      <c r="A492" s="99" t="s">
        <v>560</v>
      </c>
      <c r="B492" s="184"/>
      <c r="C492" s="98"/>
      <c r="D492" s="100"/>
      <c r="E492" s="98"/>
      <c r="F492" s="31"/>
      <c r="G492" s="98"/>
      <c r="H492" s="98"/>
      <c r="I492" s="31"/>
      <c r="J492" s="31"/>
      <c r="K492" s="31"/>
      <c r="L492" s="32"/>
      <c r="M492" s="32"/>
      <c r="N492" s="31"/>
      <c r="O492" s="31"/>
      <c r="P492" s="31"/>
      <c r="Q492" s="31"/>
      <c r="R492" s="31"/>
      <c r="S492" s="101">
        <f t="shared" si="25"/>
        <v>0</v>
      </c>
      <c r="T492" s="115">
        <f t="shared" si="26"/>
        <v>0</v>
      </c>
      <c r="U492" s="98">
        <f t="shared" si="27"/>
        <v>-1429.3793122995212</v>
      </c>
      <c r="V492" s="167"/>
    </row>
    <row r="493" spans="1:22" ht="12.75">
      <c r="A493" s="99" t="s">
        <v>561</v>
      </c>
      <c r="B493" s="184"/>
      <c r="C493" s="98"/>
      <c r="D493" s="100"/>
      <c r="E493" s="98"/>
      <c r="F493" s="31"/>
      <c r="G493" s="98"/>
      <c r="H493" s="98"/>
      <c r="I493" s="31"/>
      <c r="J493" s="31"/>
      <c r="K493" s="31"/>
      <c r="L493" s="32"/>
      <c r="M493" s="32"/>
      <c r="N493" s="31"/>
      <c r="O493" s="31"/>
      <c r="P493" s="31"/>
      <c r="Q493" s="31"/>
      <c r="R493" s="31"/>
      <c r="S493" s="101">
        <f t="shared" si="25"/>
        <v>0</v>
      </c>
      <c r="T493" s="115">
        <f t="shared" si="26"/>
        <v>0</v>
      </c>
      <c r="U493" s="98">
        <f t="shared" si="27"/>
        <v>-1429.3793122995212</v>
      </c>
      <c r="V493" s="167"/>
    </row>
    <row r="494" spans="1:22" ht="12.75">
      <c r="A494" s="99" t="s">
        <v>562</v>
      </c>
      <c r="B494" s="184"/>
      <c r="C494" s="98"/>
      <c r="D494" s="100"/>
      <c r="E494" s="98"/>
      <c r="F494" s="31"/>
      <c r="G494" s="98"/>
      <c r="H494" s="98"/>
      <c r="I494" s="31"/>
      <c r="J494" s="31"/>
      <c r="K494" s="31"/>
      <c r="L494" s="32"/>
      <c r="M494" s="32"/>
      <c r="N494" s="31"/>
      <c r="O494" s="31"/>
      <c r="P494" s="31"/>
      <c r="Q494" s="31"/>
      <c r="R494" s="31"/>
      <c r="S494" s="101">
        <f t="shared" si="25"/>
        <v>0</v>
      </c>
      <c r="T494" s="115">
        <f t="shared" si="26"/>
        <v>0</v>
      </c>
      <c r="U494" s="98">
        <f t="shared" si="27"/>
        <v>-1429.3793122995212</v>
      </c>
      <c r="V494" s="167"/>
    </row>
    <row r="495" spans="1:22" ht="12.75">
      <c r="A495" s="99" t="s">
        <v>563</v>
      </c>
      <c r="B495" s="184"/>
      <c r="C495" s="98"/>
      <c r="D495" s="100"/>
      <c r="E495" s="98"/>
      <c r="F495" s="31"/>
      <c r="G495" s="98"/>
      <c r="H495" s="98"/>
      <c r="I495" s="31"/>
      <c r="J495" s="31"/>
      <c r="K495" s="31"/>
      <c r="L495" s="32"/>
      <c r="M495" s="32"/>
      <c r="N495" s="31"/>
      <c r="O495" s="31"/>
      <c r="P495" s="31"/>
      <c r="Q495" s="31"/>
      <c r="R495" s="31"/>
      <c r="S495" s="101">
        <f t="shared" si="25"/>
        <v>0</v>
      </c>
      <c r="T495" s="115">
        <f t="shared" si="26"/>
        <v>0</v>
      </c>
      <c r="U495" s="98">
        <f t="shared" si="27"/>
        <v>-1429.3793122995212</v>
      </c>
      <c r="V495" s="167"/>
    </row>
    <row r="496" spans="1:22" ht="12.75">
      <c r="A496" s="99" t="s">
        <v>564</v>
      </c>
      <c r="B496" s="184"/>
      <c r="C496" s="98"/>
      <c r="D496" s="100"/>
      <c r="E496" s="98"/>
      <c r="F496" s="31"/>
      <c r="G496" s="98"/>
      <c r="H496" s="98"/>
      <c r="I496" s="31"/>
      <c r="J496" s="31"/>
      <c r="K496" s="31"/>
      <c r="L496" s="32"/>
      <c r="M496" s="32"/>
      <c r="N496" s="31"/>
      <c r="O496" s="31"/>
      <c r="P496" s="31"/>
      <c r="Q496" s="31"/>
      <c r="R496" s="31"/>
      <c r="S496" s="101">
        <f t="shared" si="25"/>
        <v>0</v>
      </c>
      <c r="T496" s="115">
        <f t="shared" si="26"/>
        <v>0</v>
      </c>
      <c r="U496" s="98">
        <f t="shared" si="27"/>
        <v>-1429.3793122995212</v>
      </c>
      <c r="V496" s="167"/>
    </row>
    <row r="497" spans="1:22" ht="12.75">
      <c r="A497" s="99" t="s">
        <v>565</v>
      </c>
      <c r="B497" s="184"/>
      <c r="C497" s="98"/>
      <c r="D497" s="100"/>
      <c r="E497" s="98"/>
      <c r="F497" s="31"/>
      <c r="G497" s="98"/>
      <c r="H497" s="98"/>
      <c r="I497" s="31"/>
      <c r="J497" s="31"/>
      <c r="K497" s="31"/>
      <c r="L497" s="32"/>
      <c r="M497" s="32"/>
      <c r="N497" s="31"/>
      <c r="O497" s="31"/>
      <c r="P497" s="31"/>
      <c r="Q497" s="31"/>
      <c r="R497" s="31"/>
      <c r="S497" s="101">
        <f t="shared" si="25"/>
        <v>0</v>
      </c>
      <c r="T497" s="115">
        <f t="shared" si="26"/>
        <v>0</v>
      </c>
      <c r="U497" s="98">
        <f t="shared" si="27"/>
        <v>-1429.3793122995212</v>
      </c>
      <c r="V497" s="167"/>
    </row>
    <row r="498" spans="1:22" ht="12.75">
      <c r="A498" s="99" t="s">
        <v>566</v>
      </c>
      <c r="B498" s="184"/>
      <c r="C498" s="98"/>
      <c r="D498" s="100"/>
      <c r="E498" s="98"/>
      <c r="F498" s="31"/>
      <c r="G498" s="98"/>
      <c r="H498" s="98"/>
      <c r="I498" s="31"/>
      <c r="J498" s="31"/>
      <c r="K498" s="31"/>
      <c r="L498" s="32"/>
      <c r="M498" s="32"/>
      <c r="N498" s="31"/>
      <c r="O498" s="31"/>
      <c r="P498" s="31"/>
      <c r="Q498" s="31"/>
      <c r="R498" s="31"/>
      <c r="S498" s="101">
        <f t="shared" si="25"/>
        <v>0</v>
      </c>
      <c r="T498" s="115">
        <f t="shared" si="26"/>
        <v>0</v>
      </c>
      <c r="U498" s="98">
        <f t="shared" si="27"/>
        <v>-1429.3793122995212</v>
      </c>
      <c r="V498" s="167"/>
    </row>
    <row r="499" spans="1:22" ht="12.75">
      <c r="A499" s="99" t="s">
        <v>567</v>
      </c>
      <c r="B499" s="184"/>
      <c r="C499" s="98"/>
      <c r="D499" s="100"/>
      <c r="E499" s="98"/>
      <c r="F499" s="31"/>
      <c r="G499" s="98"/>
      <c r="H499" s="98"/>
      <c r="I499" s="31"/>
      <c r="J499" s="31"/>
      <c r="K499" s="31"/>
      <c r="L499" s="32"/>
      <c r="M499" s="32"/>
      <c r="N499" s="31"/>
      <c r="O499" s="31"/>
      <c r="P499" s="31"/>
      <c r="Q499" s="31"/>
      <c r="R499" s="31"/>
      <c r="S499" s="101">
        <f t="shared" si="25"/>
        <v>0</v>
      </c>
      <c r="T499" s="115">
        <f t="shared" si="26"/>
        <v>0</v>
      </c>
      <c r="U499" s="98">
        <f t="shared" si="27"/>
        <v>-1429.3793122995212</v>
      </c>
      <c r="V499" s="167"/>
    </row>
    <row r="500" spans="1:22" ht="12.75">
      <c r="A500" s="99" t="s">
        <v>568</v>
      </c>
      <c r="B500" s="184"/>
      <c r="C500" s="98"/>
      <c r="D500" s="100"/>
      <c r="E500" s="98"/>
      <c r="F500" s="31"/>
      <c r="G500" s="98"/>
      <c r="H500" s="98"/>
      <c r="I500" s="31"/>
      <c r="J500" s="31"/>
      <c r="K500" s="31"/>
      <c r="L500" s="32"/>
      <c r="M500" s="32"/>
      <c r="N500" s="31"/>
      <c r="O500" s="31"/>
      <c r="P500" s="31"/>
      <c r="Q500" s="31"/>
      <c r="R500" s="31"/>
      <c r="S500" s="101">
        <f t="shared" si="25"/>
        <v>0</v>
      </c>
      <c r="T500" s="115">
        <f t="shared" si="26"/>
        <v>0</v>
      </c>
      <c r="U500" s="98">
        <f t="shared" si="27"/>
        <v>-1429.3793122995212</v>
      </c>
      <c r="V500" s="167"/>
    </row>
    <row r="501" spans="1:22" ht="12.75">
      <c r="A501" s="99" t="s">
        <v>569</v>
      </c>
      <c r="B501" s="184"/>
      <c r="C501" s="98"/>
      <c r="D501" s="100"/>
      <c r="E501" s="98"/>
      <c r="F501" s="31"/>
      <c r="G501" s="98"/>
      <c r="H501" s="98"/>
      <c r="I501" s="31"/>
      <c r="J501" s="31"/>
      <c r="K501" s="31"/>
      <c r="L501" s="32"/>
      <c r="M501" s="32"/>
      <c r="N501" s="31"/>
      <c r="O501" s="31"/>
      <c r="P501" s="31"/>
      <c r="Q501" s="31"/>
      <c r="R501" s="31"/>
      <c r="S501" s="101">
        <f t="shared" si="25"/>
        <v>0</v>
      </c>
      <c r="T501" s="115">
        <f t="shared" si="26"/>
        <v>0</v>
      </c>
      <c r="U501" s="98">
        <f t="shared" si="27"/>
        <v>-1429.3793122995212</v>
      </c>
      <c r="V501" s="167"/>
    </row>
    <row r="502" spans="1:22" ht="12.75">
      <c r="A502" s="99" t="s">
        <v>570</v>
      </c>
      <c r="B502" s="184"/>
      <c r="C502" s="98"/>
      <c r="D502" s="100"/>
      <c r="E502" s="98"/>
      <c r="F502" s="31"/>
      <c r="G502" s="98"/>
      <c r="H502" s="98"/>
      <c r="I502" s="31"/>
      <c r="J502" s="31"/>
      <c r="K502" s="31"/>
      <c r="L502" s="32"/>
      <c r="M502" s="32"/>
      <c r="N502" s="31"/>
      <c r="O502" s="31"/>
      <c r="P502" s="31"/>
      <c r="Q502" s="31"/>
      <c r="R502" s="31"/>
      <c r="S502" s="101">
        <f t="shared" si="25"/>
        <v>0</v>
      </c>
      <c r="T502" s="115">
        <f t="shared" si="26"/>
        <v>0</v>
      </c>
      <c r="U502" s="98">
        <f t="shared" si="27"/>
        <v>-1429.3793122995212</v>
      </c>
      <c r="V502" s="167"/>
    </row>
    <row r="503" spans="1:22" ht="12.75">
      <c r="A503" s="99" t="s">
        <v>571</v>
      </c>
      <c r="B503" s="184"/>
      <c r="C503" s="98"/>
      <c r="D503" s="100"/>
      <c r="E503" s="98"/>
      <c r="F503" s="31"/>
      <c r="G503" s="98"/>
      <c r="H503" s="98"/>
      <c r="I503" s="31"/>
      <c r="J503" s="31"/>
      <c r="K503" s="31"/>
      <c r="L503" s="32"/>
      <c r="M503" s="32"/>
      <c r="N503" s="31"/>
      <c r="O503" s="31"/>
      <c r="P503" s="31"/>
      <c r="Q503" s="31"/>
      <c r="R503" s="31"/>
      <c r="S503" s="101">
        <f t="shared" si="25"/>
        <v>0</v>
      </c>
      <c r="T503" s="115">
        <f t="shared" si="26"/>
        <v>0</v>
      </c>
      <c r="U503" s="98">
        <f t="shared" si="27"/>
        <v>-1429.3793122995212</v>
      </c>
      <c r="V503" s="167"/>
    </row>
    <row r="504" spans="1:22" ht="12.75">
      <c r="A504" s="99" t="s">
        <v>572</v>
      </c>
      <c r="B504" s="184"/>
      <c r="C504" s="98"/>
      <c r="D504" s="100"/>
      <c r="E504" s="98"/>
      <c r="F504" s="31"/>
      <c r="G504" s="98"/>
      <c r="H504" s="98"/>
      <c r="I504" s="31"/>
      <c r="J504" s="31"/>
      <c r="K504" s="31"/>
      <c r="L504" s="32"/>
      <c r="M504" s="32"/>
      <c r="N504" s="31"/>
      <c r="O504" s="31"/>
      <c r="P504" s="31"/>
      <c r="Q504" s="31"/>
      <c r="R504" s="31"/>
      <c r="S504" s="101">
        <f t="shared" si="25"/>
        <v>0</v>
      </c>
      <c r="T504" s="115">
        <f t="shared" si="26"/>
        <v>0</v>
      </c>
      <c r="U504" s="98">
        <f t="shared" si="27"/>
        <v>-1429.3793122995212</v>
      </c>
      <c r="V504" s="167"/>
    </row>
    <row r="505" spans="1:22" ht="12.75">
      <c r="A505" s="99" t="s">
        <v>573</v>
      </c>
      <c r="B505" s="184"/>
      <c r="C505" s="98"/>
      <c r="D505" s="100"/>
      <c r="E505" s="98"/>
      <c r="F505" s="31"/>
      <c r="G505" s="98"/>
      <c r="H505" s="98"/>
      <c r="I505" s="31"/>
      <c r="J505" s="31"/>
      <c r="K505" s="31"/>
      <c r="L505" s="32"/>
      <c r="M505" s="32"/>
      <c r="N505" s="31"/>
      <c r="O505" s="31"/>
      <c r="P505" s="31"/>
      <c r="Q505" s="31"/>
      <c r="R505" s="31"/>
      <c r="S505" s="101">
        <f t="shared" si="25"/>
        <v>0</v>
      </c>
      <c r="T505" s="115">
        <f t="shared" si="26"/>
        <v>0</v>
      </c>
      <c r="U505" s="98">
        <f t="shared" si="27"/>
        <v>-1429.3793122995212</v>
      </c>
      <c r="V505" s="167"/>
    </row>
    <row r="506" spans="1:22" ht="12.75">
      <c r="A506" s="99" t="s">
        <v>574</v>
      </c>
      <c r="B506" s="184"/>
      <c r="C506" s="98"/>
      <c r="D506" s="100"/>
      <c r="E506" s="98"/>
      <c r="F506" s="31"/>
      <c r="G506" s="98"/>
      <c r="H506" s="98"/>
      <c r="I506" s="31"/>
      <c r="J506" s="31"/>
      <c r="K506" s="31"/>
      <c r="L506" s="32"/>
      <c r="M506" s="32"/>
      <c r="N506" s="31"/>
      <c r="O506" s="31"/>
      <c r="P506" s="31"/>
      <c r="Q506" s="31"/>
      <c r="R506" s="31"/>
      <c r="S506" s="101">
        <f t="shared" si="25"/>
        <v>0</v>
      </c>
      <c r="T506" s="115">
        <f t="shared" si="26"/>
        <v>0</v>
      </c>
      <c r="U506" s="98">
        <f t="shared" si="27"/>
        <v>-1429.3793122995212</v>
      </c>
      <c r="V506" s="167"/>
    </row>
    <row r="507" spans="1:22" ht="12.75">
      <c r="A507" s="99" t="s">
        <v>575</v>
      </c>
      <c r="B507" s="184"/>
      <c r="C507" s="98"/>
      <c r="D507" s="100"/>
      <c r="E507" s="98"/>
      <c r="F507" s="31"/>
      <c r="G507" s="98"/>
      <c r="H507" s="98"/>
      <c r="I507" s="31"/>
      <c r="J507" s="31"/>
      <c r="K507" s="31"/>
      <c r="L507" s="32"/>
      <c r="M507" s="32"/>
      <c r="N507" s="31"/>
      <c r="O507" s="31"/>
      <c r="P507" s="31"/>
      <c r="Q507" s="31"/>
      <c r="R507" s="31"/>
      <c r="S507" s="101">
        <f t="shared" si="25"/>
        <v>0</v>
      </c>
      <c r="T507" s="115">
        <f t="shared" si="26"/>
        <v>0</v>
      </c>
      <c r="U507" s="98">
        <f t="shared" si="27"/>
        <v>-1429.3793122995212</v>
      </c>
      <c r="V507" s="167"/>
    </row>
    <row r="508" spans="1:22" ht="12.75">
      <c r="A508" s="99" t="s">
        <v>576</v>
      </c>
      <c r="B508" s="184"/>
      <c r="C508" s="98"/>
      <c r="D508" s="100"/>
      <c r="E508" s="98"/>
      <c r="F508" s="31"/>
      <c r="G508" s="98"/>
      <c r="H508" s="98"/>
      <c r="I508" s="31"/>
      <c r="J508" s="31"/>
      <c r="K508" s="31"/>
      <c r="L508" s="32"/>
      <c r="M508" s="32"/>
      <c r="N508" s="31"/>
      <c r="O508" s="31"/>
      <c r="P508" s="31"/>
      <c r="Q508" s="31"/>
      <c r="R508" s="31"/>
      <c r="S508" s="101">
        <f t="shared" si="25"/>
        <v>0</v>
      </c>
      <c r="T508" s="115">
        <f t="shared" si="26"/>
        <v>0</v>
      </c>
      <c r="U508" s="98">
        <f t="shared" si="27"/>
        <v>-1429.3793122995212</v>
      </c>
      <c r="V508" s="167"/>
    </row>
    <row r="509" spans="1:22" ht="12.75">
      <c r="A509" s="99" t="s">
        <v>577</v>
      </c>
      <c r="B509" s="184"/>
      <c r="C509" s="98"/>
      <c r="D509" s="100"/>
      <c r="E509" s="98"/>
      <c r="F509" s="31"/>
      <c r="G509" s="98"/>
      <c r="H509" s="98"/>
      <c r="I509" s="31"/>
      <c r="J509" s="31"/>
      <c r="K509" s="31"/>
      <c r="L509" s="32"/>
      <c r="M509" s="32"/>
      <c r="N509" s="31"/>
      <c r="O509" s="31"/>
      <c r="P509" s="31"/>
      <c r="Q509" s="31"/>
      <c r="R509" s="31"/>
      <c r="S509" s="101">
        <f t="shared" si="25"/>
        <v>0</v>
      </c>
      <c r="T509" s="115">
        <f t="shared" si="26"/>
        <v>0</v>
      </c>
      <c r="U509" s="98">
        <f t="shared" si="27"/>
        <v>-1429.3793122995212</v>
      </c>
      <c r="V509" s="167"/>
    </row>
    <row r="510" spans="1:22" ht="12.75">
      <c r="A510" s="99" t="s">
        <v>578</v>
      </c>
      <c r="B510" s="184"/>
      <c r="C510" s="98"/>
      <c r="D510" s="100"/>
      <c r="E510" s="98"/>
      <c r="F510" s="31"/>
      <c r="G510" s="98"/>
      <c r="H510" s="98"/>
      <c r="I510" s="31"/>
      <c r="J510" s="31"/>
      <c r="K510" s="31"/>
      <c r="L510" s="32"/>
      <c r="M510" s="32"/>
      <c r="N510" s="31"/>
      <c r="O510" s="31"/>
      <c r="P510" s="31"/>
      <c r="Q510" s="31"/>
      <c r="R510" s="31"/>
      <c r="S510" s="101">
        <f t="shared" si="25"/>
        <v>0</v>
      </c>
      <c r="T510" s="115">
        <f t="shared" si="26"/>
        <v>0</v>
      </c>
      <c r="U510" s="98">
        <f t="shared" si="27"/>
        <v>-1429.3793122995212</v>
      </c>
      <c r="V510" s="167"/>
    </row>
    <row r="511" spans="1:22" ht="12.75">
      <c r="A511" s="99" t="s">
        <v>579</v>
      </c>
      <c r="B511" s="184"/>
      <c r="C511" s="98"/>
      <c r="D511" s="100"/>
      <c r="E511" s="98"/>
      <c r="F511" s="31"/>
      <c r="G511" s="98"/>
      <c r="H511" s="98"/>
      <c r="I511" s="31"/>
      <c r="J511" s="31"/>
      <c r="K511" s="31"/>
      <c r="L511" s="32"/>
      <c r="M511" s="32"/>
      <c r="N511" s="31"/>
      <c r="O511" s="31"/>
      <c r="P511" s="31"/>
      <c r="Q511" s="31"/>
      <c r="R511" s="31"/>
      <c r="S511" s="101">
        <f t="shared" si="25"/>
        <v>0</v>
      </c>
      <c r="T511" s="115">
        <f t="shared" si="26"/>
        <v>0</v>
      </c>
      <c r="U511" s="98">
        <f t="shared" si="27"/>
        <v>-1429.3793122995212</v>
      </c>
      <c r="V511" s="167"/>
    </row>
    <row r="512" spans="1:22" ht="12.75">
      <c r="A512" s="99" t="s">
        <v>580</v>
      </c>
      <c r="B512" s="184"/>
      <c r="C512" s="98"/>
      <c r="D512" s="100"/>
      <c r="E512" s="98"/>
      <c r="F512" s="31"/>
      <c r="G512" s="98"/>
      <c r="H512" s="98"/>
      <c r="I512" s="31"/>
      <c r="J512" s="31"/>
      <c r="K512" s="31"/>
      <c r="L512" s="32"/>
      <c r="M512" s="32"/>
      <c r="N512" s="31"/>
      <c r="O512" s="31"/>
      <c r="P512" s="31"/>
      <c r="Q512" s="31"/>
      <c r="R512" s="31"/>
      <c r="S512" s="101">
        <f t="shared" si="25"/>
        <v>0</v>
      </c>
      <c r="T512" s="115">
        <f t="shared" si="26"/>
        <v>0</v>
      </c>
      <c r="U512" s="98">
        <f t="shared" si="27"/>
        <v>-1429.3793122995212</v>
      </c>
      <c r="V512" s="167"/>
    </row>
    <row r="513" spans="1:22" ht="12.75">
      <c r="A513" s="99" t="s">
        <v>581</v>
      </c>
      <c r="B513" s="184"/>
      <c r="C513" s="98"/>
      <c r="D513" s="100"/>
      <c r="E513" s="98"/>
      <c r="F513" s="31"/>
      <c r="G513" s="98"/>
      <c r="H513" s="98"/>
      <c r="I513" s="31"/>
      <c r="J513" s="31"/>
      <c r="K513" s="31"/>
      <c r="L513" s="32"/>
      <c r="M513" s="32"/>
      <c r="N513" s="31"/>
      <c r="O513" s="31"/>
      <c r="P513" s="31"/>
      <c r="Q513" s="31"/>
      <c r="R513" s="31"/>
      <c r="S513" s="101">
        <f t="shared" si="25"/>
        <v>0</v>
      </c>
      <c r="T513" s="115">
        <f t="shared" si="26"/>
        <v>0</v>
      </c>
      <c r="U513" s="98">
        <f t="shared" si="27"/>
        <v>-1429.3793122995212</v>
      </c>
      <c r="V513" s="167"/>
    </row>
    <row r="514" spans="1:22" ht="12.75">
      <c r="A514" s="99" t="s">
        <v>582</v>
      </c>
      <c r="B514" s="184"/>
      <c r="C514" s="98"/>
      <c r="D514" s="100"/>
      <c r="E514" s="98"/>
      <c r="F514" s="31"/>
      <c r="G514" s="98"/>
      <c r="H514" s="98"/>
      <c r="I514" s="31"/>
      <c r="J514" s="31"/>
      <c r="K514" s="31"/>
      <c r="L514" s="32"/>
      <c r="M514" s="32"/>
      <c r="N514" s="31"/>
      <c r="O514" s="31"/>
      <c r="P514" s="31"/>
      <c r="Q514" s="31"/>
      <c r="R514" s="31"/>
      <c r="S514" s="101">
        <f t="shared" si="25"/>
        <v>0</v>
      </c>
      <c r="T514" s="115">
        <f t="shared" si="26"/>
        <v>0</v>
      </c>
      <c r="U514" s="98">
        <f t="shared" si="27"/>
        <v>-1429.3793122995212</v>
      </c>
      <c r="V514" s="167"/>
    </row>
    <row r="515" spans="1:22" ht="12.75">
      <c r="A515" s="99" t="s">
        <v>583</v>
      </c>
      <c r="B515" s="184"/>
      <c r="C515" s="98"/>
      <c r="D515" s="100"/>
      <c r="E515" s="98"/>
      <c r="F515" s="31"/>
      <c r="G515" s="98"/>
      <c r="H515" s="98"/>
      <c r="I515" s="31"/>
      <c r="J515" s="31"/>
      <c r="K515" s="31"/>
      <c r="L515" s="32"/>
      <c r="M515" s="32"/>
      <c r="N515" s="31"/>
      <c r="O515" s="31"/>
      <c r="P515" s="31"/>
      <c r="Q515" s="31"/>
      <c r="R515" s="31"/>
      <c r="S515" s="101">
        <f t="shared" si="25"/>
        <v>0</v>
      </c>
      <c r="T515" s="115">
        <f t="shared" si="26"/>
        <v>0</v>
      </c>
      <c r="U515" s="98">
        <f t="shared" si="27"/>
        <v>-1429.3793122995212</v>
      </c>
      <c r="V515" s="167"/>
    </row>
    <row r="516" spans="1:22" ht="12.75">
      <c r="A516" s="99" t="s">
        <v>584</v>
      </c>
      <c r="B516" s="184"/>
      <c r="C516" s="98"/>
      <c r="D516" s="100"/>
      <c r="E516" s="98"/>
      <c r="F516" s="31"/>
      <c r="G516" s="98"/>
      <c r="H516" s="98"/>
      <c r="I516" s="31"/>
      <c r="J516" s="31"/>
      <c r="K516" s="31"/>
      <c r="L516" s="32"/>
      <c r="M516" s="32"/>
      <c r="N516" s="31"/>
      <c r="O516" s="31"/>
      <c r="P516" s="31"/>
      <c r="Q516" s="31"/>
      <c r="R516" s="31"/>
      <c r="S516" s="101">
        <f t="shared" si="25"/>
        <v>0</v>
      </c>
      <c r="T516" s="115">
        <f t="shared" si="26"/>
        <v>0</v>
      </c>
      <c r="U516" s="98">
        <f t="shared" si="27"/>
        <v>-1429.3793122995212</v>
      </c>
      <c r="V516" s="167"/>
    </row>
    <row r="517" spans="1:22" ht="12.75">
      <c r="A517" s="99" t="s">
        <v>585</v>
      </c>
      <c r="B517" s="184"/>
      <c r="C517" s="98"/>
      <c r="D517" s="100"/>
      <c r="E517" s="98"/>
      <c r="F517" s="31"/>
      <c r="G517" s="98"/>
      <c r="H517" s="98"/>
      <c r="I517" s="31"/>
      <c r="J517" s="31"/>
      <c r="K517" s="31"/>
      <c r="L517" s="32"/>
      <c r="M517" s="32"/>
      <c r="N517" s="31"/>
      <c r="O517" s="31"/>
      <c r="P517" s="31"/>
      <c r="Q517" s="31"/>
      <c r="R517" s="31"/>
      <c r="S517" s="101">
        <f t="shared" si="25"/>
        <v>0</v>
      </c>
      <c r="T517" s="115">
        <f t="shared" si="26"/>
        <v>0</v>
      </c>
      <c r="U517" s="98">
        <f t="shared" si="27"/>
        <v>-1429.3793122995212</v>
      </c>
      <c r="V517" s="167"/>
    </row>
    <row r="518" spans="1:22" ht="12.75">
      <c r="A518" s="99" t="s">
        <v>586</v>
      </c>
      <c r="B518" s="184"/>
      <c r="C518" s="98"/>
      <c r="D518" s="100"/>
      <c r="E518" s="98"/>
      <c r="F518" s="31"/>
      <c r="G518" s="98"/>
      <c r="H518" s="98"/>
      <c r="I518" s="31"/>
      <c r="J518" s="31"/>
      <c r="K518" s="31"/>
      <c r="L518" s="32"/>
      <c r="M518" s="32"/>
      <c r="N518" s="31"/>
      <c r="O518" s="31"/>
      <c r="P518" s="31"/>
      <c r="Q518" s="31"/>
      <c r="R518" s="31"/>
      <c r="S518" s="101">
        <f t="shared" si="25"/>
        <v>0</v>
      </c>
      <c r="T518" s="115">
        <f t="shared" si="26"/>
        <v>0</v>
      </c>
      <c r="U518" s="98">
        <f t="shared" si="27"/>
        <v>-1429.3793122995212</v>
      </c>
      <c r="V518" s="167"/>
    </row>
    <row r="519" spans="1:22" ht="12.75">
      <c r="A519" s="99" t="s">
        <v>587</v>
      </c>
      <c r="B519" s="184"/>
      <c r="C519" s="98"/>
      <c r="D519" s="100"/>
      <c r="E519" s="98"/>
      <c r="F519" s="31"/>
      <c r="G519" s="98"/>
      <c r="H519" s="98"/>
      <c r="I519" s="31"/>
      <c r="J519" s="31"/>
      <c r="K519" s="31"/>
      <c r="L519" s="32"/>
      <c r="M519" s="32"/>
      <c r="N519" s="31"/>
      <c r="O519" s="31"/>
      <c r="P519" s="31"/>
      <c r="Q519" s="31"/>
      <c r="R519" s="31"/>
      <c r="S519" s="101">
        <f t="shared" si="25"/>
        <v>0</v>
      </c>
      <c r="T519" s="115">
        <f t="shared" si="26"/>
        <v>0</v>
      </c>
      <c r="U519" s="98">
        <f t="shared" si="27"/>
        <v>-1429.3793122995212</v>
      </c>
      <c r="V519" s="167"/>
    </row>
    <row r="520" spans="1:22" ht="12.75">
      <c r="A520" s="99" t="s">
        <v>588</v>
      </c>
      <c r="B520" s="184"/>
      <c r="C520" s="98"/>
      <c r="D520" s="100"/>
      <c r="E520" s="98"/>
      <c r="F520" s="31"/>
      <c r="G520" s="98"/>
      <c r="H520" s="98"/>
      <c r="I520" s="31"/>
      <c r="J520" s="31"/>
      <c r="K520" s="31"/>
      <c r="L520" s="32"/>
      <c r="M520" s="32"/>
      <c r="N520" s="31"/>
      <c r="O520" s="31"/>
      <c r="P520" s="31"/>
      <c r="Q520" s="31"/>
      <c r="R520" s="31"/>
      <c r="S520" s="101">
        <f t="shared" si="25"/>
        <v>0</v>
      </c>
      <c r="T520" s="115">
        <f t="shared" si="26"/>
        <v>0</v>
      </c>
      <c r="U520" s="98">
        <f t="shared" si="27"/>
        <v>-1429.3793122995212</v>
      </c>
      <c r="V520" s="167"/>
    </row>
    <row r="521" spans="1:22" ht="12.75">
      <c r="A521" s="99" t="s">
        <v>589</v>
      </c>
      <c r="B521" s="184"/>
      <c r="C521" s="98"/>
      <c r="D521" s="100"/>
      <c r="E521" s="98"/>
      <c r="F521" s="31"/>
      <c r="G521" s="98"/>
      <c r="H521" s="98"/>
      <c r="I521" s="31"/>
      <c r="J521" s="31"/>
      <c r="K521" s="31"/>
      <c r="L521" s="32"/>
      <c r="M521" s="32"/>
      <c r="N521" s="31"/>
      <c r="O521" s="31"/>
      <c r="P521" s="31"/>
      <c r="Q521" s="31"/>
      <c r="R521" s="31"/>
      <c r="S521" s="101">
        <f t="shared" si="25"/>
        <v>0</v>
      </c>
      <c r="T521" s="115">
        <f t="shared" si="26"/>
        <v>0</v>
      </c>
      <c r="U521" s="98">
        <f t="shared" si="27"/>
        <v>-1429.3793122995212</v>
      </c>
      <c r="V521" s="167"/>
    </row>
    <row r="522" spans="1:22" ht="12.75">
      <c r="A522" s="99" t="s">
        <v>590</v>
      </c>
      <c r="B522" s="184"/>
      <c r="C522" s="98"/>
      <c r="D522" s="100"/>
      <c r="E522" s="98"/>
      <c r="F522" s="31"/>
      <c r="G522" s="98"/>
      <c r="H522" s="98"/>
      <c r="I522" s="31"/>
      <c r="J522" s="31"/>
      <c r="K522" s="31"/>
      <c r="L522" s="32"/>
      <c r="M522" s="32"/>
      <c r="N522" s="31"/>
      <c r="O522" s="31"/>
      <c r="P522" s="31"/>
      <c r="Q522" s="31"/>
      <c r="R522" s="31"/>
      <c r="S522" s="101">
        <f t="shared" si="25"/>
        <v>0</v>
      </c>
      <c r="T522" s="115">
        <f t="shared" si="26"/>
        <v>0</v>
      </c>
      <c r="U522" s="98">
        <f t="shared" si="27"/>
        <v>-1429.3793122995212</v>
      </c>
      <c r="V522" s="167"/>
    </row>
    <row r="523" spans="1:22" ht="12.75">
      <c r="A523" s="99" t="s">
        <v>595</v>
      </c>
      <c r="B523" s="184"/>
      <c r="C523" s="98"/>
      <c r="D523" s="100"/>
      <c r="E523" s="98"/>
      <c r="F523" s="31"/>
      <c r="G523" s="98"/>
      <c r="H523" s="98"/>
      <c r="I523" s="31"/>
      <c r="J523" s="31"/>
      <c r="K523" s="31"/>
      <c r="L523" s="32"/>
      <c r="M523" s="32"/>
      <c r="N523" s="31"/>
      <c r="O523" s="31"/>
      <c r="P523" s="31"/>
      <c r="Q523" s="31"/>
      <c r="R523" s="31"/>
      <c r="S523" s="101">
        <f t="shared" si="25"/>
        <v>0</v>
      </c>
      <c r="T523" s="115">
        <f t="shared" si="26"/>
        <v>0</v>
      </c>
      <c r="U523" s="98">
        <f t="shared" si="27"/>
        <v>-1429.3793122995212</v>
      </c>
      <c r="V523" s="167"/>
    </row>
    <row r="524" spans="1:22" ht="12.75">
      <c r="A524" s="99" t="s">
        <v>596</v>
      </c>
      <c r="B524" s="184"/>
      <c r="C524" s="98"/>
      <c r="D524" s="100"/>
      <c r="E524" s="98"/>
      <c r="F524" s="31"/>
      <c r="G524" s="98"/>
      <c r="H524" s="98"/>
      <c r="I524" s="31"/>
      <c r="J524" s="31"/>
      <c r="K524" s="31"/>
      <c r="L524" s="32"/>
      <c r="M524" s="32"/>
      <c r="N524" s="31"/>
      <c r="O524" s="31"/>
      <c r="P524" s="31"/>
      <c r="Q524" s="31"/>
      <c r="R524" s="31"/>
      <c r="S524" s="101">
        <f t="shared" si="25"/>
        <v>0</v>
      </c>
      <c r="T524" s="115">
        <f t="shared" si="26"/>
        <v>0</v>
      </c>
      <c r="U524" s="98">
        <f t="shared" si="27"/>
        <v>-1429.3793122995212</v>
      </c>
      <c r="V524" s="167"/>
    </row>
    <row r="525" spans="1:22" ht="12.75">
      <c r="A525" s="99" t="s">
        <v>597</v>
      </c>
      <c r="B525" s="184"/>
      <c r="C525" s="98"/>
      <c r="D525" s="100"/>
      <c r="E525" s="98"/>
      <c r="F525" s="31"/>
      <c r="G525" s="98"/>
      <c r="H525" s="98"/>
      <c r="I525" s="31"/>
      <c r="J525" s="31"/>
      <c r="K525" s="31"/>
      <c r="L525" s="32"/>
      <c r="M525" s="32"/>
      <c r="N525" s="31"/>
      <c r="O525" s="31"/>
      <c r="P525" s="31"/>
      <c r="Q525" s="31"/>
      <c r="R525" s="31"/>
      <c r="S525" s="101">
        <f t="shared" si="25"/>
        <v>0</v>
      </c>
      <c r="T525" s="115">
        <f t="shared" si="26"/>
        <v>0</v>
      </c>
      <c r="U525" s="98">
        <f t="shared" si="27"/>
        <v>-1429.3793122995212</v>
      </c>
      <c r="V525" s="167"/>
    </row>
    <row r="526" spans="1:22" ht="12.75">
      <c r="A526" s="99" t="s">
        <v>598</v>
      </c>
      <c r="B526" s="184"/>
      <c r="C526" s="98"/>
      <c r="D526" s="100"/>
      <c r="E526" s="98"/>
      <c r="F526" s="31"/>
      <c r="G526" s="98"/>
      <c r="H526" s="98"/>
      <c r="I526" s="31"/>
      <c r="J526" s="31"/>
      <c r="K526" s="31"/>
      <c r="L526" s="32"/>
      <c r="M526" s="32"/>
      <c r="N526" s="31"/>
      <c r="O526" s="31"/>
      <c r="P526" s="31"/>
      <c r="Q526" s="31"/>
      <c r="R526" s="31"/>
      <c r="S526" s="101">
        <f t="shared" si="25"/>
        <v>0</v>
      </c>
      <c r="T526" s="115">
        <f t="shared" si="26"/>
        <v>0</v>
      </c>
      <c r="U526" s="98">
        <f t="shared" si="27"/>
        <v>-1429.3793122995212</v>
      </c>
      <c r="V526" s="167"/>
    </row>
    <row r="527" spans="1:22" ht="12.75">
      <c r="A527" s="99" t="s">
        <v>599</v>
      </c>
      <c r="B527" s="184"/>
      <c r="C527" s="98"/>
      <c r="D527" s="100"/>
      <c r="E527" s="98"/>
      <c r="F527" s="31"/>
      <c r="G527" s="98"/>
      <c r="H527" s="98"/>
      <c r="I527" s="31"/>
      <c r="J527" s="31"/>
      <c r="K527" s="31"/>
      <c r="L527" s="32"/>
      <c r="M527" s="32"/>
      <c r="N527" s="31"/>
      <c r="O527" s="31"/>
      <c r="P527" s="31"/>
      <c r="Q527" s="31"/>
      <c r="R527" s="31"/>
      <c r="S527" s="101">
        <f t="shared" si="25"/>
        <v>0</v>
      </c>
      <c r="T527" s="115">
        <f t="shared" si="26"/>
        <v>0</v>
      </c>
      <c r="U527" s="98">
        <f t="shared" si="27"/>
        <v>-1429.3793122995212</v>
      </c>
      <c r="V527" s="167"/>
    </row>
    <row r="528" spans="1:22" ht="12.75">
      <c r="A528" s="99" t="s">
        <v>600</v>
      </c>
      <c r="B528" s="184"/>
      <c r="C528" s="98"/>
      <c r="D528" s="100"/>
      <c r="E528" s="98"/>
      <c r="F528" s="31"/>
      <c r="G528" s="98"/>
      <c r="H528" s="98"/>
      <c r="I528" s="31"/>
      <c r="J528" s="31"/>
      <c r="K528" s="31"/>
      <c r="L528" s="32"/>
      <c r="M528" s="32"/>
      <c r="N528" s="31"/>
      <c r="O528" s="31"/>
      <c r="P528" s="31"/>
      <c r="Q528" s="31"/>
      <c r="R528" s="31"/>
      <c r="S528" s="101">
        <f t="shared" si="25"/>
        <v>0</v>
      </c>
      <c r="T528" s="115">
        <f t="shared" si="26"/>
        <v>0</v>
      </c>
      <c r="U528" s="98">
        <f t="shared" si="27"/>
        <v>-1429.3793122995212</v>
      </c>
      <c r="V528" s="167"/>
    </row>
    <row r="529" spans="1:22" ht="12.75">
      <c r="A529" s="99" t="s">
        <v>601</v>
      </c>
      <c r="B529" s="184"/>
      <c r="C529" s="98"/>
      <c r="D529" s="100"/>
      <c r="E529" s="98"/>
      <c r="F529" s="31"/>
      <c r="G529" s="98"/>
      <c r="H529" s="98"/>
      <c r="I529" s="31"/>
      <c r="J529" s="31"/>
      <c r="K529" s="31"/>
      <c r="L529" s="32"/>
      <c r="M529" s="32"/>
      <c r="N529" s="31"/>
      <c r="O529" s="31"/>
      <c r="P529" s="31"/>
      <c r="Q529" s="31"/>
      <c r="R529" s="31"/>
      <c r="S529" s="101">
        <f t="shared" si="25"/>
        <v>0</v>
      </c>
      <c r="T529" s="115">
        <f t="shared" si="26"/>
        <v>0</v>
      </c>
      <c r="U529" s="98">
        <f t="shared" si="27"/>
        <v>-1429.3793122995212</v>
      </c>
      <c r="V529" s="167"/>
    </row>
    <row r="530" spans="1:22" ht="12.75">
      <c r="A530" s="99" t="s">
        <v>602</v>
      </c>
      <c r="B530" s="184"/>
      <c r="C530" s="98"/>
      <c r="D530" s="100"/>
      <c r="E530" s="98"/>
      <c r="F530" s="31"/>
      <c r="G530" s="98"/>
      <c r="H530" s="98"/>
      <c r="I530" s="31"/>
      <c r="J530" s="31"/>
      <c r="K530" s="31"/>
      <c r="L530" s="32"/>
      <c r="M530" s="32"/>
      <c r="N530" s="31"/>
      <c r="O530" s="31"/>
      <c r="P530" s="31"/>
      <c r="Q530" s="31"/>
      <c r="R530" s="31"/>
      <c r="S530" s="101">
        <f t="shared" si="25"/>
        <v>0</v>
      </c>
      <c r="T530" s="115">
        <f t="shared" si="26"/>
        <v>0</v>
      </c>
      <c r="U530" s="98">
        <f t="shared" si="27"/>
        <v>-1429.3793122995212</v>
      </c>
      <c r="V530" s="167"/>
    </row>
    <row r="531" spans="1:22" ht="12.75">
      <c r="A531" s="99" t="s">
        <v>603</v>
      </c>
      <c r="B531" s="184"/>
      <c r="C531" s="98"/>
      <c r="D531" s="100"/>
      <c r="E531" s="98"/>
      <c r="F531" s="31"/>
      <c r="G531" s="98"/>
      <c r="H531" s="98"/>
      <c r="I531" s="31"/>
      <c r="J531" s="31"/>
      <c r="K531" s="31"/>
      <c r="L531" s="32"/>
      <c r="M531" s="32"/>
      <c r="N531" s="31"/>
      <c r="O531" s="31"/>
      <c r="P531" s="31"/>
      <c r="Q531" s="31"/>
      <c r="R531" s="31"/>
      <c r="S531" s="101">
        <f t="shared" si="25"/>
        <v>0</v>
      </c>
      <c r="T531" s="115">
        <f t="shared" si="26"/>
        <v>0</v>
      </c>
      <c r="U531" s="98">
        <f t="shared" si="27"/>
        <v>-1429.3793122995212</v>
      </c>
      <c r="V531" s="167"/>
    </row>
    <row r="532" spans="1:22" ht="12.75">
      <c r="A532" s="99" t="s">
        <v>604</v>
      </c>
      <c r="B532" s="184"/>
      <c r="C532" s="98"/>
      <c r="D532" s="100"/>
      <c r="E532" s="98"/>
      <c r="F532" s="31"/>
      <c r="G532" s="98"/>
      <c r="H532" s="98"/>
      <c r="I532" s="31"/>
      <c r="J532" s="31"/>
      <c r="K532" s="31"/>
      <c r="L532" s="32"/>
      <c r="M532" s="32"/>
      <c r="N532" s="31"/>
      <c r="O532" s="31"/>
      <c r="P532" s="31"/>
      <c r="Q532" s="31"/>
      <c r="R532" s="31"/>
      <c r="S532" s="101">
        <f t="shared" si="25"/>
        <v>0</v>
      </c>
      <c r="T532" s="115">
        <f t="shared" si="26"/>
        <v>0</v>
      </c>
      <c r="U532" s="98">
        <f t="shared" si="27"/>
        <v>-1429.3793122995212</v>
      </c>
      <c r="V532" s="167"/>
    </row>
    <row r="533" spans="1:22" ht="12.75">
      <c r="A533" s="99" t="s">
        <v>605</v>
      </c>
      <c r="B533" s="184"/>
      <c r="C533" s="98"/>
      <c r="D533" s="100"/>
      <c r="E533" s="98"/>
      <c r="F533" s="31"/>
      <c r="G533" s="98"/>
      <c r="H533" s="98"/>
      <c r="I533" s="31"/>
      <c r="J533" s="31"/>
      <c r="K533" s="31"/>
      <c r="L533" s="32"/>
      <c r="M533" s="32"/>
      <c r="N533" s="31"/>
      <c r="O533" s="31"/>
      <c r="P533" s="31"/>
      <c r="Q533" s="31"/>
      <c r="R533" s="31"/>
      <c r="S533" s="101">
        <f t="shared" si="25"/>
        <v>0</v>
      </c>
      <c r="T533" s="115">
        <f t="shared" si="26"/>
        <v>0</v>
      </c>
      <c r="U533" s="98">
        <f t="shared" si="27"/>
        <v>-1429.3793122995212</v>
      </c>
      <c r="V533" s="167"/>
    </row>
    <row r="534" spans="1:22" ht="12.75">
      <c r="A534" s="99" t="s">
        <v>606</v>
      </c>
      <c r="B534" s="184"/>
      <c r="C534" s="98"/>
      <c r="D534" s="100"/>
      <c r="E534" s="98"/>
      <c r="F534" s="31"/>
      <c r="G534" s="98"/>
      <c r="H534" s="98"/>
      <c r="I534" s="31"/>
      <c r="J534" s="31"/>
      <c r="K534" s="31"/>
      <c r="L534" s="32"/>
      <c r="M534" s="32"/>
      <c r="N534" s="31"/>
      <c r="O534" s="31"/>
      <c r="P534" s="31"/>
      <c r="Q534" s="31"/>
      <c r="R534" s="31"/>
      <c r="S534" s="101">
        <f t="shared" si="25"/>
        <v>0</v>
      </c>
      <c r="T534" s="115">
        <f t="shared" si="26"/>
        <v>0</v>
      </c>
      <c r="U534" s="98">
        <f t="shared" si="27"/>
        <v>-1429.3793122995212</v>
      </c>
      <c r="V534" s="167"/>
    </row>
    <row r="535" spans="1:22" ht="12.75">
      <c r="A535" s="99" t="s">
        <v>607</v>
      </c>
      <c r="B535" s="184"/>
      <c r="C535" s="98"/>
      <c r="D535" s="100"/>
      <c r="E535" s="98"/>
      <c r="F535" s="31"/>
      <c r="G535" s="98"/>
      <c r="H535" s="98"/>
      <c r="I535" s="31"/>
      <c r="J535" s="31"/>
      <c r="K535" s="31"/>
      <c r="L535" s="32"/>
      <c r="M535" s="32"/>
      <c r="N535" s="31"/>
      <c r="O535" s="31"/>
      <c r="P535" s="31"/>
      <c r="Q535" s="31"/>
      <c r="R535" s="31"/>
      <c r="S535" s="101">
        <f t="shared" si="25"/>
        <v>0</v>
      </c>
      <c r="T535" s="115">
        <f t="shared" si="26"/>
        <v>0</v>
      </c>
      <c r="U535" s="98">
        <f t="shared" si="27"/>
        <v>-1429.3793122995212</v>
      </c>
      <c r="V535" s="167"/>
    </row>
    <row r="536" spans="1:22" ht="12.75">
      <c r="A536" s="99" t="s">
        <v>608</v>
      </c>
      <c r="B536" s="184"/>
      <c r="C536" s="98"/>
      <c r="D536" s="100"/>
      <c r="E536" s="98"/>
      <c r="F536" s="31"/>
      <c r="G536" s="98"/>
      <c r="H536" s="98"/>
      <c r="I536" s="31"/>
      <c r="J536" s="31"/>
      <c r="K536" s="31"/>
      <c r="L536" s="32"/>
      <c r="M536" s="32"/>
      <c r="N536" s="31"/>
      <c r="O536" s="31"/>
      <c r="P536" s="31"/>
      <c r="Q536" s="31"/>
      <c r="R536" s="31"/>
      <c r="S536" s="101">
        <f t="shared" si="25"/>
        <v>0</v>
      </c>
      <c r="T536" s="115">
        <f t="shared" si="26"/>
        <v>0</v>
      </c>
      <c r="U536" s="98">
        <f t="shared" si="27"/>
        <v>-1429.3793122995212</v>
      </c>
      <c r="V536" s="167"/>
    </row>
    <row r="537" spans="1:22" ht="12.75">
      <c r="A537" s="99" t="s">
        <v>609</v>
      </c>
      <c r="B537" s="184"/>
      <c r="C537" s="98"/>
      <c r="D537" s="100"/>
      <c r="E537" s="98"/>
      <c r="F537" s="31"/>
      <c r="G537" s="98"/>
      <c r="H537" s="98"/>
      <c r="I537" s="31"/>
      <c r="J537" s="31"/>
      <c r="K537" s="31"/>
      <c r="L537" s="32"/>
      <c r="M537" s="32"/>
      <c r="N537" s="31"/>
      <c r="O537" s="31"/>
      <c r="P537" s="31"/>
      <c r="Q537" s="31"/>
      <c r="R537" s="31"/>
      <c r="S537" s="101">
        <f t="shared" si="25"/>
        <v>0</v>
      </c>
      <c r="T537" s="115">
        <f t="shared" si="26"/>
        <v>0</v>
      </c>
      <c r="U537" s="98">
        <f t="shared" si="27"/>
        <v>-1429.3793122995212</v>
      </c>
      <c r="V537" s="167"/>
    </row>
    <row r="538" spans="1:22" ht="12.75">
      <c r="A538" s="99" t="s">
        <v>610</v>
      </c>
      <c r="B538" s="184"/>
      <c r="C538" s="98"/>
      <c r="D538" s="100"/>
      <c r="E538" s="98"/>
      <c r="F538" s="31"/>
      <c r="G538" s="98"/>
      <c r="H538" s="98"/>
      <c r="I538" s="31"/>
      <c r="J538" s="31"/>
      <c r="K538" s="31"/>
      <c r="L538" s="32"/>
      <c r="M538" s="32"/>
      <c r="N538" s="31"/>
      <c r="O538" s="31"/>
      <c r="P538" s="31"/>
      <c r="Q538" s="31"/>
      <c r="R538" s="31"/>
      <c r="S538" s="101">
        <f t="shared" si="25"/>
        <v>0</v>
      </c>
      <c r="T538" s="115">
        <f t="shared" si="26"/>
        <v>0</v>
      </c>
      <c r="U538" s="98">
        <f t="shared" si="27"/>
        <v>-1429.3793122995212</v>
      </c>
      <c r="V538" s="167"/>
    </row>
    <row r="539" spans="1:22" ht="12.75">
      <c r="A539" s="99" t="s">
        <v>611</v>
      </c>
      <c r="B539" s="184"/>
      <c r="C539" s="98"/>
      <c r="D539" s="100"/>
      <c r="E539" s="98"/>
      <c r="F539" s="31"/>
      <c r="G539" s="98"/>
      <c r="H539" s="98"/>
      <c r="I539" s="31"/>
      <c r="J539" s="31"/>
      <c r="K539" s="31"/>
      <c r="L539" s="32"/>
      <c r="M539" s="32"/>
      <c r="N539" s="31"/>
      <c r="O539" s="31"/>
      <c r="P539" s="31"/>
      <c r="Q539" s="31"/>
      <c r="R539" s="31"/>
      <c r="S539" s="101">
        <f t="shared" si="25"/>
        <v>0</v>
      </c>
      <c r="T539" s="115">
        <f t="shared" si="26"/>
        <v>0</v>
      </c>
      <c r="U539" s="98">
        <f t="shared" si="27"/>
        <v>-1429.3793122995212</v>
      </c>
      <c r="V539" s="167"/>
    </row>
    <row r="540" spans="1:22" ht="12.75">
      <c r="A540" s="99" t="s">
        <v>612</v>
      </c>
      <c r="B540" s="184"/>
      <c r="C540" s="98"/>
      <c r="D540" s="100"/>
      <c r="E540" s="98"/>
      <c r="F540" s="31"/>
      <c r="G540" s="98"/>
      <c r="H540" s="98"/>
      <c r="I540" s="31"/>
      <c r="J540" s="31"/>
      <c r="K540" s="31"/>
      <c r="L540" s="32"/>
      <c r="M540" s="32"/>
      <c r="N540" s="31"/>
      <c r="O540" s="31"/>
      <c r="P540" s="31"/>
      <c r="Q540" s="31"/>
      <c r="R540" s="31"/>
      <c r="S540" s="101">
        <f aca="true" t="shared" si="28" ref="S540:S577">SUM(C540:R540)</f>
        <v>0</v>
      </c>
      <c r="T540" s="115">
        <f aca="true" t="shared" si="29" ref="T540:T577">COUNTA(C540:R540)</f>
        <v>0</v>
      </c>
      <c r="U540" s="98">
        <f aca="true" t="shared" si="30" ref="U540:U577">S540-$S$5</f>
        <v>-1429.3793122995212</v>
      </c>
      <c r="V540" s="167"/>
    </row>
    <row r="541" spans="1:22" ht="12.75">
      <c r="A541" s="99" t="s">
        <v>613</v>
      </c>
      <c r="B541" s="184"/>
      <c r="C541" s="98"/>
      <c r="D541" s="100"/>
      <c r="E541" s="98"/>
      <c r="F541" s="31"/>
      <c r="G541" s="98"/>
      <c r="H541" s="98"/>
      <c r="I541" s="31"/>
      <c r="J541" s="31"/>
      <c r="K541" s="31"/>
      <c r="L541" s="32"/>
      <c r="M541" s="32"/>
      <c r="N541" s="31"/>
      <c r="O541" s="31"/>
      <c r="P541" s="31"/>
      <c r="Q541" s="31"/>
      <c r="R541" s="31"/>
      <c r="S541" s="101">
        <f t="shared" si="28"/>
        <v>0</v>
      </c>
      <c r="T541" s="115">
        <f t="shared" si="29"/>
        <v>0</v>
      </c>
      <c r="U541" s="98">
        <f t="shared" si="30"/>
        <v>-1429.3793122995212</v>
      </c>
      <c r="V541" s="167"/>
    </row>
    <row r="542" spans="1:22" ht="12.75">
      <c r="A542" s="99" t="s">
        <v>614</v>
      </c>
      <c r="B542" s="184"/>
      <c r="C542" s="98"/>
      <c r="D542" s="100"/>
      <c r="E542" s="98"/>
      <c r="F542" s="31"/>
      <c r="G542" s="98"/>
      <c r="H542" s="98"/>
      <c r="I542" s="31"/>
      <c r="J542" s="31"/>
      <c r="K542" s="31"/>
      <c r="L542" s="32"/>
      <c r="M542" s="32"/>
      <c r="N542" s="31"/>
      <c r="O542" s="31"/>
      <c r="P542" s="31"/>
      <c r="Q542" s="31"/>
      <c r="R542" s="31"/>
      <c r="S542" s="101">
        <f t="shared" si="28"/>
        <v>0</v>
      </c>
      <c r="T542" s="115">
        <f t="shared" si="29"/>
        <v>0</v>
      </c>
      <c r="U542" s="98">
        <f t="shared" si="30"/>
        <v>-1429.3793122995212</v>
      </c>
      <c r="V542" s="167"/>
    </row>
    <row r="543" spans="1:22" ht="12.75">
      <c r="A543" s="99" t="s">
        <v>615</v>
      </c>
      <c r="B543" s="184"/>
      <c r="C543" s="98"/>
      <c r="D543" s="100"/>
      <c r="E543" s="98"/>
      <c r="F543" s="31"/>
      <c r="G543" s="98"/>
      <c r="H543" s="98"/>
      <c r="I543" s="31"/>
      <c r="J543" s="31"/>
      <c r="K543" s="31"/>
      <c r="L543" s="32"/>
      <c r="M543" s="32"/>
      <c r="N543" s="31"/>
      <c r="O543" s="31"/>
      <c r="P543" s="31"/>
      <c r="Q543" s="31"/>
      <c r="R543" s="31"/>
      <c r="S543" s="101">
        <f t="shared" si="28"/>
        <v>0</v>
      </c>
      <c r="T543" s="115">
        <f t="shared" si="29"/>
        <v>0</v>
      </c>
      <c r="U543" s="98">
        <f t="shared" si="30"/>
        <v>-1429.3793122995212</v>
      </c>
      <c r="V543" s="167"/>
    </row>
    <row r="544" spans="1:22" ht="12.75">
      <c r="A544" s="99" t="s">
        <v>616</v>
      </c>
      <c r="B544" s="184"/>
      <c r="C544" s="98"/>
      <c r="D544" s="100"/>
      <c r="E544" s="98"/>
      <c r="F544" s="31"/>
      <c r="G544" s="98"/>
      <c r="H544" s="98"/>
      <c r="I544" s="31"/>
      <c r="J544" s="31"/>
      <c r="K544" s="31"/>
      <c r="L544" s="32"/>
      <c r="M544" s="32"/>
      <c r="N544" s="31"/>
      <c r="O544" s="31"/>
      <c r="P544" s="31"/>
      <c r="Q544" s="31"/>
      <c r="R544" s="31"/>
      <c r="S544" s="101">
        <f t="shared" si="28"/>
        <v>0</v>
      </c>
      <c r="T544" s="115">
        <f t="shared" si="29"/>
        <v>0</v>
      </c>
      <c r="U544" s="98">
        <f t="shared" si="30"/>
        <v>-1429.3793122995212</v>
      </c>
      <c r="V544" s="167"/>
    </row>
    <row r="545" spans="1:22" ht="12.75">
      <c r="A545" s="99" t="s">
        <v>617</v>
      </c>
      <c r="B545" s="184"/>
      <c r="C545" s="98"/>
      <c r="D545" s="100"/>
      <c r="E545" s="98"/>
      <c r="F545" s="31"/>
      <c r="G545" s="98"/>
      <c r="H545" s="98"/>
      <c r="I545" s="31"/>
      <c r="J545" s="31"/>
      <c r="K545" s="31"/>
      <c r="L545" s="32"/>
      <c r="M545" s="32"/>
      <c r="N545" s="31"/>
      <c r="O545" s="31"/>
      <c r="P545" s="31"/>
      <c r="Q545" s="31"/>
      <c r="R545" s="31"/>
      <c r="S545" s="101">
        <f t="shared" si="28"/>
        <v>0</v>
      </c>
      <c r="T545" s="115">
        <f t="shared" si="29"/>
        <v>0</v>
      </c>
      <c r="U545" s="98">
        <f t="shared" si="30"/>
        <v>-1429.3793122995212</v>
      </c>
      <c r="V545" s="167"/>
    </row>
    <row r="546" spans="1:22" ht="12.75">
      <c r="A546" s="99" t="s">
        <v>618</v>
      </c>
      <c r="B546" s="184"/>
      <c r="C546" s="98"/>
      <c r="D546" s="100"/>
      <c r="E546" s="98"/>
      <c r="F546" s="31"/>
      <c r="G546" s="98"/>
      <c r="H546" s="98"/>
      <c r="I546" s="31"/>
      <c r="J546" s="31"/>
      <c r="K546" s="31"/>
      <c r="L546" s="32"/>
      <c r="M546" s="32"/>
      <c r="N546" s="31"/>
      <c r="O546" s="31"/>
      <c r="P546" s="31"/>
      <c r="Q546" s="31"/>
      <c r="R546" s="31"/>
      <c r="S546" s="101">
        <f t="shared" si="28"/>
        <v>0</v>
      </c>
      <c r="T546" s="115">
        <f t="shared" si="29"/>
        <v>0</v>
      </c>
      <c r="U546" s="98">
        <f t="shared" si="30"/>
        <v>-1429.3793122995212</v>
      </c>
      <c r="V546" s="167"/>
    </row>
    <row r="547" spans="1:22" ht="12.75">
      <c r="A547" s="99" t="s">
        <v>619</v>
      </c>
      <c r="B547" s="184"/>
      <c r="C547" s="98"/>
      <c r="D547" s="100"/>
      <c r="E547" s="98"/>
      <c r="F547" s="31"/>
      <c r="G547" s="98"/>
      <c r="H547" s="98"/>
      <c r="I547" s="31"/>
      <c r="J547" s="31"/>
      <c r="K547" s="31"/>
      <c r="L547" s="32"/>
      <c r="M547" s="32"/>
      <c r="N547" s="31"/>
      <c r="O547" s="31"/>
      <c r="P547" s="31"/>
      <c r="Q547" s="31"/>
      <c r="R547" s="31"/>
      <c r="S547" s="101">
        <f t="shared" si="28"/>
        <v>0</v>
      </c>
      <c r="T547" s="115">
        <f t="shared" si="29"/>
        <v>0</v>
      </c>
      <c r="U547" s="98">
        <f t="shared" si="30"/>
        <v>-1429.3793122995212</v>
      </c>
      <c r="V547" s="167"/>
    </row>
    <row r="548" spans="1:22" ht="12.75">
      <c r="A548" s="99" t="s">
        <v>620</v>
      </c>
      <c r="B548" s="184"/>
      <c r="C548" s="98"/>
      <c r="D548" s="100"/>
      <c r="E548" s="98"/>
      <c r="F548" s="31"/>
      <c r="G548" s="98"/>
      <c r="H548" s="98"/>
      <c r="I548" s="31"/>
      <c r="J548" s="31"/>
      <c r="K548" s="31"/>
      <c r="L548" s="32"/>
      <c r="M548" s="32"/>
      <c r="N548" s="31"/>
      <c r="O548" s="31"/>
      <c r="P548" s="31"/>
      <c r="Q548" s="31"/>
      <c r="R548" s="31"/>
      <c r="S548" s="101">
        <f t="shared" si="28"/>
        <v>0</v>
      </c>
      <c r="T548" s="115">
        <f t="shared" si="29"/>
        <v>0</v>
      </c>
      <c r="U548" s="98">
        <f t="shared" si="30"/>
        <v>-1429.3793122995212</v>
      </c>
      <c r="V548" s="167"/>
    </row>
    <row r="549" spans="1:22" ht="12.75">
      <c r="A549" s="99" t="s">
        <v>621</v>
      </c>
      <c r="B549" s="184"/>
      <c r="C549" s="98"/>
      <c r="D549" s="100"/>
      <c r="E549" s="98"/>
      <c r="F549" s="31"/>
      <c r="G549" s="98"/>
      <c r="H549" s="98"/>
      <c r="I549" s="31"/>
      <c r="J549" s="31"/>
      <c r="K549" s="31"/>
      <c r="L549" s="32"/>
      <c r="M549" s="32"/>
      <c r="N549" s="31"/>
      <c r="O549" s="31"/>
      <c r="P549" s="31"/>
      <c r="Q549" s="31"/>
      <c r="R549" s="31"/>
      <c r="S549" s="101">
        <f t="shared" si="28"/>
        <v>0</v>
      </c>
      <c r="T549" s="115">
        <f t="shared" si="29"/>
        <v>0</v>
      </c>
      <c r="U549" s="98">
        <f t="shared" si="30"/>
        <v>-1429.3793122995212</v>
      </c>
      <c r="V549" s="167"/>
    </row>
    <row r="550" spans="1:22" ht="12.75">
      <c r="A550" s="99" t="s">
        <v>622</v>
      </c>
      <c r="B550" s="184"/>
      <c r="C550" s="98"/>
      <c r="D550" s="100"/>
      <c r="E550" s="98"/>
      <c r="F550" s="31"/>
      <c r="G550" s="98"/>
      <c r="H550" s="98"/>
      <c r="I550" s="31"/>
      <c r="J550" s="31"/>
      <c r="K550" s="31"/>
      <c r="L550" s="32"/>
      <c r="M550" s="32"/>
      <c r="N550" s="31"/>
      <c r="O550" s="31"/>
      <c r="P550" s="31"/>
      <c r="Q550" s="31"/>
      <c r="R550" s="31"/>
      <c r="S550" s="101">
        <f t="shared" si="28"/>
        <v>0</v>
      </c>
      <c r="T550" s="115">
        <f t="shared" si="29"/>
        <v>0</v>
      </c>
      <c r="U550" s="98">
        <f t="shared" si="30"/>
        <v>-1429.3793122995212</v>
      </c>
      <c r="V550" s="167"/>
    </row>
    <row r="551" spans="1:22" ht="12.75">
      <c r="A551" s="99" t="s">
        <v>623</v>
      </c>
      <c r="B551" s="184"/>
      <c r="C551" s="98"/>
      <c r="D551" s="100"/>
      <c r="E551" s="98"/>
      <c r="F551" s="31"/>
      <c r="G551" s="98"/>
      <c r="H551" s="98"/>
      <c r="I551" s="31"/>
      <c r="J551" s="31"/>
      <c r="K551" s="31"/>
      <c r="L551" s="32"/>
      <c r="M551" s="32"/>
      <c r="N551" s="31"/>
      <c r="O551" s="31"/>
      <c r="P551" s="31"/>
      <c r="Q551" s="31"/>
      <c r="R551" s="31"/>
      <c r="S551" s="101">
        <f t="shared" si="28"/>
        <v>0</v>
      </c>
      <c r="T551" s="115">
        <f t="shared" si="29"/>
        <v>0</v>
      </c>
      <c r="U551" s="98">
        <f t="shared" si="30"/>
        <v>-1429.3793122995212</v>
      </c>
      <c r="V551" s="167"/>
    </row>
    <row r="552" spans="1:22" ht="12.75">
      <c r="A552" s="99" t="s">
        <v>624</v>
      </c>
      <c r="B552" s="184"/>
      <c r="C552" s="98"/>
      <c r="D552" s="100"/>
      <c r="E552" s="98"/>
      <c r="F552" s="31"/>
      <c r="G552" s="98"/>
      <c r="H552" s="98"/>
      <c r="I552" s="31"/>
      <c r="J552" s="31"/>
      <c r="K552" s="31"/>
      <c r="L552" s="32"/>
      <c r="M552" s="32"/>
      <c r="N552" s="31"/>
      <c r="O552" s="31"/>
      <c r="P552" s="31"/>
      <c r="Q552" s="31"/>
      <c r="R552" s="31"/>
      <c r="S552" s="101">
        <f t="shared" si="28"/>
        <v>0</v>
      </c>
      <c r="T552" s="115">
        <f t="shared" si="29"/>
        <v>0</v>
      </c>
      <c r="U552" s="98">
        <f t="shared" si="30"/>
        <v>-1429.3793122995212</v>
      </c>
      <c r="V552" s="167"/>
    </row>
    <row r="553" spans="1:22" ht="12.75">
      <c r="A553" s="99" t="s">
        <v>625</v>
      </c>
      <c r="B553" s="184"/>
      <c r="C553" s="98"/>
      <c r="D553" s="100"/>
      <c r="E553" s="98"/>
      <c r="F553" s="31"/>
      <c r="G553" s="98"/>
      <c r="H553" s="98"/>
      <c r="I553" s="31"/>
      <c r="J553" s="31"/>
      <c r="K553" s="31"/>
      <c r="L553" s="32"/>
      <c r="M553" s="32"/>
      <c r="N553" s="31"/>
      <c r="O553" s="31"/>
      <c r="P553" s="31"/>
      <c r="Q553" s="31"/>
      <c r="R553" s="31"/>
      <c r="S553" s="101">
        <f t="shared" si="28"/>
        <v>0</v>
      </c>
      <c r="T553" s="115">
        <f t="shared" si="29"/>
        <v>0</v>
      </c>
      <c r="U553" s="98">
        <f t="shared" si="30"/>
        <v>-1429.3793122995212</v>
      </c>
      <c r="V553" s="167"/>
    </row>
    <row r="554" spans="1:22" ht="12.75">
      <c r="A554" s="99" t="s">
        <v>626</v>
      </c>
      <c r="B554" s="184"/>
      <c r="C554" s="98"/>
      <c r="D554" s="100"/>
      <c r="E554" s="98"/>
      <c r="F554" s="31"/>
      <c r="G554" s="98"/>
      <c r="H554" s="98"/>
      <c r="I554" s="31"/>
      <c r="J554" s="31"/>
      <c r="K554" s="31"/>
      <c r="L554" s="32"/>
      <c r="M554" s="32"/>
      <c r="N554" s="31"/>
      <c r="O554" s="31"/>
      <c r="P554" s="31"/>
      <c r="Q554" s="31"/>
      <c r="R554" s="31"/>
      <c r="S554" s="101">
        <f t="shared" si="28"/>
        <v>0</v>
      </c>
      <c r="T554" s="115">
        <f t="shared" si="29"/>
        <v>0</v>
      </c>
      <c r="U554" s="98">
        <f t="shared" si="30"/>
        <v>-1429.3793122995212</v>
      </c>
      <c r="V554" s="167"/>
    </row>
    <row r="555" spans="1:22" ht="12.75">
      <c r="A555" s="99" t="s">
        <v>627</v>
      </c>
      <c r="B555" s="184"/>
      <c r="C555" s="98"/>
      <c r="D555" s="100"/>
      <c r="E555" s="98"/>
      <c r="F555" s="31"/>
      <c r="G555" s="98"/>
      <c r="H555" s="98"/>
      <c r="I555" s="31"/>
      <c r="J555" s="31"/>
      <c r="K555" s="31"/>
      <c r="L555" s="32"/>
      <c r="M555" s="32"/>
      <c r="N555" s="31"/>
      <c r="O555" s="31"/>
      <c r="P555" s="31"/>
      <c r="Q555" s="31"/>
      <c r="R555" s="31"/>
      <c r="S555" s="101">
        <f t="shared" si="28"/>
        <v>0</v>
      </c>
      <c r="T555" s="115">
        <f t="shared" si="29"/>
        <v>0</v>
      </c>
      <c r="U555" s="98">
        <f t="shared" si="30"/>
        <v>-1429.3793122995212</v>
      </c>
      <c r="V555" s="167"/>
    </row>
    <row r="556" spans="1:22" ht="12.75">
      <c r="A556" s="99" t="s">
        <v>628</v>
      </c>
      <c r="B556" s="184"/>
      <c r="C556" s="98"/>
      <c r="D556" s="100"/>
      <c r="E556" s="98"/>
      <c r="F556" s="31"/>
      <c r="G556" s="98"/>
      <c r="H556" s="98"/>
      <c r="I556" s="31"/>
      <c r="J556" s="31"/>
      <c r="K556" s="31"/>
      <c r="L556" s="32"/>
      <c r="M556" s="32"/>
      <c r="N556" s="31"/>
      <c r="O556" s="31"/>
      <c r="P556" s="31"/>
      <c r="Q556" s="31"/>
      <c r="R556" s="31"/>
      <c r="S556" s="101">
        <f t="shared" si="28"/>
        <v>0</v>
      </c>
      <c r="T556" s="115">
        <f t="shared" si="29"/>
        <v>0</v>
      </c>
      <c r="U556" s="98">
        <f t="shared" si="30"/>
        <v>-1429.3793122995212</v>
      </c>
      <c r="V556" s="167"/>
    </row>
    <row r="557" spans="1:22" ht="12.75">
      <c r="A557" s="99" t="s">
        <v>629</v>
      </c>
      <c r="B557" s="184"/>
      <c r="C557" s="98"/>
      <c r="D557" s="100"/>
      <c r="E557" s="98"/>
      <c r="F557" s="31"/>
      <c r="G557" s="98"/>
      <c r="H557" s="98"/>
      <c r="I557" s="31"/>
      <c r="J557" s="31"/>
      <c r="K557" s="31"/>
      <c r="L557" s="32"/>
      <c r="M557" s="32"/>
      <c r="N557" s="31"/>
      <c r="O557" s="31"/>
      <c r="P557" s="31"/>
      <c r="Q557" s="31"/>
      <c r="R557" s="31"/>
      <c r="S557" s="101">
        <f t="shared" si="28"/>
        <v>0</v>
      </c>
      <c r="T557" s="115">
        <f t="shared" si="29"/>
        <v>0</v>
      </c>
      <c r="U557" s="98">
        <f t="shared" si="30"/>
        <v>-1429.3793122995212</v>
      </c>
      <c r="V557" s="167"/>
    </row>
    <row r="558" spans="1:22" ht="12.75">
      <c r="A558" s="99" t="s">
        <v>630</v>
      </c>
      <c r="B558" s="184"/>
      <c r="C558" s="98"/>
      <c r="D558" s="100"/>
      <c r="E558" s="98"/>
      <c r="F558" s="31"/>
      <c r="G558" s="98"/>
      <c r="H558" s="98"/>
      <c r="I558" s="31"/>
      <c r="J558" s="31"/>
      <c r="K558" s="31"/>
      <c r="L558" s="32"/>
      <c r="M558" s="32"/>
      <c r="N558" s="31"/>
      <c r="O558" s="31"/>
      <c r="P558" s="31"/>
      <c r="Q558" s="31"/>
      <c r="R558" s="31"/>
      <c r="S558" s="101">
        <f t="shared" si="28"/>
        <v>0</v>
      </c>
      <c r="T558" s="115">
        <f t="shared" si="29"/>
        <v>0</v>
      </c>
      <c r="U558" s="98">
        <f t="shared" si="30"/>
        <v>-1429.3793122995212</v>
      </c>
      <c r="V558" s="167"/>
    </row>
    <row r="559" spans="1:22" ht="12.75">
      <c r="A559" s="99" t="s">
        <v>631</v>
      </c>
      <c r="B559" s="184"/>
      <c r="C559" s="98"/>
      <c r="D559" s="100"/>
      <c r="E559" s="98"/>
      <c r="F559" s="31"/>
      <c r="G559" s="98"/>
      <c r="H559" s="98"/>
      <c r="I559" s="31"/>
      <c r="J559" s="31"/>
      <c r="K559" s="31"/>
      <c r="L559" s="32"/>
      <c r="M559" s="32"/>
      <c r="N559" s="31"/>
      <c r="O559" s="31"/>
      <c r="P559" s="31"/>
      <c r="Q559" s="31"/>
      <c r="R559" s="31"/>
      <c r="S559" s="101">
        <f t="shared" si="28"/>
        <v>0</v>
      </c>
      <c r="T559" s="115">
        <f t="shared" si="29"/>
        <v>0</v>
      </c>
      <c r="U559" s="98">
        <f t="shared" si="30"/>
        <v>-1429.3793122995212</v>
      </c>
      <c r="V559" s="167"/>
    </row>
    <row r="560" spans="1:22" ht="12.75">
      <c r="A560" s="99" t="s">
        <v>632</v>
      </c>
      <c r="B560" s="184"/>
      <c r="C560" s="98"/>
      <c r="D560" s="100"/>
      <c r="E560" s="98"/>
      <c r="F560" s="31"/>
      <c r="G560" s="98"/>
      <c r="H560" s="98"/>
      <c r="I560" s="31"/>
      <c r="J560" s="31"/>
      <c r="K560" s="31"/>
      <c r="L560" s="32"/>
      <c r="M560" s="32"/>
      <c r="N560" s="31"/>
      <c r="O560" s="31"/>
      <c r="P560" s="31"/>
      <c r="Q560" s="31"/>
      <c r="R560" s="31"/>
      <c r="S560" s="101">
        <f t="shared" si="28"/>
        <v>0</v>
      </c>
      <c r="T560" s="115">
        <f t="shared" si="29"/>
        <v>0</v>
      </c>
      <c r="U560" s="98">
        <f t="shared" si="30"/>
        <v>-1429.3793122995212</v>
      </c>
      <c r="V560" s="167"/>
    </row>
    <row r="561" spans="1:22" ht="12.75">
      <c r="A561" s="99" t="s">
        <v>633</v>
      </c>
      <c r="B561" s="184"/>
      <c r="C561" s="98"/>
      <c r="D561" s="100"/>
      <c r="E561" s="98"/>
      <c r="F561" s="31"/>
      <c r="G561" s="98"/>
      <c r="H561" s="98"/>
      <c r="I561" s="31"/>
      <c r="J561" s="31"/>
      <c r="K561" s="31"/>
      <c r="L561" s="32"/>
      <c r="M561" s="32"/>
      <c r="N561" s="31"/>
      <c r="O561" s="31"/>
      <c r="P561" s="31"/>
      <c r="Q561" s="31"/>
      <c r="R561" s="31"/>
      <c r="S561" s="101">
        <f t="shared" si="28"/>
        <v>0</v>
      </c>
      <c r="T561" s="115">
        <f t="shared" si="29"/>
        <v>0</v>
      </c>
      <c r="U561" s="98">
        <f t="shared" si="30"/>
        <v>-1429.3793122995212</v>
      </c>
      <c r="V561" s="167"/>
    </row>
    <row r="562" spans="1:22" ht="12.75">
      <c r="A562" s="99" t="s">
        <v>634</v>
      </c>
      <c r="B562" s="184"/>
      <c r="C562" s="98"/>
      <c r="D562" s="100"/>
      <c r="E562" s="98"/>
      <c r="F562" s="31"/>
      <c r="G562" s="98"/>
      <c r="H562" s="98"/>
      <c r="I562" s="31"/>
      <c r="J562" s="31"/>
      <c r="K562" s="31"/>
      <c r="L562" s="32"/>
      <c r="M562" s="32"/>
      <c r="N562" s="31"/>
      <c r="O562" s="31"/>
      <c r="P562" s="31"/>
      <c r="Q562" s="31"/>
      <c r="R562" s="31"/>
      <c r="S562" s="101">
        <f t="shared" si="28"/>
        <v>0</v>
      </c>
      <c r="T562" s="115">
        <f t="shared" si="29"/>
        <v>0</v>
      </c>
      <c r="U562" s="98">
        <f t="shared" si="30"/>
        <v>-1429.3793122995212</v>
      </c>
      <c r="V562" s="167"/>
    </row>
    <row r="563" spans="1:22" ht="12.75">
      <c r="A563" s="99" t="s">
        <v>635</v>
      </c>
      <c r="B563" s="184"/>
      <c r="C563" s="98"/>
      <c r="D563" s="100"/>
      <c r="E563" s="98"/>
      <c r="F563" s="31"/>
      <c r="G563" s="98"/>
      <c r="H563" s="98"/>
      <c r="I563" s="31"/>
      <c r="J563" s="31"/>
      <c r="K563" s="31"/>
      <c r="L563" s="32"/>
      <c r="M563" s="32"/>
      <c r="N563" s="31"/>
      <c r="O563" s="31"/>
      <c r="P563" s="31"/>
      <c r="Q563" s="31"/>
      <c r="R563" s="31"/>
      <c r="S563" s="101">
        <f t="shared" si="28"/>
        <v>0</v>
      </c>
      <c r="T563" s="115">
        <f t="shared" si="29"/>
        <v>0</v>
      </c>
      <c r="U563" s="98">
        <f t="shared" si="30"/>
        <v>-1429.3793122995212</v>
      </c>
      <c r="V563" s="167"/>
    </row>
    <row r="564" spans="1:22" ht="12.75">
      <c r="A564" s="99" t="s">
        <v>636</v>
      </c>
      <c r="B564" s="184"/>
      <c r="C564" s="98"/>
      <c r="D564" s="100"/>
      <c r="E564" s="98"/>
      <c r="F564" s="31"/>
      <c r="G564" s="98"/>
      <c r="H564" s="98"/>
      <c r="I564" s="31"/>
      <c r="J564" s="31"/>
      <c r="K564" s="31"/>
      <c r="L564" s="32"/>
      <c r="M564" s="32"/>
      <c r="N564" s="31"/>
      <c r="O564" s="31"/>
      <c r="P564" s="31"/>
      <c r="Q564" s="31"/>
      <c r="R564" s="31"/>
      <c r="S564" s="101">
        <f t="shared" si="28"/>
        <v>0</v>
      </c>
      <c r="T564" s="115">
        <f t="shared" si="29"/>
        <v>0</v>
      </c>
      <c r="U564" s="98">
        <f t="shared" si="30"/>
        <v>-1429.3793122995212</v>
      </c>
      <c r="V564" s="167"/>
    </row>
    <row r="565" spans="1:22" ht="12.75">
      <c r="A565" s="99" t="s">
        <v>637</v>
      </c>
      <c r="B565" s="184"/>
      <c r="C565" s="98"/>
      <c r="D565" s="100"/>
      <c r="E565" s="98"/>
      <c r="F565" s="31"/>
      <c r="G565" s="98"/>
      <c r="H565" s="98"/>
      <c r="I565" s="31"/>
      <c r="J565" s="31"/>
      <c r="K565" s="31"/>
      <c r="L565" s="32"/>
      <c r="M565" s="32"/>
      <c r="N565" s="31"/>
      <c r="O565" s="31"/>
      <c r="P565" s="31"/>
      <c r="Q565" s="31"/>
      <c r="R565" s="31"/>
      <c r="S565" s="101">
        <f t="shared" si="28"/>
        <v>0</v>
      </c>
      <c r="T565" s="115">
        <f t="shared" si="29"/>
        <v>0</v>
      </c>
      <c r="U565" s="98">
        <f t="shared" si="30"/>
        <v>-1429.3793122995212</v>
      </c>
      <c r="V565" s="167"/>
    </row>
    <row r="566" spans="1:22" ht="12.75">
      <c r="A566" s="99" t="s">
        <v>638</v>
      </c>
      <c r="B566" s="184"/>
      <c r="C566" s="98"/>
      <c r="D566" s="100"/>
      <c r="E566" s="98"/>
      <c r="F566" s="31"/>
      <c r="G566" s="98"/>
      <c r="H566" s="98"/>
      <c r="I566" s="31"/>
      <c r="J566" s="31"/>
      <c r="K566" s="31"/>
      <c r="L566" s="32"/>
      <c r="M566" s="32"/>
      <c r="N566" s="31"/>
      <c r="O566" s="31"/>
      <c r="P566" s="31"/>
      <c r="Q566" s="31"/>
      <c r="R566" s="31"/>
      <c r="S566" s="101">
        <f t="shared" si="28"/>
        <v>0</v>
      </c>
      <c r="T566" s="115">
        <f t="shared" si="29"/>
        <v>0</v>
      </c>
      <c r="U566" s="98">
        <f t="shared" si="30"/>
        <v>-1429.3793122995212</v>
      </c>
      <c r="V566" s="167"/>
    </row>
    <row r="567" spans="1:22" ht="12.75">
      <c r="A567" s="99" t="s">
        <v>639</v>
      </c>
      <c r="B567" s="184"/>
      <c r="C567" s="98"/>
      <c r="D567" s="100"/>
      <c r="E567" s="98"/>
      <c r="F567" s="31"/>
      <c r="G567" s="98"/>
      <c r="H567" s="98"/>
      <c r="I567" s="31"/>
      <c r="J567" s="31"/>
      <c r="K567" s="31"/>
      <c r="L567" s="32"/>
      <c r="M567" s="32"/>
      <c r="N567" s="31"/>
      <c r="O567" s="31"/>
      <c r="P567" s="31"/>
      <c r="Q567" s="31"/>
      <c r="R567" s="31"/>
      <c r="S567" s="101">
        <f t="shared" si="28"/>
        <v>0</v>
      </c>
      <c r="T567" s="115">
        <f t="shared" si="29"/>
        <v>0</v>
      </c>
      <c r="U567" s="98">
        <f t="shared" si="30"/>
        <v>-1429.3793122995212</v>
      </c>
      <c r="V567" s="167"/>
    </row>
    <row r="568" spans="1:22" ht="12.75">
      <c r="A568" s="99" t="s">
        <v>640</v>
      </c>
      <c r="B568" s="184"/>
      <c r="C568" s="98"/>
      <c r="D568" s="100"/>
      <c r="E568" s="98"/>
      <c r="F568" s="31"/>
      <c r="G568" s="98"/>
      <c r="H568" s="98"/>
      <c r="I568" s="31"/>
      <c r="J568" s="31"/>
      <c r="K568" s="31"/>
      <c r="L568" s="32"/>
      <c r="M568" s="32"/>
      <c r="N568" s="31"/>
      <c r="O568" s="31"/>
      <c r="P568" s="31"/>
      <c r="Q568" s="31"/>
      <c r="R568" s="31"/>
      <c r="S568" s="101">
        <f t="shared" si="28"/>
        <v>0</v>
      </c>
      <c r="T568" s="115">
        <f t="shared" si="29"/>
        <v>0</v>
      </c>
      <c r="U568" s="98">
        <f t="shared" si="30"/>
        <v>-1429.3793122995212</v>
      </c>
      <c r="V568" s="167"/>
    </row>
    <row r="569" spans="1:22" ht="12.75">
      <c r="A569" s="99" t="s">
        <v>641</v>
      </c>
      <c r="B569" s="184"/>
      <c r="C569" s="98"/>
      <c r="D569" s="100"/>
      <c r="E569" s="98"/>
      <c r="F569" s="31"/>
      <c r="G569" s="98"/>
      <c r="H569" s="98"/>
      <c r="I569" s="31"/>
      <c r="J569" s="31"/>
      <c r="K569" s="31"/>
      <c r="L569" s="32"/>
      <c r="M569" s="32"/>
      <c r="N569" s="31"/>
      <c r="O569" s="31"/>
      <c r="P569" s="31"/>
      <c r="Q569" s="31"/>
      <c r="R569" s="31"/>
      <c r="S569" s="101">
        <f t="shared" si="28"/>
        <v>0</v>
      </c>
      <c r="T569" s="115">
        <f t="shared" si="29"/>
        <v>0</v>
      </c>
      <c r="U569" s="98">
        <f t="shared" si="30"/>
        <v>-1429.3793122995212</v>
      </c>
      <c r="V569" s="167"/>
    </row>
    <row r="570" spans="1:22" ht="12.75">
      <c r="A570" s="99" t="s">
        <v>642</v>
      </c>
      <c r="B570" s="184"/>
      <c r="C570" s="98"/>
      <c r="D570" s="100"/>
      <c r="E570" s="98"/>
      <c r="F570" s="31"/>
      <c r="G570" s="98"/>
      <c r="H570" s="98"/>
      <c r="I570" s="31"/>
      <c r="J570" s="31"/>
      <c r="K570" s="31"/>
      <c r="L570" s="32"/>
      <c r="M570" s="32"/>
      <c r="N570" s="31"/>
      <c r="O570" s="31"/>
      <c r="P570" s="31"/>
      <c r="Q570" s="31"/>
      <c r="R570" s="31"/>
      <c r="S570" s="101">
        <f t="shared" si="28"/>
        <v>0</v>
      </c>
      <c r="T570" s="115">
        <f t="shared" si="29"/>
        <v>0</v>
      </c>
      <c r="U570" s="98">
        <f t="shared" si="30"/>
        <v>-1429.3793122995212</v>
      </c>
      <c r="V570" s="167"/>
    </row>
    <row r="571" spans="1:22" ht="12.75">
      <c r="A571" s="99" t="s">
        <v>643</v>
      </c>
      <c r="B571" s="184"/>
      <c r="C571" s="98"/>
      <c r="D571" s="100"/>
      <c r="E571" s="98"/>
      <c r="F571" s="31"/>
      <c r="G571" s="98"/>
      <c r="H571" s="98"/>
      <c r="I571" s="31"/>
      <c r="J571" s="31"/>
      <c r="K571" s="31"/>
      <c r="L571" s="32"/>
      <c r="M571" s="32"/>
      <c r="N571" s="31"/>
      <c r="O571" s="31"/>
      <c r="P571" s="31"/>
      <c r="Q571" s="31"/>
      <c r="R571" s="31"/>
      <c r="S571" s="101">
        <f t="shared" si="28"/>
        <v>0</v>
      </c>
      <c r="T571" s="115">
        <f t="shared" si="29"/>
        <v>0</v>
      </c>
      <c r="U571" s="98">
        <f t="shared" si="30"/>
        <v>-1429.3793122995212</v>
      </c>
      <c r="V571" s="167"/>
    </row>
    <row r="572" spans="1:22" ht="12.75">
      <c r="A572" s="99" t="s">
        <v>644</v>
      </c>
      <c r="B572" s="184"/>
      <c r="C572" s="98"/>
      <c r="D572" s="100"/>
      <c r="E572" s="98"/>
      <c r="F572" s="31"/>
      <c r="G572" s="98"/>
      <c r="H572" s="98"/>
      <c r="I572" s="31"/>
      <c r="J572" s="31"/>
      <c r="K572" s="31"/>
      <c r="L572" s="32"/>
      <c r="M572" s="32"/>
      <c r="N572" s="31"/>
      <c r="O572" s="31"/>
      <c r="P572" s="31"/>
      <c r="Q572" s="31"/>
      <c r="R572" s="31"/>
      <c r="S572" s="101">
        <f t="shared" si="28"/>
        <v>0</v>
      </c>
      <c r="T572" s="115">
        <f t="shared" si="29"/>
        <v>0</v>
      </c>
      <c r="U572" s="98">
        <f t="shared" si="30"/>
        <v>-1429.3793122995212</v>
      </c>
      <c r="V572" s="167"/>
    </row>
    <row r="573" spans="1:22" ht="12.75">
      <c r="A573" s="99" t="s">
        <v>645</v>
      </c>
      <c r="B573" s="184"/>
      <c r="C573" s="98"/>
      <c r="D573" s="100"/>
      <c r="E573" s="98"/>
      <c r="F573" s="31"/>
      <c r="G573" s="98"/>
      <c r="H573" s="98"/>
      <c r="I573" s="31"/>
      <c r="J573" s="31"/>
      <c r="K573" s="31"/>
      <c r="L573" s="32"/>
      <c r="M573" s="32"/>
      <c r="N573" s="31"/>
      <c r="O573" s="31"/>
      <c r="P573" s="31"/>
      <c r="Q573" s="31"/>
      <c r="R573" s="31"/>
      <c r="S573" s="101">
        <f t="shared" si="28"/>
        <v>0</v>
      </c>
      <c r="T573" s="115">
        <f t="shared" si="29"/>
        <v>0</v>
      </c>
      <c r="U573" s="98">
        <f t="shared" si="30"/>
        <v>-1429.3793122995212</v>
      </c>
      <c r="V573" s="167"/>
    </row>
    <row r="574" spans="1:22" ht="12.75">
      <c r="A574" s="99" t="s">
        <v>646</v>
      </c>
      <c r="B574" s="184"/>
      <c r="C574" s="98"/>
      <c r="D574" s="100"/>
      <c r="E574" s="98"/>
      <c r="F574" s="31"/>
      <c r="G574" s="98"/>
      <c r="H574" s="98"/>
      <c r="I574" s="31"/>
      <c r="J574" s="31"/>
      <c r="K574" s="31"/>
      <c r="L574" s="32"/>
      <c r="M574" s="32"/>
      <c r="N574" s="31"/>
      <c r="O574" s="31"/>
      <c r="P574" s="31"/>
      <c r="Q574" s="31"/>
      <c r="R574" s="31"/>
      <c r="S574" s="101">
        <f t="shared" si="28"/>
        <v>0</v>
      </c>
      <c r="T574" s="115">
        <f t="shared" si="29"/>
        <v>0</v>
      </c>
      <c r="U574" s="98">
        <f t="shared" si="30"/>
        <v>-1429.3793122995212</v>
      </c>
      <c r="V574" s="167"/>
    </row>
    <row r="575" spans="1:22" ht="12.75">
      <c r="A575" s="99" t="s">
        <v>647</v>
      </c>
      <c r="B575" s="184"/>
      <c r="C575" s="98"/>
      <c r="D575" s="100"/>
      <c r="E575" s="98"/>
      <c r="F575" s="31"/>
      <c r="G575" s="98"/>
      <c r="H575" s="98"/>
      <c r="I575" s="31"/>
      <c r="J575" s="31"/>
      <c r="K575" s="31"/>
      <c r="L575" s="32"/>
      <c r="M575" s="32"/>
      <c r="N575" s="31"/>
      <c r="O575" s="31"/>
      <c r="P575" s="31"/>
      <c r="Q575" s="31"/>
      <c r="R575" s="31"/>
      <c r="S575" s="101">
        <f t="shared" si="28"/>
        <v>0</v>
      </c>
      <c r="T575" s="115">
        <f t="shared" si="29"/>
        <v>0</v>
      </c>
      <c r="U575" s="98">
        <f t="shared" si="30"/>
        <v>-1429.3793122995212</v>
      </c>
      <c r="V575" s="167"/>
    </row>
    <row r="576" spans="1:22" ht="12.75">
      <c r="A576" s="99" t="s">
        <v>648</v>
      </c>
      <c r="B576" s="184"/>
      <c r="C576" s="98"/>
      <c r="D576" s="100"/>
      <c r="E576" s="98"/>
      <c r="F576" s="31"/>
      <c r="G576" s="98"/>
      <c r="H576" s="98"/>
      <c r="I576" s="31"/>
      <c r="J576" s="31"/>
      <c r="K576" s="31"/>
      <c r="L576" s="32"/>
      <c r="M576" s="32"/>
      <c r="N576" s="31"/>
      <c r="O576" s="31"/>
      <c r="P576" s="31"/>
      <c r="Q576" s="31"/>
      <c r="R576" s="31"/>
      <c r="S576" s="101">
        <f t="shared" si="28"/>
        <v>0</v>
      </c>
      <c r="T576" s="115">
        <f t="shared" si="29"/>
        <v>0</v>
      </c>
      <c r="U576" s="98">
        <f t="shared" si="30"/>
        <v>-1429.3793122995212</v>
      </c>
      <c r="V576" s="167"/>
    </row>
    <row r="577" spans="1:22" ht="12.75">
      <c r="A577" s="99" t="s">
        <v>649</v>
      </c>
      <c r="B577" s="184"/>
      <c r="C577" s="98"/>
      <c r="D577" s="100"/>
      <c r="E577" s="98"/>
      <c r="F577" s="31"/>
      <c r="G577" s="98"/>
      <c r="H577" s="98"/>
      <c r="I577" s="31"/>
      <c r="J577" s="31"/>
      <c r="K577" s="31"/>
      <c r="L577" s="32"/>
      <c r="M577" s="32"/>
      <c r="N577" s="31"/>
      <c r="O577" s="31"/>
      <c r="P577" s="31"/>
      <c r="Q577" s="31"/>
      <c r="R577" s="31"/>
      <c r="S577" s="101">
        <f t="shared" si="28"/>
        <v>0</v>
      </c>
      <c r="T577" s="115">
        <f t="shared" si="29"/>
        <v>0</v>
      </c>
      <c r="U577" s="98">
        <f t="shared" si="30"/>
        <v>-1429.3793122995212</v>
      </c>
      <c r="V577" s="167"/>
    </row>
    <row r="578" spans="1:22" ht="12.75">
      <c r="A578" s="99" t="s">
        <v>650</v>
      </c>
      <c r="B578" s="184"/>
      <c r="C578" s="98"/>
      <c r="D578" s="100"/>
      <c r="E578" s="98"/>
      <c r="F578" s="31"/>
      <c r="G578" s="98"/>
      <c r="H578" s="98"/>
      <c r="I578" s="31"/>
      <c r="J578" s="31"/>
      <c r="K578" s="31"/>
      <c r="L578" s="32"/>
      <c r="M578" s="32"/>
      <c r="N578" s="31"/>
      <c r="O578" s="31"/>
      <c r="P578" s="31"/>
      <c r="Q578" s="31"/>
      <c r="R578" s="31"/>
      <c r="S578" s="101">
        <f aca="true" t="shared" si="31" ref="S578:S607">SUM(C578:R578)</f>
        <v>0</v>
      </c>
      <c r="T578" s="115">
        <f aca="true" t="shared" si="32" ref="T578:T607">COUNTA(C578:R578)</f>
        <v>0</v>
      </c>
      <c r="U578" s="98">
        <f aca="true" t="shared" si="33" ref="U578:U607">S578-$S$5</f>
        <v>-1429.3793122995212</v>
      </c>
      <c r="V578" s="167"/>
    </row>
    <row r="579" spans="1:22" ht="12.75">
      <c r="A579" s="99" t="s">
        <v>651</v>
      </c>
      <c r="B579" s="184"/>
      <c r="C579" s="98"/>
      <c r="D579" s="100"/>
      <c r="E579" s="98"/>
      <c r="F579" s="31"/>
      <c r="G579" s="98"/>
      <c r="H579" s="98"/>
      <c r="I579" s="31"/>
      <c r="J579" s="31"/>
      <c r="K579" s="31"/>
      <c r="L579" s="32"/>
      <c r="M579" s="32"/>
      <c r="N579" s="31"/>
      <c r="O579" s="31"/>
      <c r="P579" s="31"/>
      <c r="Q579" s="31"/>
      <c r="R579" s="31"/>
      <c r="S579" s="101">
        <f t="shared" si="31"/>
        <v>0</v>
      </c>
      <c r="T579" s="115">
        <f t="shared" si="32"/>
        <v>0</v>
      </c>
      <c r="U579" s="98">
        <f t="shared" si="33"/>
        <v>-1429.3793122995212</v>
      </c>
      <c r="V579" s="167"/>
    </row>
    <row r="580" spans="1:22" ht="12.75">
      <c r="A580" s="99" t="s">
        <v>652</v>
      </c>
      <c r="B580" s="184"/>
      <c r="C580" s="98"/>
      <c r="D580" s="100"/>
      <c r="E580" s="98"/>
      <c r="F580" s="31"/>
      <c r="G580" s="98"/>
      <c r="H580" s="98"/>
      <c r="I580" s="31"/>
      <c r="J580" s="31"/>
      <c r="K580" s="31"/>
      <c r="L580" s="32"/>
      <c r="M580" s="32"/>
      <c r="N580" s="31"/>
      <c r="O580" s="31"/>
      <c r="P580" s="31"/>
      <c r="Q580" s="31"/>
      <c r="R580" s="31"/>
      <c r="S580" s="101">
        <f t="shared" si="31"/>
        <v>0</v>
      </c>
      <c r="T580" s="115">
        <f t="shared" si="32"/>
        <v>0</v>
      </c>
      <c r="U580" s="98">
        <f t="shared" si="33"/>
        <v>-1429.3793122995212</v>
      </c>
      <c r="V580" s="167"/>
    </row>
    <row r="581" spans="1:22" ht="12.75">
      <c r="A581" s="99" t="s">
        <v>653</v>
      </c>
      <c r="B581" s="184"/>
      <c r="C581" s="98"/>
      <c r="D581" s="100"/>
      <c r="E581" s="98"/>
      <c r="F581" s="31"/>
      <c r="G581" s="98"/>
      <c r="H581" s="98"/>
      <c r="I581" s="31"/>
      <c r="J581" s="31"/>
      <c r="K581" s="31"/>
      <c r="L581" s="32"/>
      <c r="M581" s="32"/>
      <c r="N581" s="31"/>
      <c r="O581" s="31"/>
      <c r="P581" s="31"/>
      <c r="Q581" s="31"/>
      <c r="R581" s="31"/>
      <c r="S581" s="101">
        <f t="shared" si="31"/>
        <v>0</v>
      </c>
      <c r="T581" s="115">
        <f t="shared" si="32"/>
        <v>0</v>
      </c>
      <c r="U581" s="98">
        <f t="shared" si="33"/>
        <v>-1429.3793122995212</v>
      </c>
      <c r="V581" s="167"/>
    </row>
    <row r="582" spans="1:22" ht="12.75">
      <c r="A582" s="99" t="s">
        <v>654</v>
      </c>
      <c r="B582" s="184"/>
      <c r="C582" s="98"/>
      <c r="D582" s="100"/>
      <c r="E582" s="98"/>
      <c r="F582" s="31"/>
      <c r="G582" s="98"/>
      <c r="H582" s="98"/>
      <c r="I582" s="31"/>
      <c r="J582" s="31"/>
      <c r="K582" s="31"/>
      <c r="L582" s="32"/>
      <c r="M582" s="32"/>
      <c r="N582" s="31"/>
      <c r="O582" s="31"/>
      <c r="P582" s="31"/>
      <c r="Q582" s="31"/>
      <c r="R582" s="31"/>
      <c r="S582" s="101">
        <f t="shared" si="31"/>
        <v>0</v>
      </c>
      <c r="T582" s="115">
        <f t="shared" si="32"/>
        <v>0</v>
      </c>
      <c r="U582" s="98">
        <f t="shared" si="33"/>
        <v>-1429.3793122995212</v>
      </c>
      <c r="V582" s="167"/>
    </row>
    <row r="583" spans="1:22" ht="12.75">
      <c r="A583" s="99" t="s">
        <v>655</v>
      </c>
      <c r="B583" s="184"/>
      <c r="C583" s="98"/>
      <c r="D583" s="100"/>
      <c r="E583" s="98"/>
      <c r="F583" s="31"/>
      <c r="G583" s="98"/>
      <c r="H583" s="98"/>
      <c r="I583" s="31"/>
      <c r="J583" s="31"/>
      <c r="K583" s="31"/>
      <c r="L583" s="32"/>
      <c r="M583" s="32"/>
      <c r="N583" s="31"/>
      <c r="O583" s="31"/>
      <c r="P583" s="31"/>
      <c r="Q583" s="31"/>
      <c r="R583" s="31"/>
      <c r="S583" s="101">
        <f t="shared" si="31"/>
        <v>0</v>
      </c>
      <c r="T583" s="115">
        <f t="shared" si="32"/>
        <v>0</v>
      </c>
      <c r="U583" s="98">
        <f t="shared" si="33"/>
        <v>-1429.3793122995212</v>
      </c>
      <c r="V583" s="167"/>
    </row>
    <row r="584" spans="1:22" ht="12.75">
      <c r="A584" s="99" t="s">
        <v>656</v>
      </c>
      <c r="B584" s="184"/>
      <c r="C584" s="98"/>
      <c r="D584" s="100"/>
      <c r="E584" s="98"/>
      <c r="F584" s="31"/>
      <c r="G584" s="98"/>
      <c r="H584" s="98"/>
      <c r="I584" s="31"/>
      <c r="J584" s="31"/>
      <c r="K584" s="31"/>
      <c r="L584" s="32"/>
      <c r="M584" s="32"/>
      <c r="N584" s="31"/>
      <c r="O584" s="31"/>
      <c r="P584" s="31"/>
      <c r="Q584" s="31"/>
      <c r="R584" s="31"/>
      <c r="S584" s="101">
        <f t="shared" si="31"/>
        <v>0</v>
      </c>
      <c r="T584" s="115">
        <f t="shared" si="32"/>
        <v>0</v>
      </c>
      <c r="U584" s="98">
        <f t="shared" si="33"/>
        <v>-1429.3793122995212</v>
      </c>
      <c r="V584" s="167"/>
    </row>
    <row r="585" spans="1:22" ht="12.75">
      <c r="A585" s="99" t="s">
        <v>657</v>
      </c>
      <c r="B585" s="184"/>
      <c r="C585" s="98"/>
      <c r="D585" s="100"/>
      <c r="E585" s="98"/>
      <c r="F585" s="31"/>
      <c r="G585" s="98"/>
      <c r="H585" s="98"/>
      <c r="I585" s="31"/>
      <c r="J585" s="31"/>
      <c r="K585" s="31"/>
      <c r="L585" s="32"/>
      <c r="M585" s="32"/>
      <c r="N585" s="31"/>
      <c r="O585" s="31"/>
      <c r="P585" s="31"/>
      <c r="Q585" s="31"/>
      <c r="R585" s="31"/>
      <c r="S585" s="101">
        <f t="shared" si="31"/>
        <v>0</v>
      </c>
      <c r="T585" s="115">
        <f t="shared" si="32"/>
        <v>0</v>
      </c>
      <c r="U585" s="98">
        <f t="shared" si="33"/>
        <v>-1429.3793122995212</v>
      </c>
      <c r="V585" s="167"/>
    </row>
    <row r="586" spans="1:22" ht="12.75">
      <c r="A586" s="99" t="s">
        <v>658</v>
      </c>
      <c r="B586" s="184"/>
      <c r="C586" s="98"/>
      <c r="D586" s="100"/>
      <c r="E586" s="98"/>
      <c r="F586" s="31"/>
      <c r="G586" s="98"/>
      <c r="H586" s="98"/>
      <c r="I586" s="31"/>
      <c r="J586" s="31"/>
      <c r="K586" s="31"/>
      <c r="L586" s="32"/>
      <c r="M586" s="32"/>
      <c r="N586" s="31"/>
      <c r="O586" s="31"/>
      <c r="P586" s="31"/>
      <c r="Q586" s="31"/>
      <c r="R586" s="31"/>
      <c r="S586" s="101">
        <f t="shared" si="31"/>
        <v>0</v>
      </c>
      <c r="T586" s="115">
        <f t="shared" si="32"/>
        <v>0</v>
      </c>
      <c r="U586" s="98">
        <f t="shared" si="33"/>
        <v>-1429.3793122995212</v>
      </c>
      <c r="V586" s="167"/>
    </row>
    <row r="587" spans="1:22" ht="12.75">
      <c r="A587" s="99" t="s">
        <v>659</v>
      </c>
      <c r="B587" s="184"/>
      <c r="C587" s="98"/>
      <c r="D587" s="100"/>
      <c r="E587" s="98"/>
      <c r="F587" s="31"/>
      <c r="G587" s="98"/>
      <c r="H587" s="98"/>
      <c r="I587" s="31"/>
      <c r="J587" s="31"/>
      <c r="K587" s="31"/>
      <c r="L587" s="32"/>
      <c r="M587" s="32"/>
      <c r="N587" s="31"/>
      <c r="O587" s="31"/>
      <c r="P587" s="31"/>
      <c r="Q587" s="31"/>
      <c r="R587" s="31"/>
      <c r="S587" s="101">
        <f t="shared" si="31"/>
        <v>0</v>
      </c>
      <c r="T587" s="115">
        <f t="shared" si="32"/>
        <v>0</v>
      </c>
      <c r="U587" s="98">
        <f t="shared" si="33"/>
        <v>-1429.3793122995212</v>
      </c>
      <c r="V587" s="167"/>
    </row>
    <row r="588" spans="1:22" ht="12.75">
      <c r="A588" s="99" t="s">
        <v>660</v>
      </c>
      <c r="B588" s="184"/>
      <c r="C588" s="98"/>
      <c r="D588" s="100"/>
      <c r="E588" s="98"/>
      <c r="F588" s="31"/>
      <c r="G588" s="98"/>
      <c r="H588" s="98"/>
      <c r="I588" s="31"/>
      <c r="J588" s="31"/>
      <c r="K588" s="31"/>
      <c r="L588" s="32"/>
      <c r="M588" s="32"/>
      <c r="N588" s="31"/>
      <c r="O588" s="31"/>
      <c r="P588" s="31"/>
      <c r="Q588" s="31"/>
      <c r="R588" s="31"/>
      <c r="S588" s="101">
        <f t="shared" si="31"/>
        <v>0</v>
      </c>
      <c r="T588" s="115">
        <f t="shared" si="32"/>
        <v>0</v>
      </c>
      <c r="U588" s="98">
        <f t="shared" si="33"/>
        <v>-1429.3793122995212</v>
      </c>
      <c r="V588" s="167"/>
    </row>
    <row r="589" spans="1:22" ht="12.75">
      <c r="A589" s="99" t="s">
        <v>661</v>
      </c>
      <c r="B589" s="184"/>
      <c r="C589" s="98"/>
      <c r="D589" s="100"/>
      <c r="E589" s="98"/>
      <c r="F589" s="31"/>
      <c r="G589" s="98"/>
      <c r="H589" s="98"/>
      <c r="I589" s="31"/>
      <c r="J589" s="31"/>
      <c r="K589" s="31"/>
      <c r="L589" s="32"/>
      <c r="M589" s="32"/>
      <c r="N589" s="31"/>
      <c r="O589" s="31"/>
      <c r="P589" s="31"/>
      <c r="Q589" s="31"/>
      <c r="R589" s="31"/>
      <c r="S589" s="101">
        <f t="shared" si="31"/>
        <v>0</v>
      </c>
      <c r="T589" s="115">
        <f t="shared" si="32"/>
        <v>0</v>
      </c>
      <c r="U589" s="98">
        <f t="shared" si="33"/>
        <v>-1429.3793122995212</v>
      </c>
      <c r="V589" s="167"/>
    </row>
    <row r="590" spans="1:22" ht="12.75">
      <c r="A590" s="99" t="s">
        <v>662</v>
      </c>
      <c r="B590" s="184"/>
      <c r="C590" s="98"/>
      <c r="D590" s="100"/>
      <c r="E590" s="98"/>
      <c r="F590" s="31"/>
      <c r="G590" s="98"/>
      <c r="H590" s="98"/>
      <c r="I590" s="31"/>
      <c r="J590" s="31"/>
      <c r="K590" s="31"/>
      <c r="L590" s="32"/>
      <c r="M590" s="32"/>
      <c r="N590" s="31"/>
      <c r="O590" s="31"/>
      <c r="P590" s="31"/>
      <c r="Q590" s="31"/>
      <c r="R590" s="31"/>
      <c r="S590" s="101">
        <f t="shared" si="31"/>
        <v>0</v>
      </c>
      <c r="T590" s="115">
        <f t="shared" si="32"/>
        <v>0</v>
      </c>
      <c r="U590" s="98">
        <f t="shared" si="33"/>
        <v>-1429.3793122995212</v>
      </c>
      <c r="V590" s="167"/>
    </row>
    <row r="591" spans="1:22" ht="12.75">
      <c r="A591" s="99" t="s">
        <v>663</v>
      </c>
      <c r="B591" s="184"/>
      <c r="C591" s="98"/>
      <c r="D591" s="100"/>
      <c r="E591" s="98"/>
      <c r="F591" s="31"/>
      <c r="G591" s="98"/>
      <c r="H591" s="98"/>
      <c r="I591" s="31"/>
      <c r="J591" s="31"/>
      <c r="K591" s="31"/>
      <c r="L591" s="32"/>
      <c r="M591" s="32"/>
      <c r="N591" s="31"/>
      <c r="O591" s="31"/>
      <c r="P591" s="31"/>
      <c r="Q591" s="31"/>
      <c r="R591" s="31"/>
      <c r="S591" s="101">
        <f t="shared" si="31"/>
        <v>0</v>
      </c>
      <c r="T591" s="115">
        <f t="shared" si="32"/>
        <v>0</v>
      </c>
      <c r="U591" s="98">
        <f t="shared" si="33"/>
        <v>-1429.3793122995212</v>
      </c>
      <c r="V591" s="167"/>
    </row>
    <row r="592" spans="1:22" ht="12.75">
      <c r="A592" s="99" t="s">
        <v>664</v>
      </c>
      <c r="B592" s="184"/>
      <c r="C592" s="98"/>
      <c r="D592" s="100"/>
      <c r="E592" s="98"/>
      <c r="F592" s="31"/>
      <c r="G592" s="98"/>
      <c r="H592" s="98"/>
      <c r="I592" s="31"/>
      <c r="J592" s="31"/>
      <c r="K592" s="31"/>
      <c r="L592" s="32"/>
      <c r="M592" s="32"/>
      <c r="N592" s="31"/>
      <c r="O592" s="31"/>
      <c r="P592" s="31"/>
      <c r="Q592" s="31"/>
      <c r="R592" s="31"/>
      <c r="S592" s="101">
        <f t="shared" si="31"/>
        <v>0</v>
      </c>
      <c r="T592" s="115">
        <f t="shared" si="32"/>
        <v>0</v>
      </c>
      <c r="U592" s="98">
        <f t="shared" si="33"/>
        <v>-1429.3793122995212</v>
      </c>
      <c r="V592" s="167"/>
    </row>
    <row r="593" spans="1:22" ht="12.75">
      <c r="A593" s="99" t="s">
        <v>665</v>
      </c>
      <c r="B593" s="184"/>
      <c r="C593" s="98"/>
      <c r="D593" s="100"/>
      <c r="E593" s="98"/>
      <c r="F593" s="31"/>
      <c r="G593" s="98"/>
      <c r="H593" s="98"/>
      <c r="I593" s="31"/>
      <c r="J593" s="31"/>
      <c r="K593" s="31"/>
      <c r="L593" s="32"/>
      <c r="M593" s="32"/>
      <c r="N593" s="31"/>
      <c r="O593" s="31"/>
      <c r="P593" s="31"/>
      <c r="Q593" s="31"/>
      <c r="R593" s="31"/>
      <c r="S593" s="101">
        <f t="shared" si="31"/>
        <v>0</v>
      </c>
      <c r="T593" s="115">
        <f t="shared" si="32"/>
        <v>0</v>
      </c>
      <c r="U593" s="98">
        <f t="shared" si="33"/>
        <v>-1429.3793122995212</v>
      </c>
      <c r="V593" s="167"/>
    </row>
    <row r="594" spans="1:22" ht="12.75">
      <c r="A594" s="99" t="s">
        <v>666</v>
      </c>
      <c r="B594" s="184"/>
      <c r="C594" s="98"/>
      <c r="D594" s="100"/>
      <c r="E594" s="98"/>
      <c r="F594" s="31"/>
      <c r="G594" s="98"/>
      <c r="H594" s="98"/>
      <c r="I594" s="31"/>
      <c r="J594" s="31"/>
      <c r="K594" s="31"/>
      <c r="L594" s="32"/>
      <c r="M594" s="32"/>
      <c r="N594" s="31"/>
      <c r="O594" s="31"/>
      <c r="P594" s="31"/>
      <c r="Q594" s="31"/>
      <c r="R594" s="31"/>
      <c r="S594" s="101">
        <f t="shared" si="31"/>
        <v>0</v>
      </c>
      <c r="T594" s="115">
        <f t="shared" si="32"/>
        <v>0</v>
      </c>
      <c r="U594" s="98">
        <f t="shared" si="33"/>
        <v>-1429.3793122995212</v>
      </c>
      <c r="V594" s="167"/>
    </row>
    <row r="595" spans="1:22" ht="12.75">
      <c r="A595" s="99" t="s">
        <v>667</v>
      </c>
      <c r="B595" s="184"/>
      <c r="C595" s="98"/>
      <c r="D595" s="100"/>
      <c r="E595" s="98"/>
      <c r="F595" s="31"/>
      <c r="G595" s="98"/>
      <c r="H595" s="98"/>
      <c r="I595" s="31"/>
      <c r="J595" s="31"/>
      <c r="K595" s="31"/>
      <c r="L595" s="32"/>
      <c r="M595" s="32"/>
      <c r="N595" s="31"/>
      <c r="O595" s="31"/>
      <c r="P595" s="31"/>
      <c r="Q595" s="31"/>
      <c r="R595" s="31"/>
      <c r="S595" s="101">
        <f t="shared" si="31"/>
        <v>0</v>
      </c>
      <c r="T595" s="115">
        <f t="shared" si="32"/>
        <v>0</v>
      </c>
      <c r="U595" s="98">
        <f t="shared" si="33"/>
        <v>-1429.3793122995212</v>
      </c>
      <c r="V595" s="167"/>
    </row>
    <row r="596" spans="1:22" ht="12.75">
      <c r="A596" s="99" t="s">
        <v>668</v>
      </c>
      <c r="B596" s="184"/>
      <c r="C596" s="98"/>
      <c r="D596" s="100"/>
      <c r="E596" s="98"/>
      <c r="F596" s="31"/>
      <c r="G596" s="98"/>
      <c r="H596" s="98"/>
      <c r="I596" s="31"/>
      <c r="J596" s="31"/>
      <c r="K596" s="31"/>
      <c r="L596" s="32"/>
      <c r="M596" s="32"/>
      <c r="N596" s="31"/>
      <c r="O596" s="31"/>
      <c r="P596" s="31"/>
      <c r="Q596" s="31"/>
      <c r="R596" s="31"/>
      <c r="S596" s="101">
        <f t="shared" si="31"/>
        <v>0</v>
      </c>
      <c r="T596" s="115">
        <f t="shared" si="32"/>
        <v>0</v>
      </c>
      <c r="U596" s="98">
        <f t="shared" si="33"/>
        <v>-1429.3793122995212</v>
      </c>
      <c r="V596" s="167"/>
    </row>
    <row r="597" spans="1:22" ht="12.75">
      <c r="A597" s="99" t="s">
        <v>669</v>
      </c>
      <c r="B597" s="184"/>
      <c r="C597" s="98"/>
      <c r="D597" s="100"/>
      <c r="E597" s="98"/>
      <c r="F597" s="31"/>
      <c r="G597" s="98"/>
      <c r="H597" s="98"/>
      <c r="I597" s="31"/>
      <c r="J597" s="31"/>
      <c r="K597" s="31"/>
      <c r="L597" s="32"/>
      <c r="M597" s="32"/>
      <c r="N597" s="31"/>
      <c r="O597" s="31"/>
      <c r="P597" s="31"/>
      <c r="Q597" s="31"/>
      <c r="R597" s="31"/>
      <c r="S597" s="101">
        <f t="shared" si="31"/>
        <v>0</v>
      </c>
      <c r="T597" s="115">
        <f t="shared" si="32"/>
        <v>0</v>
      </c>
      <c r="U597" s="98">
        <f t="shared" si="33"/>
        <v>-1429.3793122995212</v>
      </c>
      <c r="V597" s="167"/>
    </row>
    <row r="598" spans="1:22" ht="12.75">
      <c r="A598" s="99" t="s">
        <v>670</v>
      </c>
      <c r="B598" s="184"/>
      <c r="C598" s="98"/>
      <c r="D598" s="100"/>
      <c r="E598" s="98"/>
      <c r="F598" s="31"/>
      <c r="G598" s="98"/>
      <c r="H598" s="98"/>
      <c r="I598" s="31"/>
      <c r="J598" s="31"/>
      <c r="K598" s="31"/>
      <c r="L598" s="32"/>
      <c r="M598" s="32"/>
      <c r="N598" s="31"/>
      <c r="O598" s="31"/>
      <c r="P598" s="31"/>
      <c r="Q598" s="31"/>
      <c r="R598" s="31"/>
      <c r="S598" s="101">
        <f t="shared" si="31"/>
        <v>0</v>
      </c>
      <c r="T598" s="115">
        <f t="shared" si="32"/>
        <v>0</v>
      </c>
      <c r="U598" s="98">
        <f t="shared" si="33"/>
        <v>-1429.3793122995212</v>
      </c>
      <c r="V598" s="167"/>
    </row>
    <row r="599" spans="1:22" ht="12.75">
      <c r="A599" s="99" t="s">
        <v>671</v>
      </c>
      <c r="B599" s="184"/>
      <c r="C599" s="98"/>
      <c r="D599" s="100"/>
      <c r="E599" s="98"/>
      <c r="F599" s="31"/>
      <c r="G599" s="98"/>
      <c r="H599" s="98"/>
      <c r="I599" s="31"/>
      <c r="J599" s="31"/>
      <c r="K599" s="31"/>
      <c r="L599" s="32"/>
      <c r="M599" s="32"/>
      <c r="N599" s="31"/>
      <c r="O599" s="31"/>
      <c r="P599" s="31"/>
      <c r="Q599" s="31"/>
      <c r="R599" s="31"/>
      <c r="S599" s="101">
        <f t="shared" si="31"/>
        <v>0</v>
      </c>
      <c r="T599" s="115">
        <f t="shared" si="32"/>
        <v>0</v>
      </c>
      <c r="U599" s="98">
        <f t="shared" si="33"/>
        <v>-1429.3793122995212</v>
      </c>
      <c r="V599" s="167"/>
    </row>
    <row r="600" spans="1:22" ht="12.75">
      <c r="A600" s="99" t="s">
        <v>672</v>
      </c>
      <c r="B600" s="184"/>
      <c r="C600" s="98"/>
      <c r="D600" s="100"/>
      <c r="E600" s="98"/>
      <c r="F600" s="31"/>
      <c r="G600" s="98"/>
      <c r="H600" s="98"/>
      <c r="I600" s="31"/>
      <c r="J600" s="31"/>
      <c r="K600" s="31"/>
      <c r="L600" s="32"/>
      <c r="M600" s="32"/>
      <c r="N600" s="31"/>
      <c r="O600" s="31"/>
      <c r="P600" s="31"/>
      <c r="Q600" s="31"/>
      <c r="R600" s="31"/>
      <c r="S600" s="101">
        <f t="shared" si="31"/>
        <v>0</v>
      </c>
      <c r="T600" s="115">
        <f t="shared" si="32"/>
        <v>0</v>
      </c>
      <c r="U600" s="98">
        <f t="shared" si="33"/>
        <v>-1429.3793122995212</v>
      </c>
      <c r="V600" s="167"/>
    </row>
    <row r="601" spans="1:22" ht="12.75">
      <c r="A601" s="99" t="s">
        <v>673</v>
      </c>
      <c r="B601" s="184"/>
      <c r="C601" s="98"/>
      <c r="D601" s="100"/>
      <c r="E601" s="98"/>
      <c r="F601" s="31"/>
      <c r="G601" s="98"/>
      <c r="H601" s="98"/>
      <c r="I601" s="31"/>
      <c r="J601" s="31"/>
      <c r="K601" s="31"/>
      <c r="L601" s="32"/>
      <c r="M601" s="32"/>
      <c r="N601" s="31"/>
      <c r="O601" s="31"/>
      <c r="P601" s="31"/>
      <c r="Q601" s="31"/>
      <c r="R601" s="31"/>
      <c r="S601" s="101">
        <f t="shared" si="31"/>
        <v>0</v>
      </c>
      <c r="T601" s="115">
        <f t="shared" si="32"/>
        <v>0</v>
      </c>
      <c r="U601" s="98">
        <f t="shared" si="33"/>
        <v>-1429.3793122995212</v>
      </c>
      <c r="V601" s="167"/>
    </row>
    <row r="602" spans="1:22" ht="12.75">
      <c r="A602" s="99" t="s">
        <v>674</v>
      </c>
      <c r="B602" s="184"/>
      <c r="C602" s="98"/>
      <c r="D602" s="100"/>
      <c r="E602" s="98"/>
      <c r="F602" s="31"/>
      <c r="G602" s="98"/>
      <c r="H602" s="98"/>
      <c r="I602" s="31"/>
      <c r="J602" s="31"/>
      <c r="K602" s="31"/>
      <c r="L602" s="32"/>
      <c r="M602" s="32"/>
      <c r="N602" s="31"/>
      <c r="O602" s="31"/>
      <c r="P602" s="31"/>
      <c r="Q602" s="31"/>
      <c r="R602" s="31"/>
      <c r="S602" s="101">
        <f t="shared" si="31"/>
        <v>0</v>
      </c>
      <c r="T602" s="115">
        <f t="shared" si="32"/>
        <v>0</v>
      </c>
      <c r="U602" s="98">
        <f t="shared" si="33"/>
        <v>-1429.3793122995212</v>
      </c>
      <c r="V602" s="167"/>
    </row>
    <row r="603" spans="1:22" ht="12.75">
      <c r="A603" s="99" t="s">
        <v>675</v>
      </c>
      <c r="B603" s="211"/>
      <c r="C603" s="98"/>
      <c r="D603" s="100"/>
      <c r="E603" s="98"/>
      <c r="F603" s="31"/>
      <c r="G603" s="98"/>
      <c r="H603" s="98"/>
      <c r="I603" s="31"/>
      <c r="J603" s="31"/>
      <c r="K603" s="31"/>
      <c r="L603" s="32"/>
      <c r="M603" s="32"/>
      <c r="N603" s="31"/>
      <c r="O603" s="31"/>
      <c r="P603" s="31"/>
      <c r="Q603" s="31"/>
      <c r="R603" s="31"/>
      <c r="S603" s="101">
        <f t="shared" si="31"/>
        <v>0</v>
      </c>
      <c r="T603" s="115">
        <f t="shared" si="32"/>
        <v>0</v>
      </c>
      <c r="U603" s="98">
        <f t="shared" si="33"/>
        <v>-1429.3793122995212</v>
      </c>
      <c r="V603" s="167"/>
    </row>
    <row r="604" spans="1:22" ht="12.75">
      <c r="A604" s="99" t="s">
        <v>676</v>
      </c>
      <c r="B604" s="184"/>
      <c r="C604" s="98"/>
      <c r="D604" s="100"/>
      <c r="E604" s="98"/>
      <c r="F604" s="31"/>
      <c r="G604" s="98"/>
      <c r="H604" s="98"/>
      <c r="I604" s="31"/>
      <c r="J604" s="31"/>
      <c r="K604" s="31"/>
      <c r="L604" s="32"/>
      <c r="M604" s="32"/>
      <c r="N604" s="31"/>
      <c r="O604" s="31"/>
      <c r="P604" s="31"/>
      <c r="Q604" s="31"/>
      <c r="R604" s="31"/>
      <c r="S604" s="101">
        <f t="shared" si="31"/>
        <v>0</v>
      </c>
      <c r="T604" s="115">
        <f t="shared" si="32"/>
        <v>0</v>
      </c>
      <c r="U604" s="98">
        <f t="shared" si="33"/>
        <v>-1429.3793122995212</v>
      </c>
      <c r="V604" s="167"/>
    </row>
    <row r="605" spans="1:22" ht="12.75">
      <c r="A605" s="99" t="s">
        <v>677</v>
      </c>
      <c r="B605" s="184"/>
      <c r="C605" s="98"/>
      <c r="D605" s="100"/>
      <c r="E605" s="98"/>
      <c r="F605" s="31"/>
      <c r="G605" s="98"/>
      <c r="H605" s="98"/>
      <c r="I605" s="31"/>
      <c r="J605" s="31"/>
      <c r="K605" s="31"/>
      <c r="L605" s="32"/>
      <c r="M605" s="32"/>
      <c r="N605" s="31"/>
      <c r="O605" s="31"/>
      <c r="P605" s="31"/>
      <c r="Q605" s="31"/>
      <c r="R605" s="31"/>
      <c r="S605" s="101">
        <f t="shared" si="31"/>
        <v>0</v>
      </c>
      <c r="T605" s="115">
        <f t="shared" si="32"/>
        <v>0</v>
      </c>
      <c r="U605" s="98">
        <f t="shared" si="33"/>
        <v>-1429.3793122995212</v>
      </c>
      <c r="V605" s="167"/>
    </row>
    <row r="606" spans="1:22" ht="12.75">
      <c r="A606" s="99" t="s">
        <v>678</v>
      </c>
      <c r="B606" s="184"/>
      <c r="C606" s="98"/>
      <c r="D606" s="100"/>
      <c r="E606" s="98"/>
      <c r="F606" s="31"/>
      <c r="G606" s="98"/>
      <c r="H606" s="98"/>
      <c r="I606" s="31"/>
      <c r="J606" s="31"/>
      <c r="K606" s="31"/>
      <c r="L606" s="32"/>
      <c r="M606" s="32"/>
      <c r="N606" s="31"/>
      <c r="O606" s="31"/>
      <c r="P606" s="31"/>
      <c r="Q606" s="31"/>
      <c r="R606" s="31"/>
      <c r="S606" s="101">
        <f t="shared" si="31"/>
        <v>0</v>
      </c>
      <c r="T606" s="115">
        <f t="shared" si="32"/>
        <v>0</v>
      </c>
      <c r="U606" s="98">
        <f t="shared" si="33"/>
        <v>-1429.3793122995212</v>
      </c>
      <c r="V606" s="167"/>
    </row>
    <row r="607" spans="1:22" ht="12.75">
      <c r="A607" s="99" t="s">
        <v>679</v>
      </c>
      <c r="B607" s="184"/>
      <c r="C607" s="98"/>
      <c r="D607" s="100"/>
      <c r="E607" s="98"/>
      <c r="F607" s="31"/>
      <c r="G607" s="98"/>
      <c r="H607" s="98"/>
      <c r="I607" s="31"/>
      <c r="J607" s="31"/>
      <c r="K607" s="31"/>
      <c r="L607" s="32"/>
      <c r="M607" s="32"/>
      <c r="N607" s="31"/>
      <c r="O607" s="31"/>
      <c r="P607" s="31"/>
      <c r="Q607" s="31"/>
      <c r="R607" s="31"/>
      <c r="S607" s="101">
        <f t="shared" si="31"/>
        <v>0</v>
      </c>
      <c r="T607" s="115">
        <f t="shared" si="32"/>
        <v>0</v>
      </c>
      <c r="U607" s="98">
        <f t="shared" si="33"/>
        <v>-1429.3793122995212</v>
      </c>
      <c r="V607" s="167"/>
    </row>
  </sheetData>
  <sheetProtection selectLockedCells="1" selectUnlockedCells="1"/>
  <mergeCells count="6">
    <mergeCell ref="A1:V1"/>
    <mergeCell ref="V2:V4"/>
    <mergeCell ref="A3:B4"/>
    <mergeCell ref="S2:S4"/>
    <mergeCell ref="T2:T4"/>
    <mergeCell ref="U2:U4"/>
  </mergeCells>
  <printOptions horizontalCentered="1"/>
  <pageMargins left="0.1968503937007874" right="0.1968503937007874" top="0.5118110236220472" bottom="0.7086614173228347" header="0.5118110236220472" footer="0.5118110236220472"/>
  <pageSetup horizontalDpi="300" verticalDpi="300" orientation="portrait" paperSize="9" r:id="rId1"/>
  <headerFooter alignWithMargins="0">
    <oddFooter>&amp;L&amp;"Arial CE,Tučné"&amp;8http://zrliga.zrnet.cz&amp;C&amp;"Arial CE,Tučné"&amp;8 12. ročník ŽĎÁRSKÉ LIGY MISTRŮ&amp;R&amp;"Arial CE,Tučné"&amp;8&amp;D</oddFooter>
  </headerFooter>
  <ignoredErrors>
    <ignoredError sqref="C2:R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304"/>
  <sheetViews>
    <sheetView zoomScale="160" zoomScaleNormal="160" zoomScalePageLayoutView="0" workbookViewId="0" topLeftCell="A1">
      <pane ySplit="4" topLeftCell="A5" activePane="bottomLeft" state="frozen"/>
      <selection pane="topLeft" activeCell="A1" sqref="A1"/>
      <selection pane="bottomLeft" activeCell="A1" sqref="A1:V1"/>
    </sheetView>
  </sheetViews>
  <sheetFormatPr defaultColWidth="9.00390625" defaultRowHeight="12.75" outlineLevelCol="1"/>
  <cols>
    <col min="1" max="1" width="5.75390625" style="0" customWidth="1"/>
    <col min="2" max="2" width="16.125" style="47" bestFit="1" customWidth="1"/>
    <col min="3" max="3" width="3.125" style="0" customWidth="1" outlineLevel="1"/>
    <col min="4" max="4" width="3.125" style="5" customWidth="1" outlineLevel="1"/>
    <col min="5" max="6" width="3.125" style="0" customWidth="1" outlineLevel="1"/>
    <col min="7" max="7" width="3.125" style="6" customWidth="1" outlineLevel="1"/>
    <col min="8" max="8" width="3.125" style="0" customWidth="1" outlineLevel="1"/>
    <col min="9" max="9" width="3.125" style="6" customWidth="1" outlineLevel="1"/>
    <col min="10" max="11" width="3.125" style="0" customWidth="1" outlineLevel="1"/>
    <col min="12" max="12" width="3.125" style="7" customWidth="1" outlineLevel="1"/>
    <col min="13" max="16" width="3.125" style="0" customWidth="1" outlineLevel="1"/>
    <col min="17" max="17" width="3.125" style="6" customWidth="1" outlineLevel="1"/>
    <col min="18" max="18" width="3.125" style="116" customWidth="1"/>
    <col min="19" max="19" width="5.75390625" style="6" customWidth="1"/>
    <col min="20" max="20" width="1.875" style="4" customWidth="1"/>
    <col min="21" max="21" width="3.875" style="40" bestFit="1" customWidth="1"/>
    <col min="22" max="22" width="2.375" style="4" bestFit="1" customWidth="1"/>
  </cols>
  <sheetData>
    <row r="1" spans="1:22" ht="32.25" customHeight="1">
      <c r="A1" s="269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2" ht="12.75" customHeight="1">
      <c r="A2" s="254">
        <f>AVERAGE(C2:R2)</f>
        <v>30.625</v>
      </c>
      <c r="B2" s="183" t="s">
        <v>283</v>
      </c>
      <c r="C2" s="49">
        <f>COUNTA(C5:C200)</f>
        <v>59</v>
      </c>
      <c r="D2" s="49">
        <f aca="true" t="shared" si="0" ref="D2:R2">COUNTA(D5:D200)</f>
        <v>21</v>
      </c>
      <c r="E2" s="49">
        <f t="shared" si="0"/>
        <v>22</v>
      </c>
      <c r="F2" s="49">
        <f t="shared" si="0"/>
        <v>31</v>
      </c>
      <c r="G2" s="49">
        <f t="shared" si="0"/>
        <v>53</v>
      </c>
      <c r="H2" s="49">
        <f t="shared" si="0"/>
        <v>43</v>
      </c>
      <c r="I2" s="49">
        <f t="shared" si="0"/>
        <v>40</v>
      </c>
      <c r="J2" s="49">
        <f t="shared" si="0"/>
        <v>21</v>
      </c>
      <c r="K2" s="49">
        <f t="shared" si="0"/>
        <v>25</v>
      </c>
      <c r="L2" s="49">
        <f t="shared" si="0"/>
        <v>16</v>
      </c>
      <c r="M2" s="49">
        <f t="shared" si="0"/>
        <v>32</v>
      </c>
      <c r="N2" s="49">
        <f t="shared" si="0"/>
        <v>17</v>
      </c>
      <c r="O2" s="49">
        <f t="shared" si="0"/>
        <v>14</v>
      </c>
      <c r="P2" s="49">
        <f t="shared" si="0"/>
        <v>31</v>
      </c>
      <c r="Q2" s="49">
        <f t="shared" si="0"/>
        <v>24</v>
      </c>
      <c r="R2" s="49">
        <f t="shared" si="0"/>
        <v>41</v>
      </c>
      <c r="S2" s="272" t="s">
        <v>1</v>
      </c>
      <c r="T2" s="273" t="s">
        <v>2</v>
      </c>
      <c r="U2" s="273" t="s">
        <v>3</v>
      </c>
      <c r="V2" s="271" t="s">
        <v>350</v>
      </c>
    </row>
    <row r="3" spans="1:22" s="1" customFormat="1" ht="82.5" customHeight="1">
      <c r="A3" s="268" t="s">
        <v>4</v>
      </c>
      <c r="B3" s="268"/>
      <c r="C3" s="3" t="s">
        <v>7</v>
      </c>
      <c r="D3" s="45" t="s">
        <v>5</v>
      </c>
      <c r="E3" s="45" t="s">
        <v>683</v>
      </c>
      <c r="F3" s="3" t="s">
        <v>6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52</v>
      </c>
      <c r="M3" s="3" t="s">
        <v>53</v>
      </c>
      <c r="N3" s="3" t="s">
        <v>54</v>
      </c>
      <c r="O3" s="3" t="s">
        <v>55</v>
      </c>
      <c r="P3" s="3" t="s">
        <v>56</v>
      </c>
      <c r="Q3" s="46" t="s">
        <v>58</v>
      </c>
      <c r="R3" s="46" t="s">
        <v>57</v>
      </c>
      <c r="S3" s="272"/>
      <c r="T3" s="273"/>
      <c r="U3" s="273"/>
      <c r="V3" s="271"/>
    </row>
    <row r="4" spans="1:22" ht="14.25" customHeight="1">
      <c r="A4" s="268"/>
      <c r="B4" s="268"/>
      <c r="C4" s="49">
        <v>1</v>
      </c>
      <c r="D4" s="49">
        <v>2</v>
      </c>
      <c r="E4" s="49">
        <v>3</v>
      </c>
      <c r="F4" s="49">
        <v>4</v>
      </c>
      <c r="G4" s="49">
        <v>5</v>
      </c>
      <c r="H4" s="49">
        <v>6</v>
      </c>
      <c r="I4" s="49">
        <v>7</v>
      </c>
      <c r="J4" s="49">
        <v>8</v>
      </c>
      <c r="K4" s="49">
        <v>9</v>
      </c>
      <c r="L4" s="49">
        <v>10</v>
      </c>
      <c r="M4" s="49">
        <v>11</v>
      </c>
      <c r="N4" s="49">
        <v>12</v>
      </c>
      <c r="O4" s="49">
        <v>13</v>
      </c>
      <c r="P4" s="49">
        <v>14</v>
      </c>
      <c r="Q4" s="49">
        <v>15</v>
      </c>
      <c r="R4" s="49">
        <v>16</v>
      </c>
      <c r="S4" s="272"/>
      <c r="T4" s="273"/>
      <c r="U4" s="273"/>
      <c r="V4" s="271"/>
    </row>
    <row r="5" spans="1:22" ht="12.75" customHeight="1">
      <c r="A5" s="173" t="s">
        <v>60</v>
      </c>
      <c r="B5" s="44" t="s">
        <v>757</v>
      </c>
      <c r="C5" s="31">
        <v>60.64391691394659</v>
      </c>
      <c r="D5" s="31">
        <v>92.69718948322758</v>
      </c>
      <c r="E5" s="31">
        <v>81.06294864715626</v>
      </c>
      <c r="F5" s="31">
        <v>70.87626412849492</v>
      </c>
      <c r="G5" s="31">
        <v>66.50218340611353</v>
      </c>
      <c r="H5" s="31">
        <v>93.14814814814814</v>
      </c>
      <c r="I5" s="31">
        <v>89.34624323638397</v>
      </c>
      <c r="J5" s="31">
        <v>81.44694533762058</v>
      </c>
      <c r="K5" s="31">
        <v>88.6</v>
      </c>
      <c r="L5" s="31">
        <v>90.07963594994312</v>
      </c>
      <c r="M5" s="31">
        <v>115.65498502827992</v>
      </c>
      <c r="N5" s="31">
        <v>105.86215063950735</v>
      </c>
      <c r="O5" s="31">
        <v>107.4526678141136</v>
      </c>
      <c r="P5" s="31">
        <v>68.54420683051389</v>
      </c>
      <c r="Q5" s="31"/>
      <c r="R5" s="31">
        <v>64.33333333333333</v>
      </c>
      <c r="S5" s="174">
        <f aca="true" t="shared" si="1" ref="S5:S36">SUM(C5:R5)</f>
        <v>1276.250818896783</v>
      </c>
      <c r="T5" s="175">
        <f aca="true" t="shared" si="2" ref="T5:T36">COUNTA(C5:R5)</f>
        <v>15</v>
      </c>
      <c r="U5" s="31">
        <f aca="true" t="shared" si="3" ref="U5:U36">S5-$S$5</f>
        <v>0</v>
      </c>
      <c r="V5" s="169">
        <v>1974</v>
      </c>
    </row>
    <row r="6" spans="1:22" ht="12.75" customHeight="1">
      <c r="A6" s="173" t="s">
        <v>61</v>
      </c>
      <c r="B6" s="44" t="s">
        <v>809</v>
      </c>
      <c r="C6" s="31">
        <v>47.29080118694362</v>
      </c>
      <c r="D6" s="31">
        <v>74.08307480179248</v>
      </c>
      <c r="E6" s="31">
        <v>82.9128959276018</v>
      </c>
      <c r="F6" s="31">
        <v>63.831704282921606</v>
      </c>
      <c r="G6" s="31">
        <v>54.7117903930131</v>
      </c>
      <c r="H6" s="31"/>
      <c r="I6" s="31">
        <v>74.332940025693</v>
      </c>
      <c r="J6" s="31">
        <v>79.58823529411764</v>
      </c>
      <c r="K6" s="31">
        <v>79.69283276450511</v>
      </c>
      <c r="L6" s="31">
        <v>112.42310577644413</v>
      </c>
      <c r="M6" s="31">
        <v>111.89277019159522</v>
      </c>
      <c r="N6" s="31">
        <v>93.49919743178171</v>
      </c>
      <c r="O6" s="31">
        <v>97.4409891345073</v>
      </c>
      <c r="P6" s="31">
        <v>48.13246090009576</v>
      </c>
      <c r="Q6" s="31">
        <v>88.96892138939671</v>
      </c>
      <c r="R6" s="31"/>
      <c r="S6" s="174">
        <f t="shared" si="1"/>
        <v>1108.801719500409</v>
      </c>
      <c r="T6" s="175">
        <f t="shared" si="2"/>
        <v>14</v>
      </c>
      <c r="U6" s="31">
        <f t="shared" si="3"/>
        <v>-167.44909939637387</v>
      </c>
      <c r="V6" s="169">
        <v>2003</v>
      </c>
    </row>
    <row r="7" spans="1:22" ht="12.75" customHeight="1">
      <c r="A7" s="173" t="s">
        <v>62</v>
      </c>
      <c r="B7" s="44" t="s">
        <v>819</v>
      </c>
      <c r="C7" s="31">
        <v>41.652818991097924</v>
      </c>
      <c r="D7" s="31">
        <v>62.54507628294036</v>
      </c>
      <c r="E7" s="31">
        <v>38.27294685990338</v>
      </c>
      <c r="F7" s="31">
        <v>48.579227696404786</v>
      </c>
      <c r="G7" s="31">
        <v>64.31877729257641</v>
      </c>
      <c r="H7" s="31">
        <v>81.71875</v>
      </c>
      <c r="I7" s="31">
        <v>74.29409353298979</v>
      </c>
      <c r="J7" s="31">
        <v>61.50623885918004</v>
      </c>
      <c r="K7" s="31">
        <v>78.98648648648647</v>
      </c>
      <c r="L7" s="31">
        <v>87.4329501915709</v>
      </c>
      <c r="M7" s="31">
        <v>108.54226636934928</v>
      </c>
      <c r="N7" s="31">
        <v>93.49919743178171</v>
      </c>
      <c r="O7" s="31">
        <v>90.190603577997</v>
      </c>
      <c r="P7" s="31">
        <v>47.57389083945101</v>
      </c>
      <c r="Q7" s="31">
        <v>64.62498634924103</v>
      </c>
      <c r="R7" s="31">
        <v>42.333333333333336</v>
      </c>
      <c r="S7" s="174">
        <f t="shared" si="1"/>
        <v>1086.071644094303</v>
      </c>
      <c r="T7" s="175">
        <f t="shared" si="2"/>
        <v>16</v>
      </c>
      <c r="U7" s="31">
        <f t="shared" si="3"/>
        <v>-190.1791748024798</v>
      </c>
      <c r="V7" s="169">
        <v>2004</v>
      </c>
    </row>
    <row r="8" spans="1:22" ht="12.75" customHeight="1">
      <c r="A8" s="173" t="s">
        <v>63</v>
      </c>
      <c r="B8" s="44" t="s">
        <v>750</v>
      </c>
      <c r="C8" s="31">
        <v>64.20474777448071</v>
      </c>
      <c r="D8" s="31">
        <v>61.00107353730542</v>
      </c>
      <c r="E8" s="31">
        <v>57.23739097459234</v>
      </c>
      <c r="F8" s="31">
        <v>47.762652020400154</v>
      </c>
      <c r="G8" s="31">
        <v>66.93886462882097</v>
      </c>
      <c r="H8" s="31">
        <v>87.42915670877431</v>
      </c>
      <c r="I8" s="31">
        <v>89.77448648909494</v>
      </c>
      <c r="J8" s="31">
        <v>72.01902748414376</v>
      </c>
      <c r="K8" s="31">
        <v>68.71190339275445</v>
      </c>
      <c r="L8" s="31">
        <v>68.52304056715244</v>
      </c>
      <c r="M8" s="31">
        <v>95.20163578701386</v>
      </c>
      <c r="N8" s="31">
        <v>83.97391604767662</v>
      </c>
      <c r="O8" s="31">
        <v>98.79419071278426</v>
      </c>
      <c r="P8" s="31">
        <v>64.61825726141079</v>
      </c>
      <c r="Q8" s="31">
        <v>44.84029065025581</v>
      </c>
      <c r="R8" s="31">
        <v>7.666666666666667</v>
      </c>
      <c r="S8" s="174">
        <f t="shared" si="1"/>
        <v>1078.6973007033275</v>
      </c>
      <c r="T8" s="175">
        <f t="shared" si="2"/>
        <v>16</v>
      </c>
      <c r="U8" s="31">
        <f t="shared" si="3"/>
        <v>-197.55351819345537</v>
      </c>
      <c r="V8" s="169">
        <v>1978</v>
      </c>
    </row>
    <row r="9" spans="1:22" ht="12.75" customHeight="1">
      <c r="A9" s="173" t="s">
        <v>64</v>
      </c>
      <c r="B9" s="44" t="s">
        <v>842</v>
      </c>
      <c r="C9" s="31">
        <v>19.100890207715135</v>
      </c>
      <c r="D9" s="31">
        <v>62.850362925739816</v>
      </c>
      <c r="E9" s="31">
        <v>65.3108581436077</v>
      </c>
      <c r="F9" s="31">
        <v>45.061931678545086</v>
      </c>
      <c r="G9" s="31"/>
      <c r="H9" s="31">
        <v>82.48022777602026</v>
      </c>
      <c r="I9" s="31">
        <v>61.902616080497545</v>
      </c>
      <c r="J9" s="31">
        <v>63.200734394124844</v>
      </c>
      <c r="K9" s="31">
        <v>79.36141304347825</v>
      </c>
      <c r="L9" s="31">
        <v>94.53115547489413</v>
      </c>
      <c r="M9" s="31">
        <v>74.94</v>
      </c>
      <c r="N9" s="31">
        <v>82.15720743345054</v>
      </c>
      <c r="O9" s="31">
        <v>98.41505131128848</v>
      </c>
      <c r="P9" s="31">
        <v>31.997765719757425</v>
      </c>
      <c r="Q9" s="31">
        <v>73.34405385190728</v>
      </c>
      <c r="R9" s="31">
        <v>45</v>
      </c>
      <c r="S9" s="174">
        <f t="shared" si="1"/>
        <v>979.6542680410265</v>
      </c>
      <c r="T9" s="175">
        <f t="shared" si="2"/>
        <v>15</v>
      </c>
      <c r="U9" s="31">
        <f t="shared" si="3"/>
        <v>-296.5965508557564</v>
      </c>
      <c r="V9" s="169">
        <v>2008</v>
      </c>
    </row>
    <row r="10" spans="1:22" ht="12.75" customHeight="1">
      <c r="A10" s="173" t="s">
        <v>65</v>
      </c>
      <c r="B10" s="44" t="s">
        <v>744</v>
      </c>
      <c r="C10" s="31">
        <v>66.57863501483679</v>
      </c>
      <c r="D10" s="31">
        <v>77.10144927536231</v>
      </c>
      <c r="E10" s="31">
        <v>69.94578029231492</v>
      </c>
      <c r="F10" s="31">
        <v>36.88773388773389</v>
      </c>
      <c r="G10" s="31">
        <v>50.78165938864629</v>
      </c>
      <c r="H10" s="31">
        <v>88.71955462769658</v>
      </c>
      <c r="I10" s="31">
        <v>82.58370323969504</v>
      </c>
      <c r="J10" s="31">
        <v>61.106194690265475</v>
      </c>
      <c r="K10" s="31">
        <v>75.11</v>
      </c>
      <c r="L10" s="31"/>
      <c r="M10" s="31">
        <v>90.01499388004896</v>
      </c>
      <c r="N10" s="31">
        <v>90.80570547417118</v>
      </c>
      <c r="O10" s="31">
        <v>101.47111375818939</v>
      </c>
      <c r="P10" s="31">
        <v>57.6600702202362</v>
      </c>
      <c r="Q10" s="31"/>
      <c r="R10" s="31">
        <v>26.333333333333336</v>
      </c>
      <c r="S10" s="174">
        <f t="shared" si="1"/>
        <v>975.0999270825305</v>
      </c>
      <c r="T10" s="175">
        <f t="shared" si="2"/>
        <v>14</v>
      </c>
      <c r="U10" s="31">
        <f t="shared" si="3"/>
        <v>-301.1508918142524</v>
      </c>
      <c r="V10" s="169">
        <v>1983</v>
      </c>
    </row>
    <row r="11" spans="1:22" ht="12.75" customHeight="1">
      <c r="A11" s="173" t="s">
        <v>66</v>
      </c>
      <c r="B11" s="44" t="s">
        <v>816</v>
      </c>
      <c r="C11" s="31">
        <v>43.13649851632047</v>
      </c>
      <c r="D11" s="31">
        <v>72.0572569906791</v>
      </c>
      <c r="E11" s="31"/>
      <c r="F11" s="31"/>
      <c r="G11" s="31">
        <v>51.21834061135371</v>
      </c>
      <c r="H11" s="31">
        <v>89.51777543118621</v>
      </c>
      <c r="I11" s="31">
        <v>81.48727825545461</v>
      </c>
      <c r="J11" s="31">
        <v>59.4361763022324</v>
      </c>
      <c r="K11" s="31">
        <v>78.85</v>
      </c>
      <c r="L11" s="31">
        <v>75</v>
      </c>
      <c r="M11" s="31">
        <v>72.8</v>
      </c>
      <c r="N11" s="31">
        <v>95.26137065239762</v>
      </c>
      <c r="O11" s="31">
        <v>101.27301524450604</v>
      </c>
      <c r="P11" s="31">
        <v>54.739546760293656</v>
      </c>
      <c r="Q11" s="31"/>
      <c r="R11" s="31">
        <v>47</v>
      </c>
      <c r="S11" s="174">
        <f t="shared" si="1"/>
        <v>921.7772587644239</v>
      </c>
      <c r="T11" s="175">
        <f t="shared" si="2"/>
        <v>13</v>
      </c>
      <c r="U11" s="31">
        <f t="shared" si="3"/>
        <v>-354.473560132359</v>
      </c>
      <c r="V11" s="169">
        <v>1983</v>
      </c>
    </row>
    <row r="12" spans="1:22" s="1" customFormat="1" ht="12.75" customHeight="1">
      <c r="A12" s="173" t="s">
        <v>67</v>
      </c>
      <c r="B12" s="44" t="s">
        <v>745</v>
      </c>
      <c r="C12" s="31">
        <v>66.28189910979229</v>
      </c>
      <c r="D12" s="31">
        <v>67.11310428701734</v>
      </c>
      <c r="E12" s="31">
        <v>28.15126050420168</v>
      </c>
      <c r="F12" s="31">
        <v>27.41337993010484</v>
      </c>
      <c r="G12" s="31">
        <v>43.35807860262008</v>
      </c>
      <c r="H12" s="31">
        <v>93.2566765578635</v>
      </c>
      <c r="I12" s="31">
        <v>63.01535523355351</v>
      </c>
      <c r="J12" s="31"/>
      <c r="K12" s="31">
        <v>71.95388349514563</v>
      </c>
      <c r="L12" s="31">
        <v>70.02030044660984</v>
      </c>
      <c r="M12" s="31">
        <v>36</v>
      </c>
      <c r="N12" s="31">
        <v>82.69815785026196</v>
      </c>
      <c r="O12" s="31">
        <v>97.17671207314797</v>
      </c>
      <c r="P12" s="31">
        <v>47.87711458665816</v>
      </c>
      <c r="Q12" s="31">
        <v>41.136108670676485</v>
      </c>
      <c r="R12" s="31">
        <v>27.666666666666668</v>
      </c>
      <c r="S12" s="174">
        <f t="shared" si="1"/>
        <v>863.1186980143199</v>
      </c>
      <c r="T12" s="175">
        <f t="shared" si="2"/>
        <v>15</v>
      </c>
      <c r="U12" s="31">
        <f t="shared" si="3"/>
        <v>-413.132120882463</v>
      </c>
      <c r="V12" s="169">
        <v>1973</v>
      </c>
    </row>
    <row r="13" spans="1:22" s="1" customFormat="1" ht="12.75" customHeight="1">
      <c r="A13" s="173" t="s">
        <v>68</v>
      </c>
      <c r="B13" s="44" t="s">
        <v>714</v>
      </c>
      <c r="C13" s="31">
        <v>74.59050445103857</v>
      </c>
      <c r="D13" s="31">
        <v>76.17059243397571</v>
      </c>
      <c r="E13" s="31"/>
      <c r="F13" s="31"/>
      <c r="G13" s="31">
        <v>55.58515283842795</v>
      </c>
      <c r="H13" s="31">
        <v>80.36063569682152</v>
      </c>
      <c r="I13" s="31"/>
      <c r="J13" s="31">
        <v>58.73</v>
      </c>
      <c r="K13" s="31">
        <v>76.90694626474443</v>
      </c>
      <c r="L13" s="31">
        <v>77.75902484763245</v>
      </c>
      <c r="M13" s="31">
        <v>72</v>
      </c>
      <c r="N13" s="31">
        <v>88.01218161683278</v>
      </c>
      <c r="O13" s="31"/>
      <c r="P13" s="31">
        <v>56.670603255665505</v>
      </c>
      <c r="Q13" s="31">
        <v>53.78750787507875</v>
      </c>
      <c r="R13" s="31">
        <v>79</v>
      </c>
      <c r="S13" s="174">
        <f t="shared" si="1"/>
        <v>849.5731492802176</v>
      </c>
      <c r="T13" s="175">
        <f t="shared" si="2"/>
        <v>12</v>
      </c>
      <c r="U13" s="31">
        <f t="shared" si="3"/>
        <v>-426.67766961656525</v>
      </c>
      <c r="V13" s="169">
        <v>1968</v>
      </c>
    </row>
    <row r="14" spans="1:22" s="1" customFormat="1" ht="12.75" customHeight="1">
      <c r="A14" s="173" t="s">
        <v>69</v>
      </c>
      <c r="B14" s="184" t="s">
        <v>768</v>
      </c>
      <c r="C14" s="98">
        <v>57.97329376854599</v>
      </c>
      <c r="D14" s="31">
        <v>63.72086412734509</v>
      </c>
      <c r="E14" s="31"/>
      <c r="F14" s="31"/>
      <c r="G14" s="31">
        <v>49.47161572052402</v>
      </c>
      <c r="H14" s="31">
        <v>75.3686571348472</v>
      </c>
      <c r="I14" s="31">
        <v>75.02623027462373</v>
      </c>
      <c r="J14" s="31"/>
      <c r="K14" s="31">
        <v>65.7618787547788</v>
      </c>
      <c r="L14" s="31">
        <v>79.77680737506066</v>
      </c>
      <c r="M14" s="31">
        <v>102.18221479624988</v>
      </c>
      <c r="N14" s="31">
        <v>84.97</v>
      </c>
      <c r="O14" s="31"/>
      <c r="P14" s="31">
        <v>66.67698691350142</v>
      </c>
      <c r="Q14" s="31">
        <v>60.476064371562444</v>
      </c>
      <c r="R14" s="31">
        <v>21</v>
      </c>
      <c r="S14" s="174">
        <f t="shared" si="1"/>
        <v>802.4046132370393</v>
      </c>
      <c r="T14" s="175">
        <f t="shared" si="2"/>
        <v>12</v>
      </c>
      <c r="U14" s="31">
        <f t="shared" si="3"/>
        <v>-473.84620565974365</v>
      </c>
      <c r="V14" s="169">
        <v>1978</v>
      </c>
    </row>
    <row r="15" spans="1:22" ht="12.75" customHeight="1">
      <c r="A15" s="173" t="s">
        <v>70</v>
      </c>
      <c r="B15" s="44" t="s">
        <v>741</v>
      </c>
      <c r="C15" s="31">
        <v>66.8753709198813</v>
      </c>
      <c r="D15" s="31"/>
      <c r="E15" s="31">
        <v>74.9238578680203</v>
      </c>
      <c r="F15" s="31"/>
      <c r="G15" s="31">
        <v>54.7117903930131</v>
      </c>
      <c r="H15" s="31">
        <v>77.56339259691052</v>
      </c>
      <c r="I15" s="31">
        <v>81.82857007095028</v>
      </c>
      <c r="J15" s="31"/>
      <c r="K15" s="31">
        <v>79.40856560163155</v>
      </c>
      <c r="L15" s="31">
        <v>95.35168195718656</v>
      </c>
      <c r="M15" s="31">
        <v>104.49846508058326</v>
      </c>
      <c r="N15" s="31"/>
      <c r="O15" s="31"/>
      <c r="P15" s="31">
        <v>58.426109160549</v>
      </c>
      <c r="Q15" s="31">
        <v>70.34693877551021</v>
      </c>
      <c r="R15" s="31">
        <v>27.666666666666668</v>
      </c>
      <c r="S15" s="174">
        <f t="shared" si="1"/>
        <v>791.6014090909027</v>
      </c>
      <c r="T15" s="175">
        <f t="shared" si="2"/>
        <v>11</v>
      </c>
      <c r="U15" s="31">
        <f t="shared" si="3"/>
        <v>-484.64940980588017</v>
      </c>
      <c r="V15" s="169">
        <v>2000</v>
      </c>
    </row>
    <row r="16" spans="1:22" s="1" customFormat="1" ht="12.75" customHeight="1">
      <c r="A16" s="173" t="s">
        <v>71</v>
      </c>
      <c r="B16" s="44" t="s">
        <v>815</v>
      </c>
      <c r="C16" s="31">
        <v>43.433234421364986</v>
      </c>
      <c r="D16" s="31"/>
      <c r="E16" s="31"/>
      <c r="F16" s="31"/>
      <c r="G16" s="31">
        <v>52.09170305676856</v>
      </c>
      <c r="H16" s="31">
        <v>81.71875</v>
      </c>
      <c r="I16" s="31">
        <v>72.55135587969025</v>
      </c>
      <c r="J16" s="31">
        <v>41.03637741568775</v>
      </c>
      <c r="K16" s="31">
        <v>81.85080928923291</v>
      </c>
      <c r="L16" s="31">
        <v>77.70491803278689</v>
      </c>
      <c r="M16" s="31">
        <v>37.47</v>
      </c>
      <c r="N16" s="31">
        <v>93.49919743178171</v>
      </c>
      <c r="O16" s="31"/>
      <c r="P16" s="31">
        <v>46.28120012767316</v>
      </c>
      <c r="Q16" s="31">
        <v>57.16586676905356</v>
      </c>
      <c r="R16" s="31">
        <v>45</v>
      </c>
      <c r="S16" s="174">
        <f t="shared" si="1"/>
        <v>729.8034124240398</v>
      </c>
      <c r="T16" s="175">
        <f t="shared" si="2"/>
        <v>12</v>
      </c>
      <c r="U16" s="31">
        <f t="shared" si="3"/>
        <v>-546.4474064727431</v>
      </c>
      <c r="V16" s="169">
        <v>2005</v>
      </c>
    </row>
    <row r="17" spans="1:22" ht="12.75">
      <c r="A17" s="173" t="s">
        <v>72</v>
      </c>
      <c r="B17" s="192" t="s">
        <v>780</v>
      </c>
      <c r="C17" s="31">
        <v>55.59940652818991</v>
      </c>
      <c r="D17" s="31"/>
      <c r="E17" s="31">
        <v>99.77124183006535</v>
      </c>
      <c r="F17" s="31">
        <v>63.75612353567623</v>
      </c>
      <c r="G17" s="31"/>
      <c r="H17" s="31">
        <v>93.36552748885586</v>
      </c>
      <c r="I17" s="31">
        <v>84.44361980605366</v>
      </c>
      <c r="J17" s="31">
        <v>83.01476620180475</v>
      </c>
      <c r="K17" s="31"/>
      <c r="L17" s="31"/>
      <c r="M17" s="31">
        <v>73.94</v>
      </c>
      <c r="N17" s="31">
        <v>96.21401752190238</v>
      </c>
      <c r="O17" s="31"/>
      <c r="P17" s="31"/>
      <c r="Q17" s="31">
        <v>50.388310379576765</v>
      </c>
      <c r="R17" s="31"/>
      <c r="S17" s="174">
        <f t="shared" si="1"/>
        <v>700.4930132921249</v>
      </c>
      <c r="T17" s="175">
        <f t="shared" si="2"/>
        <v>9</v>
      </c>
      <c r="U17" s="31">
        <f t="shared" si="3"/>
        <v>-575.757805604658</v>
      </c>
      <c r="V17" s="169">
        <v>1986</v>
      </c>
    </row>
    <row r="18" spans="1:22" ht="12.75">
      <c r="A18" s="173" t="s">
        <v>73</v>
      </c>
      <c r="B18" s="44" t="s">
        <v>789</v>
      </c>
      <c r="C18" s="31">
        <v>53.52225519287834</v>
      </c>
      <c r="D18" s="31"/>
      <c r="E18" s="31">
        <v>53.70072476577691</v>
      </c>
      <c r="F18" s="31">
        <v>55.6453398954168</v>
      </c>
      <c r="G18" s="31">
        <v>56.45851528384279</v>
      </c>
      <c r="H18" s="31">
        <v>82.08739390128889</v>
      </c>
      <c r="I18" s="31">
        <v>81.35326039562909</v>
      </c>
      <c r="J18" s="31">
        <v>73.17204301075267</v>
      </c>
      <c r="K18" s="31">
        <v>70.05882352941175</v>
      </c>
      <c r="L18" s="31"/>
      <c r="M18" s="31"/>
      <c r="N18" s="31"/>
      <c r="O18" s="31"/>
      <c r="P18" s="31">
        <v>49.058091286307054</v>
      </c>
      <c r="Q18" s="31">
        <v>56.3213644524237</v>
      </c>
      <c r="R18" s="31">
        <v>46.33333333333333</v>
      </c>
      <c r="S18" s="174">
        <f t="shared" si="1"/>
        <v>677.7111450470614</v>
      </c>
      <c r="T18" s="175">
        <f t="shared" si="2"/>
        <v>11</v>
      </c>
      <c r="U18" s="31">
        <f t="shared" si="3"/>
        <v>-598.5396738497215</v>
      </c>
      <c r="V18" s="169">
        <v>1998</v>
      </c>
    </row>
    <row r="19" spans="1:22" ht="12.75">
      <c r="A19" s="173" t="s">
        <v>74</v>
      </c>
      <c r="B19" s="251" t="s">
        <v>1011</v>
      </c>
      <c r="C19" s="31">
        <v>41.35608308605341</v>
      </c>
      <c r="D19" s="31"/>
      <c r="E19" s="31">
        <v>74.03031821598597</v>
      </c>
      <c r="F19" s="31">
        <v>51.33380401016661</v>
      </c>
      <c r="G19" s="31"/>
      <c r="H19" s="31">
        <v>79.45213726670679</v>
      </c>
      <c r="I19" s="31"/>
      <c r="J19" s="31">
        <v>67.77227722772275</v>
      </c>
      <c r="K19" s="31">
        <v>76.6884389288047</v>
      </c>
      <c r="L19" s="31"/>
      <c r="M19" s="31"/>
      <c r="N19" s="31">
        <v>93.74748288360854</v>
      </c>
      <c r="O19" s="31"/>
      <c r="P19" s="31"/>
      <c r="Q19" s="31">
        <v>40.7533953301666</v>
      </c>
      <c r="R19" s="31">
        <v>67</v>
      </c>
      <c r="S19" s="174">
        <f t="shared" si="1"/>
        <v>592.1339369492154</v>
      </c>
      <c r="T19" s="175">
        <f t="shared" si="2"/>
        <v>9</v>
      </c>
      <c r="U19" s="31">
        <f t="shared" si="3"/>
        <v>-684.1168819475675</v>
      </c>
      <c r="V19" s="169">
        <v>1990</v>
      </c>
    </row>
    <row r="20" spans="1:22" ht="12.75">
      <c r="A20" s="173" t="s">
        <v>75</v>
      </c>
      <c r="B20" s="44" t="s">
        <v>802</v>
      </c>
      <c r="C20" s="31">
        <v>50.25816023738873</v>
      </c>
      <c r="D20" s="31"/>
      <c r="E20" s="31">
        <v>53.77832861189801</v>
      </c>
      <c r="F20" s="31"/>
      <c r="G20" s="31">
        <v>45.97816593886463</v>
      </c>
      <c r="H20" s="31">
        <v>77.08092485549132</v>
      </c>
      <c r="I20" s="31"/>
      <c r="J20" s="31">
        <v>64.96216897856242</v>
      </c>
      <c r="K20" s="31">
        <v>80.70637119113574</v>
      </c>
      <c r="L20" s="31"/>
      <c r="M20" s="31"/>
      <c r="N20" s="31">
        <v>89.73</v>
      </c>
      <c r="O20" s="31"/>
      <c r="P20" s="31"/>
      <c r="Q20" s="31">
        <v>58.01608657502194</v>
      </c>
      <c r="R20" s="31">
        <v>48.333333333333336</v>
      </c>
      <c r="S20" s="174">
        <f t="shared" si="1"/>
        <v>568.8435397216962</v>
      </c>
      <c r="T20" s="175">
        <f t="shared" si="2"/>
        <v>9</v>
      </c>
      <c r="U20" s="31">
        <f t="shared" si="3"/>
        <v>-707.4072791750867</v>
      </c>
      <c r="V20" s="169">
        <v>1960</v>
      </c>
    </row>
    <row r="21" spans="1:22" ht="12.75">
      <c r="A21" s="173" t="s">
        <v>76</v>
      </c>
      <c r="B21" s="44" t="s">
        <v>805</v>
      </c>
      <c r="C21" s="31">
        <v>49.07121661721068</v>
      </c>
      <c r="D21" s="31">
        <v>58.000501756146505</v>
      </c>
      <c r="E21" s="31">
        <v>50.59748427672956</v>
      </c>
      <c r="F21" s="31">
        <v>44.495938901685044</v>
      </c>
      <c r="G21" s="31">
        <v>63.882096069869</v>
      </c>
      <c r="H21" s="31"/>
      <c r="I21" s="31">
        <v>67.46526490501772</v>
      </c>
      <c r="J21" s="31">
        <v>66.23631680618158</v>
      </c>
      <c r="K21" s="31"/>
      <c r="L21" s="31"/>
      <c r="M21" s="31"/>
      <c r="N21" s="31"/>
      <c r="O21" s="31"/>
      <c r="P21" s="31">
        <v>55.53750398978615</v>
      </c>
      <c r="Q21" s="31">
        <v>41.01023844806682</v>
      </c>
      <c r="R21" s="31">
        <v>55.666666666666664</v>
      </c>
      <c r="S21" s="174">
        <f t="shared" si="1"/>
        <v>551.9632284373597</v>
      </c>
      <c r="T21" s="175">
        <f t="shared" si="2"/>
        <v>10</v>
      </c>
      <c r="U21" s="31">
        <f t="shared" si="3"/>
        <v>-724.2875904594232</v>
      </c>
      <c r="V21" s="169">
        <v>1966</v>
      </c>
    </row>
    <row r="22" spans="1:22" ht="12.75">
      <c r="A22" s="173" t="s">
        <v>77</v>
      </c>
      <c r="B22" s="44" t="s">
        <v>706</v>
      </c>
      <c r="C22" s="31">
        <v>78.44807121661721</v>
      </c>
      <c r="D22" s="31"/>
      <c r="E22" s="31">
        <v>72.90732068030565</v>
      </c>
      <c r="F22" s="31">
        <v>55.02918376652986</v>
      </c>
      <c r="G22" s="31">
        <v>41.174672489082965</v>
      </c>
      <c r="H22" s="31"/>
      <c r="I22" s="31">
        <v>79.2099889239579</v>
      </c>
      <c r="J22" s="31">
        <v>75.65378900445765</v>
      </c>
      <c r="K22" s="31"/>
      <c r="L22" s="31"/>
      <c r="M22" s="31"/>
      <c r="N22" s="31"/>
      <c r="O22" s="31"/>
      <c r="P22" s="31">
        <v>59.798595595276105</v>
      </c>
      <c r="Q22" s="31"/>
      <c r="R22" s="31">
        <v>57.00000000000001</v>
      </c>
      <c r="S22" s="174">
        <f t="shared" si="1"/>
        <v>519.2216216762273</v>
      </c>
      <c r="T22" s="175">
        <f t="shared" si="2"/>
        <v>8</v>
      </c>
      <c r="U22" s="31">
        <f t="shared" si="3"/>
        <v>-757.0291972205556</v>
      </c>
      <c r="V22" s="169">
        <v>1976</v>
      </c>
    </row>
    <row r="23" spans="1:22" ht="12.75">
      <c r="A23" s="173" t="s">
        <v>78</v>
      </c>
      <c r="B23" s="184" t="s">
        <v>689</v>
      </c>
      <c r="C23" s="31">
        <v>97.14243323442136</v>
      </c>
      <c r="D23" s="31"/>
      <c r="E23" s="31"/>
      <c r="F23" s="31"/>
      <c r="G23" s="31">
        <v>87.8995633187773</v>
      </c>
      <c r="H23" s="31"/>
      <c r="I23" s="31">
        <v>91.48473366534405</v>
      </c>
      <c r="J23" s="31">
        <v>74.92647058823528</v>
      </c>
      <c r="K23" s="31">
        <v>71.0645933014354</v>
      </c>
      <c r="L23" s="31"/>
      <c r="M23" s="31"/>
      <c r="N23" s="31"/>
      <c r="O23" s="31"/>
      <c r="P23" s="31">
        <v>77.33769549952123</v>
      </c>
      <c r="Q23" s="31"/>
      <c r="R23" s="31"/>
      <c r="S23" s="174">
        <f t="shared" si="1"/>
        <v>499.8554896077346</v>
      </c>
      <c r="T23" s="175">
        <f t="shared" si="2"/>
        <v>6</v>
      </c>
      <c r="U23" s="31">
        <f t="shared" si="3"/>
        <v>-776.3953292890483</v>
      </c>
      <c r="V23" s="169">
        <v>1976</v>
      </c>
    </row>
    <row r="24" spans="1:22" ht="12.75">
      <c r="A24" s="173" t="s">
        <v>79</v>
      </c>
      <c r="B24" s="44" t="s">
        <v>767</v>
      </c>
      <c r="C24" s="31">
        <v>58.27002967359051</v>
      </c>
      <c r="D24" s="31">
        <v>66.05749180816204</v>
      </c>
      <c r="E24" s="31"/>
      <c r="F24" s="31"/>
      <c r="G24" s="31">
        <v>66.93886462882097</v>
      </c>
      <c r="H24" s="31"/>
      <c r="I24" s="31"/>
      <c r="J24" s="31"/>
      <c r="K24" s="31">
        <v>67.23094170403587</v>
      </c>
      <c r="L24" s="31">
        <v>77.169373549884</v>
      </c>
      <c r="M24" s="31"/>
      <c r="N24" s="31"/>
      <c r="O24" s="31"/>
      <c r="P24" s="31">
        <v>46.23332269390361</v>
      </c>
      <c r="Q24" s="31">
        <v>56.83514596451059</v>
      </c>
      <c r="R24" s="31">
        <v>58.333333333333336</v>
      </c>
      <c r="S24" s="174">
        <f t="shared" si="1"/>
        <v>497.0685033562409</v>
      </c>
      <c r="T24" s="175">
        <f t="shared" si="2"/>
        <v>8</v>
      </c>
      <c r="U24" s="31">
        <f t="shared" si="3"/>
        <v>-779.182315540542</v>
      </c>
      <c r="V24" s="169">
        <v>1977</v>
      </c>
    </row>
    <row r="25" spans="1:22" ht="12.75">
      <c r="A25" s="173" t="s">
        <v>80</v>
      </c>
      <c r="B25" s="179" t="s">
        <v>709</v>
      </c>
      <c r="C25" s="31">
        <v>76.66765578635015</v>
      </c>
      <c r="D25" s="31"/>
      <c r="E25" s="31">
        <v>45.15449642909197</v>
      </c>
      <c r="F25" s="31">
        <v>54.08955223880596</v>
      </c>
      <c r="G25" s="31">
        <v>66.93886462882097</v>
      </c>
      <c r="H25" s="31"/>
      <c r="I25" s="31">
        <v>85.54395908036489</v>
      </c>
      <c r="J25" s="31">
        <v>60.61403508771928</v>
      </c>
      <c r="K25" s="31"/>
      <c r="L25" s="31"/>
      <c r="M25" s="31"/>
      <c r="N25" s="31"/>
      <c r="O25" s="31"/>
      <c r="P25" s="31">
        <v>66.56527290137248</v>
      </c>
      <c r="Q25" s="31"/>
      <c r="R25" s="31">
        <v>41</v>
      </c>
      <c r="S25" s="174">
        <f t="shared" si="1"/>
        <v>496.5738361525257</v>
      </c>
      <c r="T25" s="175">
        <f t="shared" si="2"/>
        <v>8</v>
      </c>
      <c r="U25" s="31">
        <f t="shared" si="3"/>
        <v>-779.6769827442572</v>
      </c>
      <c r="V25" s="169">
        <v>1982</v>
      </c>
    </row>
    <row r="26" spans="1:22" ht="12.75">
      <c r="A26" s="173" t="s">
        <v>81</v>
      </c>
      <c r="B26" s="179" t="s">
        <v>779</v>
      </c>
      <c r="C26" s="31">
        <v>55.59940652818991</v>
      </c>
      <c r="D26" s="31"/>
      <c r="E26" s="31">
        <v>78.92004292997048</v>
      </c>
      <c r="F26" s="31"/>
      <c r="G26" s="31"/>
      <c r="H26" s="31">
        <v>87.19972779857093</v>
      </c>
      <c r="I26" s="31">
        <v>84.46928688549717</v>
      </c>
      <c r="J26" s="31"/>
      <c r="K26" s="31">
        <v>77.8</v>
      </c>
      <c r="L26" s="31"/>
      <c r="M26" s="31"/>
      <c r="N26" s="31"/>
      <c r="O26" s="31"/>
      <c r="P26" s="31"/>
      <c r="Q26" s="31"/>
      <c r="R26" s="31">
        <v>65.66666666666666</v>
      </c>
      <c r="S26" s="174">
        <f t="shared" si="1"/>
        <v>449.65513080889514</v>
      </c>
      <c r="T26" s="175">
        <f t="shared" si="2"/>
        <v>6</v>
      </c>
      <c r="U26" s="31">
        <f t="shared" si="3"/>
        <v>-826.5956880878878</v>
      </c>
      <c r="V26" s="169">
        <v>1964</v>
      </c>
    </row>
    <row r="27" spans="1:22" ht="12.75">
      <c r="A27" s="173" t="s">
        <v>82</v>
      </c>
      <c r="B27" s="44" t="s">
        <v>777</v>
      </c>
      <c r="C27" s="31">
        <v>56.48961424332344</v>
      </c>
      <c r="D27" s="31"/>
      <c r="E27" s="31">
        <v>39.09231530751144</v>
      </c>
      <c r="F27" s="31">
        <v>35.973701955495606</v>
      </c>
      <c r="G27" s="31">
        <v>48.59825327510917</v>
      </c>
      <c r="H27" s="31">
        <v>79.04334828101645</v>
      </c>
      <c r="I27" s="31">
        <v>66.26746405439553</v>
      </c>
      <c r="J27" s="31"/>
      <c r="K27" s="31">
        <v>69.63785046728971</v>
      </c>
      <c r="L27" s="31"/>
      <c r="M27" s="31">
        <v>36.4</v>
      </c>
      <c r="N27" s="31"/>
      <c r="O27" s="31"/>
      <c r="P27" s="31"/>
      <c r="Q27" s="31"/>
      <c r="R27" s="31"/>
      <c r="S27" s="174">
        <f t="shared" si="1"/>
        <v>431.5025475841413</v>
      </c>
      <c r="T27" s="175">
        <f t="shared" si="2"/>
        <v>8</v>
      </c>
      <c r="U27" s="31">
        <f t="shared" si="3"/>
        <v>-844.7482713126416</v>
      </c>
      <c r="V27" s="169"/>
    </row>
    <row r="28" spans="1:22" ht="12.75">
      <c r="A28" s="173" t="s">
        <v>83</v>
      </c>
      <c r="B28" s="184" t="s">
        <v>852</v>
      </c>
      <c r="C28" s="31"/>
      <c r="D28" s="31">
        <v>104.03896103896105</v>
      </c>
      <c r="E28" s="31"/>
      <c r="F28" s="31">
        <v>60.87960771051741</v>
      </c>
      <c r="G28" s="31"/>
      <c r="H28" s="31">
        <v>105.20276100086281</v>
      </c>
      <c r="I28" s="31"/>
      <c r="J28" s="31"/>
      <c r="K28" s="31"/>
      <c r="L28" s="31"/>
      <c r="M28" s="31"/>
      <c r="N28" s="31"/>
      <c r="O28" s="31">
        <v>114.11214953271026</v>
      </c>
      <c r="P28" s="31"/>
      <c r="Q28" s="31"/>
      <c r="R28" s="31">
        <v>15.666666666666666</v>
      </c>
      <c r="S28" s="174">
        <f t="shared" si="1"/>
        <v>399.9001459497182</v>
      </c>
      <c r="T28" s="175">
        <f t="shared" si="2"/>
        <v>5</v>
      </c>
      <c r="U28" s="31">
        <f t="shared" si="3"/>
        <v>-876.3506729470647</v>
      </c>
      <c r="V28" s="169">
        <v>1998</v>
      </c>
    </row>
    <row r="29" spans="1:22" ht="12.75">
      <c r="A29" s="173" t="s">
        <v>84</v>
      </c>
      <c r="B29" s="44" t="s">
        <v>808</v>
      </c>
      <c r="C29" s="31">
        <v>48.47774480712167</v>
      </c>
      <c r="D29" s="31"/>
      <c r="E29" s="31"/>
      <c r="F29" s="31">
        <v>58.156300354495635</v>
      </c>
      <c r="G29" s="31">
        <v>72.17903930131004</v>
      </c>
      <c r="H29" s="31"/>
      <c r="I29" s="31">
        <v>84.7511949062846</v>
      </c>
      <c r="J29" s="31"/>
      <c r="K29" s="31"/>
      <c r="L29" s="31"/>
      <c r="M29" s="31"/>
      <c r="N29" s="31"/>
      <c r="O29" s="31"/>
      <c r="P29" s="31"/>
      <c r="Q29" s="31">
        <v>70.80007208939085</v>
      </c>
      <c r="R29" s="31">
        <v>65</v>
      </c>
      <c r="S29" s="174">
        <f t="shared" si="1"/>
        <v>399.36435145860275</v>
      </c>
      <c r="T29" s="175">
        <f t="shared" si="2"/>
        <v>6</v>
      </c>
      <c r="U29" s="31">
        <f t="shared" si="3"/>
        <v>-876.8864674381801</v>
      </c>
      <c r="V29" s="169">
        <v>1981</v>
      </c>
    </row>
    <row r="30" spans="1:22" ht="12.75">
      <c r="A30" s="173" t="s">
        <v>85</v>
      </c>
      <c r="B30" s="44" t="s">
        <v>870</v>
      </c>
      <c r="C30" s="31"/>
      <c r="D30" s="31">
        <v>71.36303847418614</v>
      </c>
      <c r="E30" s="31"/>
      <c r="F30" s="31">
        <v>67.9772209567198</v>
      </c>
      <c r="G30" s="31">
        <v>38.99126637554585</v>
      </c>
      <c r="H30" s="31">
        <v>90.7885304659498</v>
      </c>
      <c r="I30" s="31"/>
      <c r="J30" s="31"/>
      <c r="K30" s="31"/>
      <c r="L30" s="31">
        <v>116.32525410476937</v>
      </c>
      <c r="M30" s="31"/>
      <c r="N30" s="31"/>
      <c r="O30" s="31"/>
      <c r="P30" s="31"/>
      <c r="Q30" s="31"/>
      <c r="R30" s="31"/>
      <c r="S30" s="174">
        <f t="shared" si="1"/>
        <v>385.445310377171</v>
      </c>
      <c r="T30" s="175">
        <f t="shared" si="2"/>
        <v>5</v>
      </c>
      <c r="U30" s="31">
        <f t="shared" si="3"/>
        <v>-890.805508519612</v>
      </c>
      <c r="V30" s="169">
        <v>1999</v>
      </c>
    </row>
    <row r="31" spans="1:22" ht="12.75">
      <c r="A31" s="173" t="s">
        <v>86</v>
      </c>
      <c r="B31" s="179" t="s">
        <v>720</v>
      </c>
      <c r="C31" s="31">
        <v>72.81008902077151</v>
      </c>
      <c r="D31" s="31"/>
      <c r="E31" s="31"/>
      <c r="F31" s="31"/>
      <c r="G31" s="31">
        <v>57.76855895196506</v>
      </c>
      <c r="H31" s="31">
        <v>74.21356025253911</v>
      </c>
      <c r="I31" s="31"/>
      <c r="J31" s="31"/>
      <c r="K31" s="31"/>
      <c r="L31" s="31"/>
      <c r="M31" s="31">
        <v>35.63</v>
      </c>
      <c r="N31" s="31"/>
      <c r="O31" s="31">
        <v>85.11328842620944</v>
      </c>
      <c r="P31" s="31"/>
      <c r="Q31" s="31"/>
      <c r="R31" s="31">
        <v>47.666666666666664</v>
      </c>
      <c r="S31" s="174">
        <f t="shared" si="1"/>
        <v>373.2021633181518</v>
      </c>
      <c r="T31" s="175">
        <f t="shared" si="2"/>
        <v>6</v>
      </c>
      <c r="U31" s="31">
        <f t="shared" si="3"/>
        <v>-903.048655578631</v>
      </c>
      <c r="V31" s="169">
        <v>1969</v>
      </c>
    </row>
    <row r="32" spans="1:22" ht="12.75">
      <c r="A32" s="173" t="s">
        <v>87</v>
      </c>
      <c r="B32" s="44" t="s">
        <v>977</v>
      </c>
      <c r="C32" s="31"/>
      <c r="D32" s="31"/>
      <c r="E32" s="31"/>
      <c r="F32" s="31"/>
      <c r="G32" s="31"/>
      <c r="H32" s="31">
        <v>80.62001227747083</v>
      </c>
      <c r="I32" s="31"/>
      <c r="J32" s="31"/>
      <c r="K32" s="31">
        <v>86.5367316341829</v>
      </c>
      <c r="L32" s="31"/>
      <c r="M32" s="31"/>
      <c r="N32" s="31">
        <v>102.37987307343609</v>
      </c>
      <c r="O32" s="31">
        <v>100.58823529411764</v>
      </c>
      <c r="P32" s="31"/>
      <c r="Q32" s="31"/>
      <c r="R32" s="31"/>
      <c r="S32" s="174">
        <f t="shared" si="1"/>
        <v>370.12485227920746</v>
      </c>
      <c r="T32" s="175">
        <f t="shared" si="2"/>
        <v>4</v>
      </c>
      <c r="U32" s="31">
        <f t="shared" si="3"/>
        <v>-906.1259666175754</v>
      </c>
      <c r="V32" s="169">
        <v>1987</v>
      </c>
    </row>
    <row r="33" spans="1:22" ht="12.75">
      <c r="A33" s="173" t="s">
        <v>88</v>
      </c>
      <c r="B33" s="44" t="s">
        <v>840</v>
      </c>
      <c r="C33" s="31">
        <v>21.178041543026705</v>
      </c>
      <c r="D33" s="31"/>
      <c r="E33" s="31">
        <v>53.77832861189801</v>
      </c>
      <c r="F33" s="31">
        <v>41.89772727272726</v>
      </c>
      <c r="G33" s="31">
        <v>35.49781659388647</v>
      </c>
      <c r="H33" s="31"/>
      <c r="I33" s="31">
        <v>66.92891830337703</v>
      </c>
      <c r="J33" s="31">
        <v>59.68660149511212</v>
      </c>
      <c r="K33" s="31"/>
      <c r="L33" s="31"/>
      <c r="M33" s="31"/>
      <c r="N33" s="31"/>
      <c r="O33" s="31"/>
      <c r="P33" s="31">
        <v>38.03032237472072</v>
      </c>
      <c r="Q33" s="31">
        <v>43.44001719936936</v>
      </c>
      <c r="R33" s="31">
        <v>5</v>
      </c>
      <c r="S33" s="174">
        <f t="shared" si="1"/>
        <v>365.4377733941177</v>
      </c>
      <c r="T33" s="175">
        <f t="shared" si="2"/>
        <v>9</v>
      </c>
      <c r="U33" s="31">
        <f t="shared" si="3"/>
        <v>-910.8130455026652</v>
      </c>
      <c r="V33" s="169">
        <v>2008</v>
      </c>
    </row>
    <row r="34" spans="1:22" ht="12.75">
      <c r="A34" s="173" t="s">
        <v>89</v>
      </c>
      <c r="B34" s="44" t="s">
        <v>728</v>
      </c>
      <c r="C34" s="31">
        <v>70.13946587537092</v>
      </c>
      <c r="D34" s="31"/>
      <c r="E34" s="31">
        <v>84.83193277310924</v>
      </c>
      <c r="F34" s="31">
        <v>61.946099535043906</v>
      </c>
      <c r="G34" s="31">
        <v>69.12227074235808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>
        <v>79</v>
      </c>
      <c r="S34" s="174">
        <f t="shared" si="1"/>
        <v>365.03976892588213</v>
      </c>
      <c r="T34" s="175">
        <f t="shared" si="2"/>
        <v>5</v>
      </c>
      <c r="U34" s="31">
        <f t="shared" si="3"/>
        <v>-911.2110499709008</v>
      </c>
      <c r="V34" s="169">
        <v>1974</v>
      </c>
    </row>
    <row r="35" spans="1:22" ht="12.75">
      <c r="A35" s="173" t="s">
        <v>90</v>
      </c>
      <c r="B35" s="44" t="s">
        <v>1019</v>
      </c>
      <c r="C35" s="31"/>
      <c r="D35" s="31"/>
      <c r="E35" s="31"/>
      <c r="F35" s="31"/>
      <c r="G35" s="31"/>
      <c r="H35" s="31"/>
      <c r="I35" s="31"/>
      <c r="J35" s="31"/>
      <c r="K35" s="31"/>
      <c r="L35" s="31">
        <v>120</v>
      </c>
      <c r="M35" s="31">
        <v>130.01900546732622</v>
      </c>
      <c r="N35" s="31"/>
      <c r="O35" s="31"/>
      <c r="P35" s="31"/>
      <c r="Q35" s="31">
        <v>89.42977485066625</v>
      </c>
      <c r="R35" s="31"/>
      <c r="S35" s="174">
        <f t="shared" si="1"/>
        <v>339.4487803179925</v>
      </c>
      <c r="T35" s="175">
        <f t="shared" si="2"/>
        <v>3</v>
      </c>
      <c r="U35" s="31">
        <f t="shared" si="3"/>
        <v>-936.8020385787904</v>
      </c>
      <c r="V35" s="169">
        <v>2004</v>
      </c>
    </row>
    <row r="36" spans="1:22" ht="12.75">
      <c r="A36" s="173" t="s">
        <v>91</v>
      </c>
      <c r="B36" s="44" t="s">
        <v>762</v>
      </c>
      <c r="C36" s="31">
        <v>59.753709198813056</v>
      </c>
      <c r="D36" s="31"/>
      <c r="E36" s="31"/>
      <c r="F36" s="31"/>
      <c r="G36" s="31">
        <v>53.838427947598255</v>
      </c>
      <c r="H36" s="31"/>
      <c r="I36" s="31">
        <v>60.2411127933275</v>
      </c>
      <c r="J36" s="31"/>
      <c r="K36" s="31">
        <v>57.05069124423963</v>
      </c>
      <c r="L36" s="31"/>
      <c r="M36" s="31"/>
      <c r="N36" s="31"/>
      <c r="O36" s="31"/>
      <c r="P36" s="31">
        <v>51.45196297478455</v>
      </c>
      <c r="Q36" s="31"/>
      <c r="R36" s="31">
        <v>54.333333333333336</v>
      </c>
      <c r="S36" s="174">
        <f t="shared" si="1"/>
        <v>336.66923749209633</v>
      </c>
      <c r="T36" s="175">
        <f t="shared" si="2"/>
        <v>6</v>
      </c>
      <c r="U36" s="31">
        <f t="shared" si="3"/>
        <v>-939.5815814046866</v>
      </c>
      <c r="V36" s="169">
        <v>1972</v>
      </c>
    </row>
    <row r="37" spans="1:22" ht="12.75">
      <c r="A37" s="173" t="s">
        <v>92</v>
      </c>
      <c r="B37" s="179" t="s">
        <v>857</v>
      </c>
      <c r="C37" s="31"/>
      <c r="D37" s="31">
        <v>90.01094091903718</v>
      </c>
      <c r="E37" s="31"/>
      <c r="F37" s="31"/>
      <c r="G37" s="31"/>
      <c r="H37" s="31">
        <v>86.74552213585669</v>
      </c>
      <c r="I37" s="31"/>
      <c r="J37" s="31"/>
      <c r="K37" s="31"/>
      <c r="L37" s="31"/>
      <c r="M37" s="31"/>
      <c r="N37" s="31"/>
      <c r="O37" s="31">
        <v>100.28504490433424</v>
      </c>
      <c r="P37" s="31"/>
      <c r="Q37" s="31"/>
      <c r="R37" s="31"/>
      <c r="S37" s="174">
        <f aca="true" t="shared" si="4" ref="S37:S68">SUM(C37:R37)</f>
        <v>277.0415079592281</v>
      </c>
      <c r="T37" s="175">
        <f aca="true" t="shared" si="5" ref="T37:T68">COUNTA(C37:R37)</f>
        <v>3</v>
      </c>
      <c r="U37" s="31">
        <f aca="true" t="shared" si="6" ref="U37:U68">S37-$S$5</f>
        <v>-999.2093109375548</v>
      </c>
      <c r="V37" s="169"/>
    </row>
    <row r="38" spans="1:22" ht="12.75">
      <c r="A38" s="173" t="s">
        <v>93</v>
      </c>
      <c r="B38" s="44" t="s">
        <v>784</v>
      </c>
      <c r="C38" s="31">
        <v>54.70919881305638</v>
      </c>
      <c r="D38" s="31">
        <v>64.75326560232222</v>
      </c>
      <c r="E38" s="31"/>
      <c r="F38" s="31"/>
      <c r="G38" s="31"/>
      <c r="H38" s="31">
        <v>72.45683930942894</v>
      </c>
      <c r="I38" s="31"/>
      <c r="J38" s="31"/>
      <c r="K38" s="31">
        <v>57.51046998604001</v>
      </c>
      <c r="L38" s="31"/>
      <c r="M38" s="31"/>
      <c r="N38" s="31"/>
      <c r="O38" s="31"/>
      <c r="P38" s="31"/>
      <c r="Q38" s="31"/>
      <c r="R38" s="31"/>
      <c r="S38" s="174">
        <f t="shared" si="4"/>
        <v>249.42977371084754</v>
      </c>
      <c r="T38" s="175">
        <f t="shared" si="5"/>
        <v>4</v>
      </c>
      <c r="U38" s="31">
        <f t="shared" si="6"/>
        <v>-1026.8210451859354</v>
      </c>
      <c r="V38" s="169">
        <v>1956</v>
      </c>
    </row>
    <row r="39" spans="1:22" ht="12.75">
      <c r="A39" s="173" t="s">
        <v>94</v>
      </c>
      <c r="B39" s="44" t="s">
        <v>866</v>
      </c>
      <c r="C39" s="31"/>
      <c r="D39" s="31">
        <v>76.5218951902369</v>
      </c>
      <c r="E39" s="31">
        <v>66.50926546104043</v>
      </c>
      <c r="F39" s="31">
        <v>103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174">
        <f t="shared" si="4"/>
        <v>246.03116065127733</v>
      </c>
      <c r="T39" s="175">
        <f t="shared" si="5"/>
        <v>3</v>
      </c>
      <c r="U39" s="31">
        <f t="shared" si="6"/>
        <v>-1030.2196582455056</v>
      </c>
      <c r="V39" s="169">
        <v>1983</v>
      </c>
    </row>
    <row r="40" spans="1:22" ht="12.75">
      <c r="A40" s="173" t="s">
        <v>95</v>
      </c>
      <c r="B40" s="44" t="s">
        <v>897</v>
      </c>
      <c r="C40" s="31"/>
      <c r="D40" s="31"/>
      <c r="E40" s="31"/>
      <c r="F40" s="31">
        <v>90.99485861182517</v>
      </c>
      <c r="G40" s="31"/>
      <c r="H40" s="31"/>
      <c r="I40" s="31">
        <v>65.17947490229781</v>
      </c>
      <c r="J40" s="31">
        <v>89.23383525243577</v>
      </c>
      <c r="K40" s="31"/>
      <c r="L40" s="31"/>
      <c r="M40" s="31"/>
      <c r="N40" s="31"/>
      <c r="O40" s="31"/>
      <c r="P40" s="31"/>
      <c r="Q40" s="31"/>
      <c r="R40" s="31"/>
      <c r="S40" s="174">
        <f t="shared" si="4"/>
        <v>245.40816876655873</v>
      </c>
      <c r="T40" s="175">
        <f t="shared" si="5"/>
        <v>3</v>
      </c>
      <c r="U40" s="31">
        <f t="shared" si="6"/>
        <v>-1030.8426501302242</v>
      </c>
      <c r="V40" s="169"/>
    </row>
    <row r="41" spans="1:22" ht="12.75">
      <c r="A41" s="173" t="s">
        <v>96</v>
      </c>
      <c r="B41" s="184" t="s">
        <v>888</v>
      </c>
      <c r="C41" s="31"/>
      <c r="D41" s="31"/>
      <c r="E41" s="31">
        <v>71.59415035049551</v>
      </c>
      <c r="F41" s="31">
        <v>51.2180588815326</v>
      </c>
      <c r="G41" s="31">
        <v>46.851528384279476</v>
      </c>
      <c r="H41" s="31"/>
      <c r="I41" s="31"/>
      <c r="J41" s="31"/>
      <c r="K41" s="31"/>
      <c r="L41" s="31"/>
      <c r="M41" s="31"/>
      <c r="N41" s="31"/>
      <c r="O41" s="31"/>
      <c r="P41" s="31">
        <v>71.51260772422599</v>
      </c>
      <c r="Q41" s="31"/>
      <c r="R41" s="31"/>
      <c r="S41" s="174">
        <f t="shared" si="4"/>
        <v>241.17634534053354</v>
      </c>
      <c r="T41" s="175">
        <f t="shared" si="5"/>
        <v>4</v>
      </c>
      <c r="U41" s="31">
        <f t="shared" si="6"/>
        <v>-1035.0744735562494</v>
      </c>
      <c r="V41" s="169"/>
    </row>
    <row r="42" spans="1:22" ht="12.75">
      <c r="A42" s="173" t="s">
        <v>97</v>
      </c>
      <c r="B42" s="44" t="s">
        <v>830</v>
      </c>
      <c r="C42" s="31">
        <v>32.15727002967359</v>
      </c>
      <c r="D42" s="31"/>
      <c r="E42" s="31"/>
      <c r="F42" s="31">
        <v>41.857986150527864</v>
      </c>
      <c r="G42" s="31">
        <v>48.59825327510917</v>
      </c>
      <c r="H42" s="31"/>
      <c r="I42" s="31">
        <v>63.42275012269192</v>
      </c>
      <c r="J42" s="31"/>
      <c r="K42" s="31"/>
      <c r="L42" s="31"/>
      <c r="M42" s="31"/>
      <c r="N42" s="31"/>
      <c r="O42" s="31"/>
      <c r="P42" s="31"/>
      <c r="Q42" s="31">
        <v>40.83185840707966</v>
      </c>
      <c r="R42" s="31"/>
      <c r="S42" s="174">
        <f t="shared" si="4"/>
        <v>226.86811798508222</v>
      </c>
      <c r="T42" s="175">
        <f t="shared" si="5"/>
        <v>5</v>
      </c>
      <c r="U42" s="31">
        <f t="shared" si="6"/>
        <v>-1049.3827009117008</v>
      </c>
      <c r="V42" s="169">
        <v>2008</v>
      </c>
    </row>
    <row r="43" spans="1:22" ht="12.75">
      <c r="A43" s="173" t="s">
        <v>98</v>
      </c>
      <c r="B43" s="184" t="s">
        <v>825</v>
      </c>
      <c r="C43" s="31">
        <v>37.49851632047478</v>
      </c>
      <c r="D43" s="31">
        <v>64.88358556461002</v>
      </c>
      <c r="E43" s="31"/>
      <c r="F43" s="31">
        <v>45</v>
      </c>
      <c r="G43" s="31">
        <v>60.388646288209614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174">
        <f t="shared" si="4"/>
        <v>207.7707481732944</v>
      </c>
      <c r="T43" s="175">
        <f t="shared" si="5"/>
        <v>4</v>
      </c>
      <c r="U43" s="31">
        <f t="shared" si="6"/>
        <v>-1068.4800707234886</v>
      </c>
      <c r="V43" s="169">
        <v>1972</v>
      </c>
    </row>
    <row r="44" spans="1:22" ht="12.75">
      <c r="A44" s="173" t="s">
        <v>99</v>
      </c>
      <c r="B44" s="44" t="s">
        <v>979</v>
      </c>
      <c r="C44" s="31"/>
      <c r="D44" s="31"/>
      <c r="E44" s="31"/>
      <c r="F44" s="31"/>
      <c r="G44" s="31"/>
      <c r="H44" s="31">
        <v>80.36063569682152</v>
      </c>
      <c r="I44" s="31"/>
      <c r="J44" s="31"/>
      <c r="K44" s="31"/>
      <c r="L44" s="31"/>
      <c r="M44" s="31">
        <v>36.46</v>
      </c>
      <c r="N44" s="31"/>
      <c r="O44" s="31"/>
      <c r="P44" s="31"/>
      <c r="Q44" s="31">
        <v>43.23242549550834</v>
      </c>
      <c r="R44" s="31">
        <v>45.666666666666664</v>
      </c>
      <c r="S44" s="174">
        <f t="shared" si="4"/>
        <v>205.7197278589965</v>
      </c>
      <c r="T44" s="175">
        <f t="shared" si="5"/>
        <v>4</v>
      </c>
      <c r="U44" s="31">
        <f t="shared" si="6"/>
        <v>-1070.5310910377864</v>
      </c>
      <c r="V44" s="169"/>
    </row>
    <row r="45" spans="1:22" ht="12.75">
      <c r="A45" s="173" t="s">
        <v>100</v>
      </c>
      <c r="B45" s="44" t="s">
        <v>751</v>
      </c>
      <c r="C45" s="31">
        <v>63.908011869436194</v>
      </c>
      <c r="D45" s="31"/>
      <c r="E45" s="31"/>
      <c r="F45" s="31"/>
      <c r="G45" s="31">
        <v>66.06550218340611</v>
      </c>
      <c r="H45" s="31"/>
      <c r="I45" s="31"/>
      <c r="J45" s="31"/>
      <c r="K45" s="31"/>
      <c r="L45" s="31"/>
      <c r="M45" s="31"/>
      <c r="N45" s="31"/>
      <c r="O45" s="31"/>
      <c r="P45" s="31">
        <v>58.02713054580274</v>
      </c>
      <c r="Q45" s="31"/>
      <c r="R45" s="31"/>
      <c r="S45" s="174">
        <f t="shared" si="4"/>
        <v>188.00064459864504</v>
      </c>
      <c r="T45" s="175">
        <f t="shared" si="5"/>
        <v>3</v>
      </c>
      <c r="U45" s="31">
        <f t="shared" si="6"/>
        <v>-1088.2501742981378</v>
      </c>
      <c r="V45" s="169">
        <v>1977</v>
      </c>
    </row>
    <row r="46" spans="1:22" ht="12.75">
      <c r="A46" s="173" t="s">
        <v>101</v>
      </c>
      <c r="B46" s="44" t="s">
        <v>990</v>
      </c>
      <c r="C46" s="31"/>
      <c r="D46" s="31"/>
      <c r="E46" s="31"/>
      <c r="F46" s="31"/>
      <c r="G46" s="31"/>
      <c r="H46" s="31"/>
      <c r="I46" s="31">
        <v>105.48153750309439</v>
      </c>
      <c r="J46" s="31"/>
      <c r="K46" s="31"/>
      <c r="L46" s="31"/>
      <c r="M46" s="31"/>
      <c r="N46" s="31"/>
      <c r="O46" s="31"/>
      <c r="P46" s="31">
        <v>80.73699329715927</v>
      </c>
      <c r="Q46" s="31"/>
      <c r="R46" s="31"/>
      <c r="S46" s="174">
        <f t="shared" si="4"/>
        <v>186.21853080025366</v>
      </c>
      <c r="T46" s="175">
        <f t="shared" si="5"/>
        <v>2</v>
      </c>
      <c r="U46" s="31">
        <f t="shared" si="6"/>
        <v>-1090.0322880965293</v>
      </c>
      <c r="V46" s="169">
        <v>1999</v>
      </c>
    </row>
    <row r="47" spans="1:22" ht="12.75">
      <c r="A47" s="173" t="s">
        <v>102</v>
      </c>
      <c r="B47" s="44" t="s">
        <v>959</v>
      </c>
      <c r="C47" s="31"/>
      <c r="D47" s="31"/>
      <c r="E47" s="31"/>
      <c r="F47" s="31"/>
      <c r="G47" s="31"/>
      <c r="H47" s="31">
        <v>91.14553314121036</v>
      </c>
      <c r="I47" s="31"/>
      <c r="J47" s="31"/>
      <c r="K47" s="31"/>
      <c r="L47" s="31"/>
      <c r="M47" s="31"/>
      <c r="N47" s="31"/>
      <c r="O47" s="31">
        <v>94.44683136412459</v>
      </c>
      <c r="P47" s="31"/>
      <c r="Q47" s="31"/>
      <c r="R47" s="31"/>
      <c r="S47" s="174">
        <f t="shared" si="4"/>
        <v>185.59236450533496</v>
      </c>
      <c r="T47" s="175">
        <f t="shared" si="5"/>
        <v>2</v>
      </c>
      <c r="U47" s="31">
        <f t="shared" si="6"/>
        <v>-1090.658454391448</v>
      </c>
      <c r="V47" s="169"/>
    </row>
    <row r="48" spans="1:22" ht="12.75">
      <c r="A48" s="173" t="s">
        <v>103</v>
      </c>
      <c r="B48" s="44" t="s">
        <v>761</v>
      </c>
      <c r="C48" s="31">
        <v>59.753709198813056</v>
      </c>
      <c r="D48" s="31"/>
      <c r="E48" s="31"/>
      <c r="F48" s="31"/>
      <c r="G48" s="31">
        <v>32.004366812227076</v>
      </c>
      <c r="H48" s="31"/>
      <c r="I48" s="31"/>
      <c r="J48" s="31"/>
      <c r="K48" s="31">
        <v>60.9735396904643</v>
      </c>
      <c r="L48" s="31"/>
      <c r="M48" s="31"/>
      <c r="N48" s="31"/>
      <c r="O48" s="31"/>
      <c r="P48" s="31"/>
      <c r="Q48" s="31"/>
      <c r="R48" s="31">
        <v>29.000000000000004</v>
      </c>
      <c r="S48" s="174">
        <f t="shared" si="4"/>
        <v>181.73161570150444</v>
      </c>
      <c r="T48" s="175">
        <f t="shared" si="5"/>
        <v>4</v>
      </c>
      <c r="U48" s="31">
        <f t="shared" si="6"/>
        <v>-1094.5192031952784</v>
      </c>
      <c r="V48" s="169">
        <v>1984</v>
      </c>
    </row>
    <row r="49" spans="1:22" ht="12.75">
      <c r="A49" s="173" t="s">
        <v>104</v>
      </c>
      <c r="B49" s="44" t="s">
        <v>894</v>
      </c>
      <c r="C49" s="31"/>
      <c r="D49" s="31"/>
      <c r="E49" s="31"/>
      <c r="F49" s="31">
        <v>97.16781292984868</v>
      </c>
      <c r="G49" s="31"/>
      <c r="H49" s="31">
        <v>82.40126382306477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174">
        <f t="shared" si="4"/>
        <v>179.56907675291345</v>
      </c>
      <c r="T49" s="175">
        <f t="shared" si="5"/>
        <v>2</v>
      </c>
      <c r="U49" s="31">
        <f t="shared" si="6"/>
        <v>-1096.6817421438695</v>
      </c>
      <c r="V49" s="169"/>
    </row>
    <row r="50" spans="1:22" ht="12.75">
      <c r="A50" s="173" t="s">
        <v>105</v>
      </c>
      <c r="B50" s="44" t="s">
        <v>893</v>
      </c>
      <c r="C50" s="31"/>
      <c r="D50" s="31"/>
      <c r="E50" s="31"/>
      <c r="F50" s="31">
        <v>97.42758620689654</v>
      </c>
      <c r="G50" s="31"/>
      <c r="H50" s="31">
        <v>74.73946784922394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174">
        <f t="shared" si="4"/>
        <v>172.1670540561205</v>
      </c>
      <c r="T50" s="175">
        <f t="shared" si="5"/>
        <v>2</v>
      </c>
      <c r="U50" s="31">
        <f t="shared" si="6"/>
        <v>-1104.0837648406623</v>
      </c>
      <c r="V50" s="169"/>
    </row>
    <row r="51" spans="1:22" ht="12.75">
      <c r="A51" s="173" t="s">
        <v>106</v>
      </c>
      <c r="B51" s="44" t="s">
        <v>993</v>
      </c>
      <c r="C51" s="31"/>
      <c r="D51" s="31"/>
      <c r="E51" s="31"/>
      <c r="F51" s="31"/>
      <c r="G51" s="31"/>
      <c r="H51" s="31"/>
      <c r="I51" s="31">
        <v>83.62705363036115</v>
      </c>
      <c r="J51" s="31"/>
      <c r="K51" s="31"/>
      <c r="L51" s="31">
        <v>88.44444444444446</v>
      </c>
      <c r="M51" s="31"/>
      <c r="N51" s="31"/>
      <c r="O51" s="31"/>
      <c r="P51" s="31"/>
      <c r="Q51" s="31"/>
      <c r="R51" s="31"/>
      <c r="S51" s="174">
        <f t="shared" si="4"/>
        <v>172.07149807480562</v>
      </c>
      <c r="T51" s="175">
        <f t="shared" si="5"/>
        <v>2</v>
      </c>
      <c r="U51" s="31">
        <f t="shared" si="6"/>
        <v>-1104.1793208219774</v>
      </c>
      <c r="V51" s="169">
        <v>1984</v>
      </c>
    </row>
    <row r="52" spans="1:22" ht="12.75">
      <c r="A52" s="173" t="s">
        <v>107</v>
      </c>
      <c r="B52" s="44" t="s">
        <v>868</v>
      </c>
      <c r="C52" s="31"/>
      <c r="D52" s="31">
        <v>73.10169491525424</v>
      </c>
      <c r="E52" s="31"/>
      <c r="F52" s="31"/>
      <c r="G52" s="31"/>
      <c r="H52" s="31">
        <v>84.3112992510583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174">
        <f t="shared" si="4"/>
        <v>157.41299416631256</v>
      </c>
      <c r="T52" s="175">
        <f t="shared" si="5"/>
        <v>2</v>
      </c>
      <c r="U52" s="31">
        <f t="shared" si="6"/>
        <v>-1118.8378247304704</v>
      </c>
      <c r="V52" s="169">
        <v>1971</v>
      </c>
    </row>
    <row r="53" spans="1:22" ht="12.75">
      <c r="A53" s="173" t="s">
        <v>108</v>
      </c>
      <c r="B53" s="192" t="s">
        <v>801</v>
      </c>
      <c r="C53" s="31">
        <v>51.14836795252226</v>
      </c>
      <c r="D53" s="31"/>
      <c r="E53" s="31"/>
      <c r="F53" s="31"/>
      <c r="G53" s="31">
        <v>72.61572052401746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>
        <v>33</v>
      </c>
      <c r="S53" s="174">
        <f t="shared" si="4"/>
        <v>156.7640884765397</v>
      </c>
      <c r="T53" s="175">
        <f t="shared" si="5"/>
        <v>3</v>
      </c>
      <c r="U53" s="31">
        <f t="shared" si="6"/>
        <v>-1119.4867304202432</v>
      </c>
      <c r="V53" s="169">
        <v>1965</v>
      </c>
    </row>
    <row r="54" spans="1:22" ht="12.75">
      <c r="A54" s="173" t="s">
        <v>109</v>
      </c>
      <c r="B54" s="44" t="s">
        <v>822</v>
      </c>
      <c r="C54" s="31">
        <v>40.46587537091988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>
        <v>69.8266806722689</v>
      </c>
      <c r="O54" s="31"/>
      <c r="P54" s="31"/>
      <c r="Q54" s="31"/>
      <c r="R54" s="31">
        <v>45.666666666666664</v>
      </c>
      <c r="S54" s="174">
        <f t="shared" si="4"/>
        <v>155.95922270985545</v>
      </c>
      <c r="T54" s="175">
        <f t="shared" si="5"/>
        <v>3</v>
      </c>
      <c r="U54" s="31">
        <f t="shared" si="6"/>
        <v>-1120.2915961869276</v>
      </c>
      <c r="V54" s="169">
        <v>1977</v>
      </c>
    </row>
    <row r="55" spans="1:22" ht="12.75">
      <c r="A55" s="173" t="s">
        <v>110</v>
      </c>
      <c r="B55" s="44" t="s">
        <v>989</v>
      </c>
      <c r="C55" s="31"/>
      <c r="D55" s="31"/>
      <c r="E55" s="31"/>
      <c r="F55" s="31"/>
      <c r="G55" s="31"/>
      <c r="H55" s="31"/>
      <c r="I55" s="31">
        <v>78.50615189470709</v>
      </c>
      <c r="J55" s="31"/>
      <c r="K55" s="31"/>
      <c r="L55" s="31"/>
      <c r="M55" s="31"/>
      <c r="N55" s="31"/>
      <c r="O55" s="31"/>
      <c r="P55" s="31">
        <v>76.50781998084904</v>
      </c>
      <c r="Q55" s="31"/>
      <c r="R55" s="31"/>
      <c r="S55" s="174">
        <f t="shared" si="4"/>
        <v>155.01397187555614</v>
      </c>
      <c r="T55" s="175">
        <f t="shared" si="5"/>
        <v>2</v>
      </c>
      <c r="U55" s="31">
        <f t="shared" si="6"/>
        <v>-1121.2368470212268</v>
      </c>
      <c r="V55" s="169"/>
    </row>
    <row r="56" spans="1:22" ht="12.75">
      <c r="A56" s="173" t="s">
        <v>111</v>
      </c>
      <c r="B56" s="44" t="s">
        <v>924</v>
      </c>
      <c r="C56" s="31"/>
      <c r="D56" s="31"/>
      <c r="E56" s="31"/>
      <c r="F56" s="31"/>
      <c r="G56" s="31">
        <v>49.47161572052402</v>
      </c>
      <c r="H56" s="31">
        <v>102.42904841402337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174">
        <f t="shared" si="4"/>
        <v>151.90066413454738</v>
      </c>
      <c r="T56" s="175">
        <f t="shared" si="5"/>
        <v>2</v>
      </c>
      <c r="U56" s="31">
        <f t="shared" si="6"/>
        <v>-1124.3501547622354</v>
      </c>
      <c r="V56" s="169">
        <v>1991</v>
      </c>
    </row>
    <row r="57" spans="1:22" ht="12.75">
      <c r="A57" s="173" t="s">
        <v>112</v>
      </c>
      <c r="B57" s="44" t="s">
        <v>964</v>
      </c>
      <c r="C57" s="31"/>
      <c r="D57" s="31"/>
      <c r="E57" s="31"/>
      <c r="F57" s="31"/>
      <c r="G57" s="31"/>
      <c r="H57" s="31">
        <v>88.62404447533008</v>
      </c>
      <c r="I57" s="31"/>
      <c r="J57" s="31"/>
      <c r="K57" s="31"/>
      <c r="L57" s="31"/>
      <c r="M57" s="31"/>
      <c r="N57" s="31"/>
      <c r="O57" s="31"/>
      <c r="P57" s="31">
        <v>58.617618895627196</v>
      </c>
      <c r="Q57" s="31"/>
      <c r="R57" s="31"/>
      <c r="S57" s="174">
        <f t="shared" si="4"/>
        <v>147.24166337095727</v>
      </c>
      <c r="T57" s="175">
        <f t="shared" si="5"/>
        <v>2</v>
      </c>
      <c r="U57" s="31">
        <f t="shared" si="6"/>
        <v>-1129.0091555258257</v>
      </c>
      <c r="V57" s="169"/>
    </row>
    <row r="58" spans="1:22" ht="12.75">
      <c r="A58" s="173" t="s">
        <v>113</v>
      </c>
      <c r="B58" s="44" t="s">
        <v>995</v>
      </c>
      <c r="C58" s="31"/>
      <c r="D58" s="31"/>
      <c r="E58" s="31"/>
      <c r="F58" s="31"/>
      <c r="G58" s="31"/>
      <c r="H58" s="31"/>
      <c r="I58" s="31">
        <v>87.17232624538312</v>
      </c>
      <c r="J58" s="31"/>
      <c r="K58" s="31"/>
      <c r="L58" s="31"/>
      <c r="M58" s="31"/>
      <c r="N58" s="31"/>
      <c r="O58" s="31"/>
      <c r="P58" s="31">
        <v>57.73986594318544</v>
      </c>
      <c r="Q58" s="31"/>
      <c r="R58" s="31"/>
      <c r="S58" s="174">
        <f t="shared" si="4"/>
        <v>144.91219218856855</v>
      </c>
      <c r="T58" s="175">
        <f t="shared" si="5"/>
        <v>2</v>
      </c>
      <c r="U58" s="31">
        <f t="shared" si="6"/>
        <v>-1131.3386267082144</v>
      </c>
      <c r="V58" s="169"/>
    </row>
    <row r="59" spans="1:22" ht="12.75">
      <c r="A59" s="173" t="s">
        <v>114</v>
      </c>
      <c r="B59" s="197" t="s">
        <v>713</v>
      </c>
      <c r="C59" s="31">
        <v>75.1839762611276</v>
      </c>
      <c r="D59" s="31">
        <v>66.78247734138972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174">
        <f t="shared" si="4"/>
        <v>141.96645360251733</v>
      </c>
      <c r="T59" s="175">
        <f t="shared" si="5"/>
        <v>2</v>
      </c>
      <c r="U59" s="31">
        <f t="shared" si="6"/>
        <v>-1134.2843652942656</v>
      </c>
      <c r="V59" s="169"/>
    </row>
    <row r="60" spans="1:22" ht="12.75">
      <c r="A60" s="173" t="s">
        <v>115</v>
      </c>
      <c r="B60" s="44" t="s">
        <v>874</v>
      </c>
      <c r="C60" s="31"/>
      <c r="D60" s="31">
        <v>66.45601921344941</v>
      </c>
      <c r="E60" s="31"/>
      <c r="F60" s="31"/>
      <c r="G60" s="31"/>
      <c r="H60" s="31"/>
      <c r="I60" s="31"/>
      <c r="J60" s="31">
        <v>75.18450184501845</v>
      </c>
      <c r="K60" s="31"/>
      <c r="L60" s="31"/>
      <c r="M60" s="31"/>
      <c r="N60" s="31"/>
      <c r="O60" s="31"/>
      <c r="P60" s="31"/>
      <c r="Q60" s="31"/>
      <c r="R60" s="31"/>
      <c r="S60" s="174">
        <f t="shared" si="4"/>
        <v>141.64052105846787</v>
      </c>
      <c r="T60" s="175">
        <f t="shared" si="5"/>
        <v>2</v>
      </c>
      <c r="U60" s="31">
        <f t="shared" si="6"/>
        <v>-1134.610297838315</v>
      </c>
      <c r="V60" s="169">
        <v>1988</v>
      </c>
    </row>
    <row r="61" spans="1:22" ht="12.75">
      <c r="A61" s="173" t="s">
        <v>116</v>
      </c>
      <c r="B61" s="44" t="s">
        <v>1142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>
        <v>59.06000397377311</v>
      </c>
      <c r="R61" s="31">
        <v>72.33333333333334</v>
      </c>
      <c r="S61" s="174">
        <f t="shared" si="4"/>
        <v>131.39333730710644</v>
      </c>
      <c r="T61" s="175">
        <f t="shared" si="5"/>
        <v>2</v>
      </c>
      <c r="U61" s="31">
        <f t="shared" si="6"/>
        <v>-1144.8574815896764</v>
      </c>
      <c r="V61" s="169"/>
    </row>
    <row r="62" spans="1:22" ht="12.75">
      <c r="A62" s="173" t="s">
        <v>117</v>
      </c>
      <c r="B62" s="44" t="s">
        <v>919</v>
      </c>
      <c r="C62" s="31"/>
      <c r="D62" s="31"/>
      <c r="E62" s="31"/>
      <c r="F62" s="31"/>
      <c r="G62" s="31">
        <v>53.40174672489083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>
        <v>77</v>
      </c>
      <c r="S62" s="174">
        <f t="shared" si="4"/>
        <v>130.4017467248908</v>
      </c>
      <c r="T62" s="175">
        <f t="shared" si="5"/>
        <v>2</v>
      </c>
      <c r="U62" s="31">
        <f t="shared" si="6"/>
        <v>-1145.8490721718922</v>
      </c>
      <c r="V62" s="169">
        <v>1975</v>
      </c>
    </row>
    <row r="63" spans="1:22" ht="12.75">
      <c r="A63" s="173" t="s">
        <v>118</v>
      </c>
      <c r="B63" s="44" t="s">
        <v>843</v>
      </c>
      <c r="C63" s="31">
        <v>17.320474777448073</v>
      </c>
      <c r="D63" s="31"/>
      <c r="E63" s="31"/>
      <c r="F63" s="31">
        <v>40.08157296067598</v>
      </c>
      <c r="G63" s="31">
        <v>7.11353711790393</v>
      </c>
      <c r="H63" s="31"/>
      <c r="I63" s="31">
        <v>59.80447882474101</v>
      </c>
      <c r="J63" s="31"/>
      <c r="K63" s="31"/>
      <c r="L63" s="31"/>
      <c r="M63" s="31"/>
      <c r="N63" s="31"/>
      <c r="O63" s="31"/>
      <c r="P63" s="31"/>
      <c r="Q63" s="31"/>
      <c r="R63" s="31"/>
      <c r="S63" s="174">
        <f t="shared" si="4"/>
        <v>124.320063680769</v>
      </c>
      <c r="T63" s="175">
        <f t="shared" si="5"/>
        <v>4</v>
      </c>
      <c r="U63" s="31">
        <f t="shared" si="6"/>
        <v>-1151.930755216014</v>
      </c>
      <c r="V63" s="169">
        <v>2010</v>
      </c>
    </row>
    <row r="64" spans="1:22" ht="12.75">
      <c r="A64" s="173" t="s">
        <v>119</v>
      </c>
      <c r="B64" s="44" t="s">
        <v>1017</v>
      </c>
      <c r="C64" s="31"/>
      <c r="D64" s="31"/>
      <c r="E64" s="31"/>
      <c r="F64" s="31"/>
      <c r="G64" s="31"/>
      <c r="H64" s="31"/>
      <c r="I64" s="31"/>
      <c r="J64" s="31"/>
      <c r="K64" s="31">
        <v>61.7223910840932</v>
      </c>
      <c r="L64" s="31"/>
      <c r="M64" s="31"/>
      <c r="N64" s="31"/>
      <c r="O64" s="31"/>
      <c r="P64" s="31"/>
      <c r="Q64" s="31">
        <v>56.74285714285715</v>
      </c>
      <c r="R64" s="31">
        <v>5.666666666666667</v>
      </c>
      <c r="S64" s="174">
        <f t="shared" si="4"/>
        <v>124.13191489361702</v>
      </c>
      <c r="T64" s="175">
        <f t="shared" si="5"/>
        <v>3</v>
      </c>
      <c r="U64" s="31">
        <f t="shared" si="6"/>
        <v>-1152.1189040031659</v>
      </c>
      <c r="V64" s="169"/>
    </row>
    <row r="65" spans="1:22" ht="12.75">
      <c r="A65" s="173" t="s">
        <v>120</v>
      </c>
      <c r="B65" s="44" t="s">
        <v>837</v>
      </c>
      <c r="C65" s="31">
        <v>22.068249258160236</v>
      </c>
      <c r="D65" s="31"/>
      <c r="E65" s="31"/>
      <c r="F65" s="31"/>
      <c r="G65" s="31">
        <v>37.681222707423586</v>
      </c>
      <c r="H65" s="31"/>
      <c r="I65" s="31"/>
      <c r="J65" s="31">
        <v>63.88544891640867</v>
      </c>
      <c r="K65" s="31"/>
      <c r="L65" s="31"/>
      <c r="M65" s="31"/>
      <c r="N65" s="31"/>
      <c r="O65" s="31"/>
      <c r="P65" s="31"/>
      <c r="Q65" s="31"/>
      <c r="R65" s="31"/>
      <c r="S65" s="174">
        <f t="shared" si="4"/>
        <v>123.63492088199249</v>
      </c>
      <c r="T65" s="175">
        <f t="shared" si="5"/>
        <v>3</v>
      </c>
      <c r="U65" s="31">
        <f t="shared" si="6"/>
        <v>-1152.6158980147904</v>
      </c>
      <c r="V65" s="169">
        <v>2007</v>
      </c>
    </row>
    <row r="66" spans="1:22" ht="12.75">
      <c r="A66" s="173" t="s">
        <v>121</v>
      </c>
      <c r="B66" s="44" t="s">
        <v>912</v>
      </c>
      <c r="C66" s="31"/>
      <c r="D66" s="31"/>
      <c r="E66" s="31"/>
      <c r="F66" s="31"/>
      <c r="G66" s="31">
        <v>63.882096069869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>
        <v>58.333333333333336</v>
      </c>
      <c r="S66" s="174">
        <f t="shared" si="4"/>
        <v>122.21542940320234</v>
      </c>
      <c r="T66" s="175">
        <f t="shared" si="5"/>
        <v>2</v>
      </c>
      <c r="U66" s="31">
        <f t="shared" si="6"/>
        <v>-1154.0353894935806</v>
      </c>
      <c r="V66" s="169">
        <v>1966</v>
      </c>
    </row>
    <row r="67" spans="1:22" ht="12.75">
      <c r="A67" s="173" t="s">
        <v>122</v>
      </c>
      <c r="B67" s="44" t="s">
        <v>758</v>
      </c>
      <c r="C67" s="31">
        <v>60.34718100890207</v>
      </c>
      <c r="D67" s="31"/>
      <c r="E67" s="31"/>
      <c r="F67" s="31"/>
      <c r="G67" s="31">
        <v>60.388646288209614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174">
        <f t="shared" si="4"/>
        <v>120.73582729711168</v>
      </c>
      <c r="T67" s="175">
        <f t="shared" si="5"/>
        <v>2</v>
      </c>
      <c r="U67" s="31">
        <f t="shared" si="6"/>
        <v>-1155.5149915996712</v>
      </c>
      <c r="V67" s="169">
        <v>1975</v>
      </c>
    </row>
    <row r="68" spans="1:22" ht="12.75">
      <c r="A68" s="173" t="s">
        <v>123</v>
      </c>
      <c r="B68" s="44" t="s">
        <v>1115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>
        <v>69.8266806722689</v>
      </c>
      <c r="O68" s="31"/>
      <c r="P68" s="31"/>
      <c r="Q68" s="31"/>
      <c r="R68" s="31">
        <v>49</v>
      </c>
      <c r="S68" s="174">
        <f t="shared" si="4"/>
        <v>118.8266806722689</v>
      </c>
      <c r="T68" s="175">
        <f t="shared" si="5"/>
        <v>2</v>
      </c>
      <c r="U68" s="31">
        <f t="shared" si="6"/>
        <v>-1157.424138224514</v>
      </c>
      <c r="V68" s="169"/>
    </row>
    <row r="69" spans="1:22" ht="12.75">
      <c r="A69" s="173" t="s">
        <v>124</v>
      </c>
      <c r="B69" s="44" t="s">
        <v>770</v>
      </c>
      <c r="C69" s="31">
        <v>57.676557863501486</v>
      </c>
      <c r="D69" s="31"/>
      <c r="E69" s="31"/>
      <c r="F69" s="31"/>
      <c r="G69" s="31">
        <v>56.021834061135365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174">
        <f aca="true" t="shared" si="7" ref="S69:S100">SUM(C69:R69)</f>
        <v>113.69839192463685</v>
      </c>
      <c r="T69" s="175">
        <f aca="true" t="shared" si="8" ref="T69:T100">COUNTA(C69:R69)</f>
        <v>2</v>
      </c>
      <c r="U69" s="31">
        <f aca="true" t="shared" si="9" ref="U69:U100">S69-$S$5</f>
        <v>-1162.5524269721461</v>
      </c>
      <c r="V69" s="169"/>
    </row>
    <row r="70" spans="1:22" ht="12.75">
      <c r="A70" s="173" t="s">
        <v>125</v>
      </c>
      <c r="B70" s="44" t="s">
        <v>835</v>
      </c>
      <c r="C70" s="31">
        <v>25.03560830860534</v>
      </c>
      <c r="D70" s="31"/>
      <c r="E70" s="31"/>
      <c r="F70" s="31"/>
      <c r="G70" s="31"/>
      <c r="H70" s="31"/>
      <c r="I70" s="31"/>
      <c r="J70" s="31"/>
      <c r="K70" s="31"/>
      <c r="L70" s="31"/>
      <c r="M70" s="31">
        <v>86.64958249352145</v>
      </c>
      <c r="N70" s="31"/>
      <c r="O70" s="31"/>
      <c r="P70" s="31"/>
      <c r="Q70" s="31"/>
      <c r="R70" s="31"/>
      <c r="S70" s="174">
        <f t="shared" si="7"/>
        <v>111.68519080212678</v>
      </c>
      <c r="T70" s="175">
        <f t="shared" si="8"/>
        <v>2</v>
      </c>
      <c r="U70" s="31">
        <f t="shared" si="9"/>
        <v>-1164.5656280946562</v>
      </c>
      <c r="V70" s="169">
        <v>1975</v>
      </c>
    </row>
    <row r="71" spans="1:22" ht="12.75">
      <c r="A71" s="173" t="s">
        <v>126</v>
      </c>
      <c r="B71" s="44" t="s">
        <v>1039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>
        <v>109.96994733037282</v>
      </c>
      <c r="N71" s="31"/>
      <c r="O71" s="31"/>
      <c r="P71" s="31"/>
      <c r="Q71" s="31"/>
      <c r="R71" s="31"/>
      <c r="S71" s="174">
        <f t="shared" si="7"/>
        <v>109.96994733037282</v>
      </c>
      <c r="T71" s="175">
        <f t="shared" si="8"/>
        <v>1</v>
      </c>
      <c r="U71" s="31">
        <f t="shared" si="9"/>
        <v>-1166.28087156641</v>
      </c>
      <c r="V71" s="169"/>
    </row>
    <row r="72" spans="1:22" ht="12.75">
      <c r="A72" s="173" t="s">
        <v>127</v>
      </c>
      <c r="B72" s="44" t="s">
        <v>1050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>
        <v>105.87572113034125</v>
      </c>
      <c r="N72" s="31"/>
      <c r="O72" s="31"/>
      <c r="P72" s="31"/>
      <c r="Q72" s="31"/>
      <c r="R72" s="31"/>
      <c r="S72" s="174">
        <f t="shared" si="7"/>
        <v>105.87572113034125</v>
      </c>
      <c r="T72" s="175">
        <f t="shared" si="8"/>
        <v>1</v>
      </c>
      <c r="U72" s="31">
        <f t="shared" si="9"/>
        <v>-1170.3750977664417</v>
      </c>
      <c r="V72" s="169"/>
    </row>
    <row r="73" spans="1:22" ht="12.75">
      <c r="A73" s="173" t="s">
        <v>128</v>
      </c>
      <c r="B73" s="44" t="s">
        <v>991</v>
      </c>
      <c r="C73" s="31"/>
      <c r="D73" s="31"/>
      <c r="E73" s="31"/>
      <c r="F73" s="31"/>
      <c r="G73" s="31"/>
      <c r="H73" s="31"/>
      <c r="I73" s="31">
        <v>101.59873875876733</v>
      </c>
      <c r="J73" s="31"/>
      <c r="K73" s="31"/>
      <c r="L73" s="31"/>
      <c r="M73" s="31"/>
      <c r="N73" s="31"/>
      <c r="O73" s="31"/>
      <c r="P73" s="31"/>
      <c r="Q73" s="31"/>
      <c r="R73" s="31"/>
      <c r="S73" s="174">
        <f t="shared" si="7"/>
        <v>101.59873875876733</v>
      </c>
      <c r="T73" s="175">
        <f t="shared" si="8"/>
        <v>1</v>
      </c>
      <c r="U73" s="31">
        <f t="shared" si="9"/>
        <v>-1174.6520801380157</v>
      </c>
      <c r="V73" s="169"/>
    </row>
    <row r="74" spans="1:22" ht="12.75">
      <c r="A74" s="173" t="s">
        <v>129</v>
      </c>
      <c r="B74" s="44" t="s">
        <v>944</v>
      </c>
      <c r="C74" s="31"/>
      <c r="D74" s="31"/>
      <c r="E74" s="31"/>
      <c r="F74" s="31"/>
      <c r="G74" s="31"/>
      <c r="H74" s="31">
        <v>100.08921330089211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174">
        <f t="shared" si="7"/>
        <v>100.08921330089211</v>
      </c>
      <c r="T74" s="175">
        <f t="shared" si="8"/>
        <v>1</v>
      </c>
      <c r="U74" s="31">
        <f t="shared" si="9"/>
        <v>-1176.1616055958907</v>
      </c>
      <c r="V74" s="169"/>
    </row>
    <row r="75" spans="1:22" ht="12.75">
      <c r="A75" s="173" t="s">
        <v>130</v>
      </c>
      <c r="B75" s="44" t="s">
        <v>814</v>
      </c>
      <c r="C75" s="31">
        <v>43.72997032640949</v>
      </c>
      <c r="D75" s="31"/>
      <c r="E75" s="31"/>
      <c r="F75" s="31"/>
      <c r="G75" s="31">
        <v>56.021834061135365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174">
        <f t="shared" si="7"/>
        <v>99.75180438754487</v>
      </c>
      <c r="T75" s="175">
        <f t="shared" si="8"/>
        <v>2</v>
      </c>
      <c r="U75" s="31">
        <f t="shared" si="9"/>
        <v>-1176.4990145092381</v>
      </c>
      <c r="V75" s="169"/>
    </row>
    <row r="76" spans="1:22" ht="12.75">
      <c r="A76" s="173" t="s">
        <v>131</v>
      </c>
      <c r="B76" s="44" t="s">
        <v>946</v>
      </c>
      <c r="C76" s="31"/>
      <c r="D76" s="31"/>
      <c r="E76" s="31"/>
      <c r="F76" s="31"/>
      <c r="G76" s="31"/>
      <c r="H76" s="31">
        <v>98.31086439333862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174">
        <f t="shared" si="7"/>
        <v>98.31086439333862</v>
      </c>
      <c r="T76" s="175">
        <f t="shared" si="8"/>
        <v>1</v>
      </c>
      <c r="U76" s="31">
        <f t="shared" si="9"/>
        <v>-1177.9399545034444</v>
      </c>
      <c r="V76" s="169"/>
    </row>
    <row r="77" spans="1:22" ht="12.75">
      <c r="A77" s="173" t="s">
        <v>132</v>
      </c>
      <c r="B77" s="44" t="s">
        <v>992</v>
      </c>
      <c r="C77" s="31"/>
      <c r="D77" s="31"/>
      <c r="E77" s="31"/>
      <c r="F77" s="31"/>
      <c r="G77" s="31"/>
      <c r="H77" s="31"/>
      <c r="I77" s="31">
        <v>96.66658581636088</v>
      </c>
      <c r="J77" s="31"/>
      <c r="K77" s="31"/>
      <c r="L77" s="31"/>
      <c r="M77" s="31"/>
      <c r="N77" s="31"/>
      <c r="O77" s="31"/>
      <c r="P77" s="31"/>
      <c r="Q77" s="31"/>
      <c r="R77" s="31"/>
      <c r="S77" s="174">
        <f t="shared" si="7"/>
        <v>96.66658581636088</v>
      </c>
      <c r="T77" s="175">
        <f t="shared" si="8"/>
        <v>1</v>
      </c>
      <c r="U77" s="31">
        <f t="shared" si="9"/>
        <v>-1179.584233080422</v>
      </c>
      <c r="V77" s="169"/>
    </row>
    <row r="78" spans="1:22" ht="12.75">
      <c r="A78" s="173" t="s">
        <v>133</v>
      </c>
      <c r="B78" s="184" t="s">
        <v>1120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>
        <v>95.359477124183</v>
      </c>
      <c r="P78" s="31"/>
      <c r="Q78" s="31"/>
      <c r="R78" s="31"/>
      <c r="S78" s="174">
        <f t="shared" si="7"/>
        <v>95.359477124183</v>
      </c>
      <c r="T78" s="175">
        <f t="shared" si="8"/>
        <v>1</v>
      </c>
      <c r="U78" s="31">
        <f t="shared" si="9"/>
        <v>-1180.8913417725998</v>
      </c>
      <c r="V78" s="169"/>
    </row>
    <row r="79" spans="1:22" ht="12.75">
      <c r="A79" s="173" t="s">
        <v>134</v>
      </c>
      <c r="B79" s="44" t="s">
        <v>949</v>
      </c>
      <c r="C79" s="31"/>
      <c r="D79" s="31"/>
      <c r="E79" s="31"/>
      <c r="F79" s="31"/>
      <c r="G79" s="31"/>
      <c r="H79" s="31">
        <v>95.15220700152206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174">
        <f t="shared" si="7"/>
        <v>95.15220700152206</v>
      </c>
      <c r="T79" s="175">
        <f t="shared" si="8"/>
        <v>1</v>
      </c>
      <c r="U79" s="31">
        <f t="shared" si="9"/>
        <v>-1181.0986118952608</v>
      </c>
      <c r="V79" s="169"/>
    </row>
    <row r="80" spans="1:22" ht="12.75">
      <c r="A80" s="173" t="s">
        <v>135</v>
      </c>
      <c r="B80" s="44" t="s">
        <v>769</v>
      </c>
      <c r="C80" s="31">
        <v>57.97329376854599</v>
      </c>
      <c r="D80" s="31"/>
      <c r="E80" s="31"/>
      <c r="F80" s="31"/>
      <c r="G80" s="31"/>
      <c r="H80" s="31"/>
      <c r="I80" s="31"/>
      <c r="J80" s="31"/>
      <c r="K80" s="31"/>
      <c r="L80" s="31"/>
      <c r="M80" s="31">
        <v>36.97</v>
      </c>
      <c r="N80" s="31"/>
      <c r="O80" s="31"/>
      <c r="P80" s="31"/>
      <c r="Q80" s="31"/>
      <c r="R80" s="31"/>
      <c r="S80" s="174">
        <f t="shared" si="7"/>
        <v>94.943293768546</v>
      </c>
      <c r="T80" s="175">
        <f t="shared" si="8"/>
        <v>2</v>
      </c>
      <c r="U80" s="31">
        <f t="shared" si="9"/>
        <v>-1181.3075251282369</v>
      </c>
      <c r="V80" s="169">
        <v>1983</v>
      </c>
    </row>
    <row r="81" spans="1:22" ht="12.75">
      <c r="A81" s="173" t="s">
        <v>136</v>
      </c>
      <c r="B81" s="44" t="s">
        <v>895</v>
      </c>
      <c r="C81" s="31"/>
      <c r="D81" s="31"/>
      <c r="E81" s="31"/>
      <c r="F81" s="31">
        <v>93.53160539539803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174">
        <f t="shared" si="7"/>
        <v>93.53160539539803</v>
      </c>
      <c r="T81" s="175">
        <f t="shared" si="8"/>
        <v>1</v>
      </c>
      <c r="U81" s="31">
        <f t="shared" si="9"/>
        <v>-1182.719213501385</v>
      </c>
      <c r="V81" s="169"/>
    </row>
    <row r="82" spans="1:22" ht="12.75">
      <c r="A82" s="173" t="s">
        <v>137</v>
      </c>
      <c r="B82" s="44" t="s">
        <v>896</v>
      </c>
      <c r="C82" s="31"/>
      <c r="D82" s="31"/>
      <c r="E82" s="31"/>
      <c r="F82" s="31">
        <v>93.15011851461678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174">
        <f t="shared" si="7"/>
        <v>93.15011851461678</v>
      </c>
      <c r="T82" s="175">
        <f t="shared" si="8"/>
        <v>1</v>
      </c>
      <c r="U82" s="31">
        <f t="shared" si="9"/>
        <v>-1183.1007003821662</v>
      </c>
      <c r="V82" s="169"/>
    </row>
    <row r="83" spans="1:22" ht="12.75">
      <c r="A83" s="173" t="s">
        <v>138</v>
      </c>
      <c r="B83" s="44" t="s">
        <v>1022</v>
      </c>
      <c r="C83" s="31"/>
      <c r="D83" s="31"/>
      <c r="E83" s="31"/>
      <c r="F83" s="31"/>
      <c r="G83" s="31"/>
      <c r="H83" s="31"/>
      <c r="I83" s="31"/>
      <c r="J83" s="31"/>
      <c r="K83" s="31"/>
      <c r="L83" s="31">
        <v>92.72727272727273</v>
      </c>
      <c r="M83" s="31"/>
      <c r="N83" s="31"/>
      <c r="O83" s="31"/>
      <c r="P83" s="31"/>
      <c r="Q83" s="31"/>
      <c r="R83" s="31"/>
      <c r="S83" s="174">
        <f t="shared" si="7"/>
        <v>92.72727272727273</v>
      </c>
      <c r="T83" s="175">
        <f t="shared" si="8"/>
        <v>1</v>
      </c>
      <c r="U83" s="31">
        <f t="shared" si="9"/>
        <v>-1183.5235461695102</v>
      </c>
      <c r="V83" s="169">
        <v>1975</v>
      </c>
    </row>
    <row r="84" spans="1:22" ht="12.75">
      <c r="A84" s="173" t="s">
        <v>139</v>
      </c>
      <c r="B84" s="44" t="s">
        <v>956</v>
      </c>
      <c r="C84" s="31"/>
      <c r="D84" s="31"/>
      <c r="E84" s="31"/>
      <c r="F84" s="31"/>
      <c r="G84" s="31"/>
      <c r="H84" s="31">
        <v>92.00145825738242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174">
        <f t="shared" si="7"/>
        <v>92.00145825738242</v>
      </c>
      <c r="T84" s="175">
        <f t="shared" si="8"/>
        <v>1</v>
      </c>
      <c r="U84" s="31">
        <f t="shared" si="9"/>
        <v>-1184.2493606394005</v>
      </c>
      <c r="V84" s="169"/>
    </row>
    <row r="85" spans="1:22" ht="12.75">
      <c r="A85" s="173" t="s">
        <v>140</v>
      </c>
      <c r="B85" s="44" t="s">
        <v>994</v>
      </c>
      <c r="C85" s="31"/>
      <c r="D85" s="31"/>
      <c r="E85" s="31"/>
      <c r="F85" s="31"/>
      <c r="G85" s="31"/>
      <c r="H85" s="31"/>
      <c r="I85" s="31">
        <v>91.67368122613698</v>
      </c>
      <c r="J85" s="31"/>
      <c r="K85" s="31"/>
      <c r="L85" s="31"/>
      <c r="M85" s="31"/>
      <c r="N85" s="31"/>
      <c r="O85" s="31"/>
      <c r="P85" s="31"/>
      <c r="Q85" s="31"/>
      <c r="R85" s="31"/>
      <c r="S85" s="174">
        <f t="shared" si="7"/>
        <v>91.67368122613698</v>
      </c>
      <c r="T85" s="175">
        <f t="shared" si="8"/>
        <v>1</v>
      </c>
      <c r="U85" s="31">
        <f t="shared" si="9"/>
        <v>-1184.577137670646</v>
      </c>
      <c r="V85" s="169"/>
    </row>
    <row r="86" spans="1:22" ht="12.75">
      <c r="A86" s="173" t="s">
        <v>141</v>
      </c>
      <c r="B86" s="44" t="s">
        <v>960</v>
      </c>
      <c r="C86" s="31"/>
      <c r="D86" s="31"/>
      <c r="E86" s="31"/>
      <c r="F86" s="31"/>
      <c r="G86" s="31"/>
      <c r="H86" s="31">
        <v>90.89016511127063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174">
        <f t="shared" si="7"/>
        <v>90.89016511127063</v>
      </c>
      <c r="T86" s="175">
        <f t="shared" si="8"/>
        <v>1</v>
      </c>
      <c r="U86" s="31">
        <f t="shared" si="9"/>
        <v>-1185.3606537855123</v>
      </c>
      <c r="V86" s="169"/>
    </row>
    <row r="87" spans="1:22" ht="12.75">
      <c r="A87" s="173" t="s">
        <v>142</v>
      </c>
      <c r="B87" s="44" t="s">
        <v>1003</v>
      </c>
      <c r="C87" s="31"/>
      <c r="D87" s="31"/>
      <c r="E87" s="31"/>
      <c r="F87" s="31"/>
      <c r="G87" s="31"/>
      <c r="H87" s="31"/>
      <c r="I87" s="31">
        <v>47.49788910159857</v>
      </c>
      <c r="J87" s="31"/>
      <c r="K87" s="31"/>
      <c r="L87" s="31"/>
      <c r="M87" s="31"/>
      <c r="N87" s="31"/>
      <c r="O87" s="31"/>
      <c r="P87" s="31">
        <v>23.79476540057453</v>
      </c>
      <c r="Q87" s="31"/>
      <c r="R87" s="31">
        <v>17</v>
      </c>
      <c r="S87" s="174">
        <f t="shared" si="7"/>
        <v>88.2926545021731</v>
      </c>
      <c r="T87" s="175">
        <f t="shared" si="8"/>
        <v>3</v>
      </c>
      <c r="U87" s="31">
        <f t="shared" si="9"/>
        <v>-1187.9581643946099</v>
      </c>
      <c r="V87" s="169"/>
    </row>
    <row r="88" spans="1:22" ht="12.75">
      <c r="A88" s="173" t="s">
        <v>143</v>
      </c>
      <c r="B88" s="44" t="s">
        <v>905</v>
      </c>
      <c r="C88" s="31"/>
      <c r="D88" s="31"/>
      <c r="E88" s="31"/>
      <c r="F88" s="31">
        <v>40.819025522041755</v>
      </c>
      <c r="G88" s="31"/>
      <c r="H88" s="31"/>
      <c r="I88" s="31">
        <v>47.304847533125645</v>
      </c>
      <c r="J88" s="31"/>
      <c r="K88" s="31"/>
      <c r="L88" s="31"/>
      <c r="M88" s="31"/>
      <c r="N88" s="31"/>
      <c r="O88" s="31"/>
      <c r="P88" s="31"/>
      <c r="Q88" s="31"/>
      <c r="R88" s="31"/>
      <c r="S88" s="174">
        <f t="shared" si="7"/>
        <v>88.1238730551674</v>
      </c>
      <c r="T88" s="175">
        <f t="shared" si="8"/>
        <v>2</v>
      </c>
      <c r="U88" s="31">
        <f t="shared" si="9"/>
        <v>-1188.1269458416155</v>
      </c>
      <c r="V88" s="169"/>
    </row>
    <row r="89" spans="1:22" ht="12.75">
      <c r="A89" s="173" t="s">
        <v>144</v>
      </c>
      <c r="B89" s="179" t="s">
        <v>967</v>
      </c>
      <c r="C89" s="31"/>
      <c r="D89" s="31"/>
      <c r="E89" s="31"/>
      <c r="F89" s="31"/>
      <c r="G89" s="31"/>
      <c r="H89" s="31">
        <v>87.13120326308633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174">
        <f t="shared" si="7"/>
        <v>87.13120326308633</v>
      </c>
      <c r="T89" s="175">
        <f t="shared" si="8"/>
        <v>1</v>
      </c>
      <c r="U89" s="31">
        <f t="shared" si="9"/>
        <v>-1189.1196156336966</v>
      </c>
      <c r="V89" s="169"/>
    </row>
    <row r="90" spans="1:22" ht="12.75">
      <c r="A90" s="173" t="s">
        <v>145</v>
      </c>
      <c r="B90" s="44" t="s">
        <v>898</v>
      </c>
      <c r="C90" s="31"/>
      <c r="D90" s="31"/>
      <c r="E90" s="31"/>
      <c r="F90" s="31">
        <v>85.06665068328937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174">
        <f t="shared" si="7"/>
        <v>85.06665068328937</v>
      </c>
      <c r="T90" s="175">
        <f t="shared" si="8"/>
        <v>1</v>
      </c>
      <c r="U90" s="31">
        <f t="shared" si="9"/>
        <v>-1191.1841682134936</v>
      </c>
      <c r="V90" s="169"/>
    </row>
    <row r="91" spans="1:22" ht="12.75">
      <c r="A91" s="173" t="s">
        <v>146</v>
      </c>
      <c r="B91" s="44" t="s">
        <v>817</v>
      </c>
      <c r="C91" s="31">
        <v>42.839762611275965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>
        <v>41.666666666666664</v>
      </c>
      <c r="S91" s="174">
        <f t="shared" si="7"/>
        <v>84.50642927794263</v>
      </c>
      <c r="T91" s="175">
        <f t="shared" si="8"/>
        <v>2</v>
      </c>
      <c r="U91" s="31">
        <f t="shared" si="9"/>
        <v>-1191.7443896188402</v>
      </c>
      <c r="V91" s="169">
        <v>1967</v>
      </c>
    </row>
    <row r="92" spans="1:22" ht="12.75">
      <c r="A92" s="173" t="s">
        <v>147</v>
      </c>
      <c r="B92" s="44" t="s">
        <v>972</v>
      </c>
      <c r="C92" s="31"/>
      <c r="D92" s="31"/>
      <c r="E92" s="31"/>
      <c r="F92" s="31"/>
      <c r="G92" s="31"/>
      <c r="H92" s="31">
        <v>83.8745148771022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174">
        <f t="shared" si="7"/>
        <v>83.8745148771022</v>
      </c>
      <c r="T92" s="175">
        <f t="shared" si="8"/>
        <v>1</v>
      </c>
      <c r="U92" s="31">
        <f t="shared" si="9"/>
        <v>-1192.3763040196807</v>
      </c>
      <c r="V92" s="169"/>
    </row>
    <row r="93" spans="1:22" ht="12.75">
      <c r="A93" s="173" t="s">
        <v>148</v>
      </c>
      <c r="B93" s="44" t="s">
        <v>1129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>
        <v>52.77657197574211</v>
      </c>
      <c r="Q93" s="31"/>
      <c r="R93" s="31">
        <v>31</v>
      </c>
      <c r="S93" s="174">
        <f t="shared" si="7"/>
        <v>83.77657197574212</v>
      </c>
      <c r="T93" s="175">
        <f t="shared" si="8"/>
        <v>2</v>
      </c>
      <c r="U93" s="31">
        <f t="shared" si="9"/>
        <v>-1192.4742469210407</v>
      </c>
      <c r="V93" s="169">
        <v>1980</v>
      </c>
    </row>
    <row r="94" spans="1:22" ht="12.75">
      <c r="A94" s="173" t="s">
        <v>149</v>
      </c>
      <c r="B94" s="44" t="s">
        <v>973</v>
      </c>
      <c r="C94" s="31"/>
      <c r="D94" s="31"/>
      <c r="E94" s="31"/>
      <c r="F94" s="31"/>
      <c r="G94" s="31"/>
      <c r="H94" s="31">
        <v>83.77139166935743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174">
        <f t="shared" si="7"/>
        <v>83.77139166935743</v>
      </c>
      <c r="T94" s="175">
        <f t="shared" si="8"/>
        <v>1</v>
      </c>
      <c r="U94" s="31">
        <f t="shared" si="9"/>
        <v>-1192.4794272274255</v>
      </c>
      <c r="V94" s="169"/>
    </row>
    <row r="95" spans="1:22" ht="12.75">
      <c r="A95" s="173" t="s">
        <v>150</v>
      </c>
      <c r="B95" s="44" t="s">
        <v>997</v>
      </c>
      <c r="C95" s="31"/>
      <c r="D95" s="31"/>
      <c r="E95" s="31"/>
      <c r="F95" s="31"/>
      <c r="G95" s="31"/>
      <c r="H95" s="31"/>
      <c r="I95" s="31">
        <v>82.5927631719296</v>
      </c>
      <c r="J95" s="31"/>
      <c r="K95" s="31"/>
      <c r="L95" s="31"/>
      <c r="M95" s="31"/>
      <c r="N95" s="31"/>
      <c r="O95" s="31"/>
      <c r="P95" s="31"/>
      <c r="Q95" s="31"/>
      <c r="R95" s="31"/>
      <c r="S95" s="174">
        <f t="shared" si="7"/>
        <v>82.5927631719296</v>
      </c>
      <c r="T95" s="175">
        <f t="shared" si="8"/>
        <v>1</v>
      </c>
      <c r="U95" s="31">
        <f t="shared" si="9"/>
        <v>-1193.6580557248533</v>
      </c>
      <c r="V95" s="169"/>
    </row>
    <row r="96" spans="1:22" ht="12.75">
      <c r="A96" s="173" t="s">
        <v>151</v>
      </c>
      <c r="B96" s="44" t="s">
        <v>1137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>
        <v>82.23336141533278</v>
      </c>
      <c r="R96" s="31"/>
      <c r="S96" s="174">
        <f t="shared" si="7"/>
        <v>82.23336141533278</v>
      </c>
      <c r="T96" s="175">
        <f t="shared" si="8"/>
        <v>1</v>
      </c>
      <c r="U96" s="31">
        <f t="shared" si="9"/>
        <v>-1194.01745748145</v>
      </c>
      <c r="V96" s="169"/>
    </row>
    <row r="97" spans="1:22" ht="12.75">
      <c r="A97" s="173" t="s">
        <v>152</v>
      </c>
      <c r="B97" s="184" t="s">
        <v>810</v>
      </c>
      <c r="C97" s="31">
        <v>46.99406528189911</v>
      </c>
      <c r="D97" s="31"/>
      <c r="E97" s="31"/>
      <c r="F97" s="31"/>
      <c r="G97" s="31">
        <v>34.624454148471614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174">
        <f t="shared" si="7"/>
        <v>81.61851943037072</v>
      </c>
      <c r="T97" s="175">
        <f t="shared" si="8"/>
        <v>2</v>
      </c>
      <c r="U97" s="31">
        <f t="shared" si="9"/>
        <v>-1194.6322994664122</v>
      </c>
      <c r="V97" s="169"/>
    </row>
    <row r="98" spans="1:22" ht="12.75">
      <c r="A98" s="173" t="s">
        <v>153</v>
      </c>
      <c r="B98" s="44" t="s">
        <v>978</v>
      </c>
      <c r="C98" s="31"/>
      <c r="D98" s="31"/>
      <c r="E98" s="31"/>
      <c r="F98" s="31"/>
      <c r="G98" s="31"/>
      <c r="H98" s="31">
        <v>80.50857843137254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174">
        <f t="shared" si="7"/>
        <v>80.50857843137254</v>
      </c>
      <c r="T98" s="175">
        <f t="shared" si="8"/>
        <v>1</v>
      </c>
      <c r="U98" s="31">
        <f t="shared" si="9"/>
        <v>-1195.7422404654103</v>
      </c>
      <c r="V98" s="169"/>
    </row>
    <row r="99" spans="1:22" ht="12.75">
      <c r="A99" s="173" t="s">
        <v>154</v>
      </c>
      <c r="B99" s="44" t="s">
        <v>885</v>
      </c>
      <c r="C99" s="31"/>
      <c r="D99" s="31"/>
      <c r="E99" s="31">
        <v>79.37904967602591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174">
        <f t="shared" si="7"/>
        <v>79.37904967602591</v>
      </c>
      <c r="T99" s="175">
        <f t="shared" si="8"/>
        <v>1</v>
      </c>
      <c r="U99" s="31">
        <f t="shared" si="9"/>
        <v>-1196.871769220757</v>
      </c>
      <c r="V99" s="169"/>
    </row>
    <row r="100" spans="1:22" ht="12.75">
      <c r="A100" s="173" t="s">
        <v>155</v>
      </c>
      <c r="B100" s="44" t="s">
        <v>981</v>
      </c>
      <c r="C100" s="31"/>
      <c r="D100" s="31"/>
      <c r="E100" s="31"/>
      <c r="F100" s="31"/>
      <c r="G100" s="31"/>
      <c r="H100" s="31">
        <v>78.48386141545751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174">
        <f t="shared" si="7"/>
        <v>78.48386141545751</v>
      </c>
      <c r="T100" s="175">
        <f t="shared" si="8"/>
        <v>1</v>
      </c>
      <c r="U100" s="31">
        <f t="shared" si="9"/>
        <v>-1197.7669574813253</v>
      </c>
      <c r="V100" s="169"/>
    </row>
    <row r="101" spans="1:22" ht="12.75">
      <c r="A101" s="173" t="s">
        <v>156</v>
      </c>
      <c r="B101" s="44" t="s">
        <v>984</v>
      </c>
      <c r="C101" s="31"/>
      <c r="D101" s="31"/>
      <c r="E101" s="31"/>
      <c r="F101" s="31"/>
      <c r="G101" s="31"/>
      <c r="H101" s="31">
        <v>75.53993250843644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174">
        <f aca="true" t="shared" si="10" ref="S101:S132">SUM(C101:R101)</f>
        <v>75.53993250843644</v>
      </c>
      <c r="T101" s="175">
        <f aca="true" t="shared" si="11" ref="T101:T132">COUNTA(C101:R101)</f>
        <v>1</v>
      </c>
      <c r="U101" s="31">
        <f aca="true" t="shared" si="12" ref="U101:U132">S101-$S$5</f>
        <v>-1200.7108863883464</v>
      </c>
      <c r="V101" s="169"/>
    </row>
    <row r="102" spans="1:22" ht="12.75">
      <c r="A102" s="173" t="s">
        <v>157</v>
      </c>
      <c r="B102" s="44" t="s">
        <v>983</v>
      </c>
      <c r="C102" s="31"/>
      <c r="D102" s="31"/>
      <c r="E102" s="31"/>
      <c r="F102" s="31"/>
      <c r="G102" s="31"/>
      <c r="H102" s="31">
        <v>75.53993250843644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174">
        <f t="shared" si="10"/>
        <v>75.53993250843644</v>
      </c>
      <c r="T102" s="175">
        <f t="shared" si="11"/>
        <v>1</v>
      </c>
      <c r="U102" s="31">
        <f t="shared" si="12"/>
        <v>-1200.7108863883464</v>
      </c>
      <c r="V102" s="169"/>
    </row>
    <row r="103" spans="1:22" ht="12.75">
      <c r="A103" s="173" t="s">
        <v>158</v>
      </c>
      <c r="B103" s="179" t="s">
        <v>985</v>
      </c>
      <c r="C103" s="31"/>
      <c r="D103" s="31"/>
      <c r="E103" s="31"/>
      <c r="F103" s="31"/>
      <c r="G103" s="31"/>
      <c r="H103" s="31">
        <v>74.09476855655984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174">
        <f t="shared" si="10"/>
        <v>74.09476855655984</v>
      </c>
      <c r="T103" s="175">
        <f t="shared" si="11"/>
        <v>1</v>
      </c>
      <c r="U103" s="31">
        <f t="shared" si="12"/>
        <v>-1202.1560503402231</v>
      </c>
      <c r="V103" s="169"/>
    </row>
    <row r="104" spans="1:22" ht="12.75">
      <c r="A104" s="173" t="s">
        <v>159</v>
      </c>
      <c r="B104" s="44" t="s">
        <v>909</v>
      </c>
      <c r="C104" s="31"/>
      <c r="D104" s="31"/>
      <c r="E104" s="31"/>
      <c r="F104" s="31"/>
      <c r="G104" s="31">
        <v>72.61572052401746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174">
        <f t="shared" si="10"/>
        <v>72.61572052401746</v>
      </c>
      <c r="T104" s="175">
        <f t="shared" si="11"/>
        <v>1</v>
      </c>
      <c r="U104" s="31">
        <f t="shared" si="12"/>
        <v>-1203.6350983727655</v>
      </c>
      <c r="V104" s="169">
        <v>1993</v>
      </c>
    </row>
    <row r="105" spans="1:22" ht="12.75">
      <c r="A105" s="173" t="s">
        <v>160</v>
      </c>
      <c r="B105" s="44" t="s">
        <v>1074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>
        <v>72.16</v>
      </c>
      <c r="N105" s="31"/>
      <c r="O105" s="31"/>
      <c r="P105" s="31"/>
      <c r="Q105" s="31"/>
      <c r="R105" s="31"/>
      <c r="S105" s="174">
        <f t="shared" si="10"/>
        <v>72.16</v>
      </c>
      <c r="T105" s="175">
        <f t="shared" si="11"/>
        <v>1</v>
      </c>
      <c r="U105" s="31">
        <f t="shared" si="12"/>
        <v>-1204.0908188967828</v>
      </c>
      <c r="V105" s="169"/>
    </row>
    <row r="106" spans="1:22" ht="12.75">
      <c r="A106" s="173" t="s">
        <v>161</v>
      </c>
      <c r="B106" s="44" t="s">
        <v>931</v>
      </c>
      <c r="C106" s="31"/>
      <c r="D106" s="31"/>
      <c r="E106" s="31"/>
      <c r="F106" s="31"/>
      <c r="G106" s="31">
        <v>31.131004366812224</v>
      </c>
      <c r="H106" s="31"/>
      <c r="I106" s="31"/>
      <c r="J106" s="31"/>
      <c r="K106" s="31"/>
      <c r="L106" s="31"/>
      <c r="M106" s="31"/>
      <c r="N106" s="31"/>
      <c r="O106" s="31"/>
      <c r="P106" s="31">
        <v>29.667730609639328</v>
      </c>
      <c r="Q106" s="31"/>
      <c r="R106" s="31">
        <v>11</v>
      </c>
      <c r="S106" s="174">
        <f t="shared" si="10"/>
        <v>71.79873497645156</v>
      </c>
      <c r="T106" s="175">
        <f t="shared" si="11"/>
        <v>3</v>
      </c>
      <c r="U106" s="31">
        <f t="shared" si="12"/>
        <v>-1204.4520839203315</v>
      </c>
      <c r="V106" s="169"/>
    </row>
    <row r="107" spans="1:22" ht="12.75">
      <c r="A107" s="173" t="s">
        <v>162</v>
      </c>
      <c r="B107" s="184" t="s">
        <v>910</v>
      </c>
      <c r="C107" s="31"/>
      <c r="D107" s="31"/>
      <c r="E107" s="31"/>
      <c r="F107" s="31"/>
      <c r="G107" s="31">
        <v>71.74235807860262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174">
        <f t="shared" si="10"/>
        <v>71.74235807860262</v>
      </c>
      <c r="T107" s="175">
        <f t="shared" si="11"/>
        <v>1</v>
      </c>
      <c r="U107" s="31">
        <f t="shared" si="12"/>
        <v>-1204.5084608181803</v>
      </c>
      <c r="V107" s="169">
        <v>1963</v>
      </c>
    </row>
    <row r="108" spans="1:22" ht="12.75">
      <c r="A108" s="173" t="s">
        <v>163</v>
      </c>
      <c r="B108" s="179" t="s">
        <v>1000</v>
      </c>
      <c r="C108" s="31"/>
      <c r="D108" s="31"/>
      <c r="E108" s="31"/>
      <c r="F108" s="31"/>
      <c r="G108" s="31"/>
      <c r="H108" s="31"/>
      <c r="I108" s="31">
        <v>70.85464766737373</v>
      </c>
      <c r="J108" s="31"/>
      <c r="K108" s="31"/>
      <c r="L108" s="31"/>
      <c r="M108" s="31"/>
      <c r="N108" s="31"/>
      <c r="O108" s="31"/>
      <c r="P108" s="31"/>
      <c r="Q108" s="31"/>
      <c r="R108" s="31"/>
      <c r="S108" s="174">
        <f t="shared" si="10"/>
        <v>70.85464766737373</v>
      </c>
      <c r="T108" s="175">
        <f t="shared" si="11"/>
        <v>1</v>
      </c>
      <c r="U108" s="31">
        <f t="shared" si="12"/>
        <v>-1205.3961712294092</v>
      </c>
      <c r="V108" s="169"/>
    </row>
    <row r="109" spans="1:22" ht="12.75">
      <c r="A109" s="173" t="s">
        <v>164</v>
      </c>
      <c r="B109" s="44" t="s">
        <v>996</v>
      </c>
      <c r="C109" s="31"/>
      <c r="D109" s="31"/>
      <c r="E109" s="31"/>
      <c r="F109" s="31"/>
      <c r="G109" s="31"/>
      <c r="H109" s="31"/>
      <c r="I109" s="31">
        <v>70.27534319384577</v>
      </c>
      <c r="J109" s="31"/>
      <c r="K109" s="31"/>
      <c r="L109" s="31"/>
      <c r="M109" s="31"/>
      <c r="N109" s="31"/>
      <c r="O109" s="31"/>
      <c r="P109" s="31"/>
      <c r="Q109" s="31"/>
      <c r="R109" s="31"/>
      <c r="S109" s="174">
        <f t="shared" si="10"/>
        <v>70.27534319384577</v>
      </c>
      <c r="T109" s="175">
        <f t="shared" si="11"/>
        <v>1</v>
      </c>
      <c r="U109" s="31">
        <f t="shared" si="12"/>
        <v>-1205.975475702937</v>
      </c>
      <c r="V109" s="169"/>
    </row>
    <row r="110" spans="1:22" ht="12.75">
      <c r="A110" s="173" t="s">
        <v>165</v>
      </c>
      <c r="B110" s="44" t="s">
        <v>733</v>
      </c>
      <c r="C110" s="31">
        <v>69.5459940652819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174">
        <f t="shared" si="10"/>
        <v>69.5459940652819</v>
      </c>
      <c r="T110" s="175">
        <f t="shared" si="11"/>
        <v>1</v>
      </c>
      <c r="U110" s="31">
        <f t="shared" si="12"/>
        <v>-1206.704824831501</v>
      </c>
      <c r="V110" s="169"/>
    </row>
    <row r="111" spans="1:22" ht="12.75">
      <c r="A111" s="173" t="s">
        <v>166</v>
      </c>
      <c r="B111" s="44" t="s">
        <v>911</v>
      </c>
      <c r="C111" s="31"/>
      <c r="D111" s="31"/>
      <c r="E111" s="31"/>
      <c r="F111" s="31"/>
      <c r="G111" s="31">
        <v>67.8122270742358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174">
        <f t="shared" si="10"/>
        <v>67.8122270742358</v>
      </c>
      <c r="T111" s="175">
        <f t="shared" si="11"/>
        <v>1</v>
      </c>
      <c r="U111" s="31">
        <f t="shared" si="12"/>
        <v>-1208.438591822547</v>
      </c>
      <c r="V111" s="169">
        <v>1969</v>
      </c>
    </row>
    <row r="112" spans="1:22" ht="12.75">
      <c r="A112" s="173" t="s">
        <v>167</v>
      </c>
      <c r="B112" s="184" t="s">
        <v>913</v>
      </c>
      <c r="C112" s="31"/>
      <c r="D112" s="100"/>
      <c r="E112" s="31"/>
      <c r="F112" s="31"/>
      <c r="G112" s="31">
        <v>61.698689956331876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174">
        <f t="shared" si="10"/>
        <v>61.698689956331876</v>
      </c>
      <c r="T112" s="175">
        <f t="shared" si="11"/>
        <v>1</v>
      </c>
      <c r="U112" s="31">
        <f t="shared" si="12"/>
        <v>-1214.552128940451</v>
      </c>
      <c r="V112" s="169"/>
    </row>
    <row r="113" spans="1:22" ht="12.75">
      <c r="A113" s="173" t="s">
        <v>168</v>
      </c>
      <c r="B113" s="44" t="s">
        <v>1141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>
        <v>60.72299509001638</v>
      </c>
      <c r="R113" s="31"/>
      <c r="S113" s="174">
        <f t="shared" si="10"/>
        <v>60.72299509001638</v>
      </c>
      <c r="T113" s="175">
        <f t="shared" si="11"/>
        <v>1</v>
      </c>
      <c r="U113" s="31">
        <f t="shared" si="12"/>
        <v>-1215.5278238067665</v>
      </c>
      <c r="V113" s="169"/>
    </row>
    <row r="114" spans="1:22" ht="12.75">
      <c r="A114" s="173" t="s">
        <v>169</v>
      </c>
      <c r="B114" s="44" t="s">
        <v>1018</v>
      </c>
      <c r="C114" s="31"/>
      <c r="D114" s="31"/>
      <c r="E114" s="31"/>
      <c r="F114" s="31"/>
      <c r="G114" s="31"/>
      <c r="H114" s="31"/>
      <c r="I114" s="31"/>
      <c r="J114" s="31"/>
      <c r="K114" s="31">
        <v>59.95107632093933</v>
      </c>
      <c r="L114" s="31"/>
      <c r="M114" s="31"/>
      <c r="N114" s="31"/>
      <c r="O114" s="31"/>
      <c r="P114" s="31"/>
      <c r="Q114" s="31"/>
      <c r="R114" s="31"/>
      <c r="S114" s="174">
        <f t="shared" si="10"/>
        <v>59.95107632093933</v>
      </c>
      <c r="T114" s="175">
        <f t="shared" si="11"/>
        <v>1</v>
      </c>
      <c r="U114" s="31">
        <f t="shared" si="12"/>
        <v>-1216.2997425758435</v>
      </c>
      <c r="V114" s="169"/>
    </row>
    <row r="115" spans="1:22" ht="12.75">
      <c r="A115" s="173" t="s">
        <v>170</v>
      </c>
      <c r="B115" s="179" t="s">
        <v>764</v>
      </c>
      <c r="C115" s="31">
        <v>59.160237388724035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174">
        <f t="shared" si="10"/>
        <v>59.160237388724035</v>
      </c>
      <c r="T115" s="175">
        <f t="shared" si="11"/>
        <v>1</v>
      </c>
      <c r="U115" s="31">
        <f t="shared" si="12"/>
        <v>-1217.090581508059</v>
      </c>
      <c r="V115" s="169"/>
    </row>
    <row r="116" spans="1:22" ht="12.75">
      <c r="A116" s="173" t="s">
        <v>171</v>
      </c>
      <c r="B116" s="179" t="s">
        <v>915</v>
      </c>
      <c r="C116" s="31"/>
      <c r="D116" s="31"/>
      <c r="E116" s="31"/>
      <c r="F116" s="31"/>
      <c r="G116" s="31">
        <v>58.20524017467249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174">
        <f t="shared" si="10"/>
        <v>58.20524017467249</v>
      </c>
      <c r="T116" s="175">
        <f t="shared" si="11"/>
        <v>1</v>
      </c>
      <c r="U116" s="31">
        <f t="shared" si="12"/>
        <v>-1218.0455787221103</v>
      </c>
      <c r="V116" s="169"/>
    </row>
    <row r="117" spans="1:22" ht="12.75">
      <c r="A117" s="173" t="s">
        <v>172</v>
      </c>
      <c r="B117" s="44" t="s">
        <v>916</v>
      </c>
      <c r="C117" s="31"/>
      <c r="D117" s="31"/>
      <c r="E117" s="31"/>
      <c r="F117" s="31"/>
      <c r="G117" s="31">
        <v>57.76855895196506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174">
        <f t="shared" si="10"/>
        <v>57.76855895196506</v>
      </c>
      <c r="T117" s="175">
        <f t="shared" si="11"/>
        <v>1</v>
      </c>
      <c r="U117" s="31">
        <f t="shared" si="12"/>
        <v>-1218.4822599448178</v>
      </c>
      <c r="V117" s="169">
        <v>2000</v>
      </c>
    </row>
    <row r="118" spans="1:22" ht="12.75">
      <c r="A118" s="173" t="s">
        <v>173</v>
      </c>
      <c r="B118" s="44" t="s">
        <v>917</v>
      </c>
      <c r="C118" s="31"/>
      <c r="D118" s="31"/>
      <c r="E118" s="31"/>
      <c r="F118" s="31"/>
      <c r="G118" s="31">
        <v>57.33187772925764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174">
        <f t="shared" si="10"/>
        <v>57.33187772925764</v>
      </c>
      <c r="T118" s="175">
        <f t="shared" si="11"/>
        <v>1</v>
      </c>
      <c r="U118" s="31">
        <f t="shared" si="12"/>
        <v>-1218.9189411675252</v>
      </c>
      <c r="V118" s="169"/>
    </row>
    <row r="119" spans="1:22" ht="12.75">
      <c r="A119" s="173" t="s">
        <v>174</v>
      </c>
      <c r="B119" s="44" t="s">
        <v>1127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>
        <v>55.298116820938404</v>
      </c>
      <c r="Q119" s="31"/>
      <c r="R119" s="31"/>
      <c r="S119" s="174">
        <f t="shared" si="10"/>
        <v>55.298116820938404</v>
      </c>
      <c r="T119" s="175">
        <f t="shared" si="11"/>
        <v>1</v>
      </c>
      <c r="U119" s="31">
        <f t="shared" si="12"/>
        <v>-1220.9527020758444</v>
      </c>
      <c r="V119" s="169">
        <v>1980</v>
      </c>
    </row>
    <row r="120" spans="1:22" ht="12.75">
      <c r="A120" s="173" t="s">
        <v>175</v>
      </c>
      <c r="B120" s="44" t="s">
        <v>918</v>
      </c>
      <c r="C120" s="31"/>
      <c r="D120" s="31"/>
      <c r="E120" s="31"/>
      <c r="F120" s="31"/>
      <c r="G120" s="31">
        <v>54.275109170305676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174">
        <f t="shared" si="10"/>
        <v>54.275109170305676</v>
      </c>
      <c r="T120" s="175">
        <f t="shared" si="11"/>
        <v>1</v>
      </c>
      <c r="U120" s="31">
        <f t="shared" si="12"/>
        <v>-1221.9757097264771</v>
      </c>
      <c r="V120" s="169"/>
    </row>
    <row r="121" spans="1:22" ht="12.75">
      <c r="A121" s="173" t="s">
        <v>176</v>
      </c>
      <c r="B121" s="181" t="s">
        <v>792</v>
      </c>
      <c r="C121" s="31">
        <v>53.52225519287834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174">
        <f t="shared" si="10"/>
        <v>53.52225519287834</v>
      </c>
      <c r="T121" s="175">
        <f t="shared" si="11"/>
        <v>1</v>
      </c>
      <c r="U121" s="31">
        <f t="shared" si="12"/>
        <v>-1222.7285637039045</v>
      </c>
      <c r="V121" s="169"/>
    </row>
    <row r="122" spans="1:22" ht="12.75">
      <c r="A122" s="173" t="s">
        <v>177</v>
      </c>
      <c r="B122" s="184" t="s">
        <v>794</v>
      </c>
      <c r="C122" s="31">
        <v>52.92878338278932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174">
        <f t="shared" si="10"/>
        <v>52.92878338278932</v>
      </c>
      <c r="T122" s="175">
        <f t="shared" si="11"/>
        <v>1</v>
      </c>
      <c r="U122" s="31">
        <f t="shared" si="12"/>
        <v>-1223.3220355139936</v>
      </c>
      <c r="V122" s="169">
        <v>2005</v>
      </c>
    </row>
    <row r="123" spans="1:22" ht="12.75">
      <c r="A123" s="173" t="s">
        <v>178</v>
      </c>
      <c r="B123" s="44" t="s">
        <v>796</v>
      </c>
      <c r="C123" s="31">
        <v>52.92878338278932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174">
        <f t="shared" si="10"/>
        <v>52.92878338278932</v>
      </c>
      <c r="T123" s="175">
        <f t="shared" si="11"/>
        <v>1</v>
      </c>
      <c r="U123" s="31">
        <f t="shared" si="12"/>
        <v>-1223.3220355139936</v>
      </c>
      <c r="V123" s="169">
        <v>1970</v>
      </c>
    </row>
    <row r="124" spans="1:22" ht="12.75">
      <c r="A124" s="173" t="s">
        <v>179</v>
      </c>
      <c r="B124" s="179" t="s">
        <v>797</v>
      </c>
      <c r="C124" s="31">
        <v>52.33531157270029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174">
        <f t="shared" si="10"/>
        <v>52.33531157270029</v>
      </c>
      <c r="T124" s="175">
        <f t="shared" si="11"/>
        <v>1</v>
      </c>
      <c r="U124" s="31">
        <f t="shared" si="12"/>
        <v>-1223.9155073240827</v>
      </c>
      <c r="V124" s="169"/>
    </row>
    <row r="125" spans="1:22" ht="12.75">
      <c r="A125" s="173" t="s">
        <v>180</v>
      </c>
      <c r="B125" s="44" t="s">
        <v>799</v>
      </c>
      <c r="C125" s="31">
        <v>52.038575667655785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174">
        <f t="shared" si="10"/>
        <v>52.038575667655785</v>
      </c>
      <c r="T125" s="175">
        <f t="shared" si="11"/>
        <v>1</v>
      </c>
      <c r="U125" s="31">
        <f t="shared" si="12"/>
        <v>-1224.2122432291271</v>
      </c>
      <c r="V125" s="169"/>
    </row>
    <row r="126" spans="1:22" ht="12.75">
      <c r="A126" s="173" t="s">
        <v>324</v>
      </c>
      <c r="B126" s="44" t="s">
        <v>1004</v>
      </c>
      <c r="C126" s="31"/>
      <c r="D126" s="31"/>
      <c r="E126" s="31"/>
      <c r="F126" s="31"/>
      <c r="G126" s="31"/>
      <c r="H126" s="31"/>
      <c r="I126" s="31">
        <v>51.909377116501766</v>
      </c>
      <c r="J126" s="31"/>
      <c r="K126" s="31"/>
      <c r="L126" s="31"/>
      <c r="M126" s="31"/>
      <c r="N126" s="31"/>
      <c r="O126" s="31"/>
      <c r="P126" s="31"/>
      <c r="Q126" s="31"/>
      <c r="R126" s="31"/>
      <c r="S126" s="174">
        <f t="shared" si="10"/>
        <v>51.909377116501766</v>
      </c>
      <c r="T126" s="175">
        <f t="shared" si="11"/>
        <v>1</v>
      </c>
      <c r="U126" s="31">
        <f t="shared" si="12"/>
        <v>-1224.3414417802812</v>
      </c>
      <c r="V126" s="169"/>
    </row>
    <row r="127" spans="1:22" ht="12.75">
      <c r="A127" s="173" t="s">
        <v>181</v>
      </c>
      <c r="B127" s="44" t="s">
        <v>921</v>
      </c>
      <c r="C127" s="31"/>
      <c r="D127" s="31"/>
      <c r="E127" s="31"/>
      <c r="F127" s="31"/>
      <c r="G127" s="31">
        <v>51.65502183406113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174">
        <f t="shared" si="10"/>
        <v>51.65502183406113</v>
      </c>
      <c r="T127" s="175">
        <f t="shared" si="11"/>
        <v>1</v>
      </c>
      <c r="U127" s="31">
        <f t="shared" si="12"/>
        <v>-1224.5957970627219</v>
      </c>
      <c r="V127" s="169">
        <v>1997</v>
      </c>
    </row>
    <row r="128" spans="1:22" ht="12.75">
      <c r="A128" s="173" t="s">
        <v>182</v>
      </c>
      <c r="B128" s="44" t="s">
        <v>800</v>
      </c>
      <c r="C128" s="31">
        <v>51.445103857566764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174">
        <f t="shared" si="10"/>
        <v>51.445103857566764</v>
      </c>
      <c r="T128" s="175">
        <f t="shared" si="11"/>
        <v>1</v>
      </c>
      <c r="U128" s="31">
        <f t="shared" si="12"/>
        <v>-1224.8057150392162</v>
      </c>
      <c r="V128" s="169"/>
    </row>
    <row r="129" spans="1:22" ht="12.75">
      <c r="A129" s="173" t="s">
        <v>183</v>
      </c>
      <c r="B129" s="44" t="s">
        <v>922</v>
      </c>
      <c r="C129" s="31"/>
      <c r="D129" s="31"/>
      <c r="E129" s="31"/>
      <c r="F129" s="31"/>
      <c r="G129" s="31">
        <v>51.21834061135371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174">
        <f t="shared" si="10"/>
        <v>51.21834061135371</v>
      </c>
      <c r="T129" s="175">
        <f t="shared" si="11"/>
        <v>1</v>
      </c>
      <c r="U129" s="31">
        <f t="shared" si="12"/>
        <v>-1225.032478285429</v>
      </c>
      <c r="V129" s="169">
        <v>1968</v>
      </c>
    </row>
    <row r="130" spans="1:22" ht="12.75">
      <c r="A130" s="173" t="s">
        <v>184</v>
      </c>
      <c r="B130" s="44" t="s">
        <v>807</v>
      </c>
      <c r="C130" s="31">
        <v>48.774480712166174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174">
        <f t="shared" si="10"/>
        <v>48.774480712166174</v>
      </c>
      <c r="T130" s="175">
        <f t="shared" si="11"/>
        <v>1</v>
      </c>
      <c r="U130" s="31">
        <f t="shared" si="12"/>
        <v>-1227.4763381846167</v>
      </c>
      <c r="V130" s="169"/>
    </row>
    <row r="131" spans="1:22" ht="12.75">
      <c r="A131" s="173" t="s">
        <v>185</v>
      </c>
      <c r="B131" s="44" t="s">
        <v>813</v>
      </c>
      <c r="C131" s="31">
        <v>43.72997032640949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174">
        <f t="shared" si="10"/>
        <v>43.72997032640949</v>
      </c>
      <c r="T131" s="175">
        <f t="shared" si="11"/>
        <v>1</v>
      </c>
      <c r="U131" s="31">
        <f t="shared" si="12"/>
        <v>-1232.5208485703733</v>
      </c>
      <c r="V131" s="169">
        <v>1980</v>
      </c>
    </row>
    <row r="132" spans="1:22" ht="12.75">
      <c r="A132" s="173" t="s">
        <v>186</v>
      </c>
      <c r="B132" s="179" t="s">
        <v>929</v>
      </c>
      <c r="C132" s="31"/>
      <c r="D132" s="31"/>
      <c r="E132" s="31"/>
      <c r="F132" s="31"/>
      <c r="G132" s="31">
        <v>41.61135371179039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174">
        <f t="shared" si="10"/>
        <v>41.61135371179039</v>
      </c>
      <c r="T132" s="175">
        <f t="shared" si="11"/>
        <v>1</v>
      </c>
      <c r="U132" s="31">
        <f t="shared" si="12"/>
        <v>-1234.6394651849926</v>
      </c>
      <c r="V132" s="169">
        <v>1962</v>
      </c>
    </row>
    <row r="133" spans="1:22" ht="12.75">
      <c r="A133" s="173" t="s">
        <v>187</v>
      </c>
      <c r="B133" s="184" t="s">
        <v>821</v>
      </c>
      <c r="C133" s="31">
        <v>40.762611275964396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174">
        <f aca="true" t="shared" si="13" ref="S133:S157">SUM(C133:R133)</f>
        <v>40.762611275964396</v>
      </c>
      <c r="T133" s="175">
        <f aca="true" t="shared" si="14" ref="T133:T157">COUNTA(C133:R133)</f>
        <v>1</v>
      </c>
      <c r="U133" s="31">
        <f aca="true" t="shared" si="15" ref="U133:U157">S133-$S$5</f>
        <v>-1235.4882076208185</v>
      </c>
      <c r="V133" s="169"/>
    </row>
    <row r="134" spans="1:22" ht="12.75">
      <c r="A134" s="173" t="s">
        <v>188</v>
      </c>
      <c r="B134" s="44" t="s">
        <v>1063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>
        <v>39.13</v>
      </c>
      <c r="N134" s="31"/>
      <c r="O134" s="31"/>
      <c r="P134" s="31"/>
      <c r="Q134" s="31"/>
      <c r="R134" s="31"/>
      <c r="S134" s="174">
        <f t="shared" si="13"/>
        <v>39.13</v>
      </c>
      <c r="T134" s="175">
        <f t="shared" si="14"/>
        <v>1</v>
      </c>
      <c r="U134" s="31">
        <f t="shared" si="15"/>
        <v>-1237.1208188967828</v>
      </c>
      <c r="V134" s="169"/>
    </row>
    <row r="135" spans="1:22" ht="12.75">
      <c r="A135" s="173" t="s">
        <v>189</v>
      </c>
      <c r="B135" s="44" t="s">
        <v>823</v>
      </c>
      <c r="C135" s="31">
        <v>38.68545994065282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174">
        <f t="shared" si="13"/>
        <v>38.68545994065282</v>
      </c>
      <c r="T135" s="175">
        <f t="shared" si="14"/>
        <v>1</v>
      </c>
      <c r="U135" s="31">
        <f t="shared" si="15"/>
        <v>-1237.56535895613</v>
      </c>
      <c r="V135" s="169"/>
    </row>
    <row r="136" spans="1:22" ht="12.75">
      <c r="A136" s="173" t="s">
        <v>190</v>
      </c>
      <c r="B136" s="44" t="s">
        <v>1070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>
        <v>36.18</v>
      </c>
      <c r="N136" s="31"/>
      <c r="O136" s="31"/>
      <c r="P136" s="31"/>
      <c r="Q136" s="31"/>
      <c r="R136" s="31"/>
      <c r="S136" s="174">
        <f t="shared" si="13"/>
        <v>36.18</v>
      </c>
      <c r="T136" s="175">
        <f t="shared" si="14"/>
        <v>1</v>
      </c>
      <c r="U136" s="31">
        <f t="shared" si="15"/>
        <v>-1240.0708188967828</v>
      </c>
      <c r="V136" s="169"/>
    </row>
    <row r="137" spans="1:22" ht="12.75">
      <c r="A137" s="173" t="s">
        <v>191</v>
      </c>
      <c r="B137" s="44" t="s">
        <v>1069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>
        <v>36.18</v>
      </c>
      <c r="N137" s="31"/>
      <c r="O137" s="31"/>
      <c r="P137" s="31"/>
      <c r="Q137" s="31"/>
      <c r="R137" s="31"/>
      <c r="S137" s="174">
        <f t="shared" si="13"/>
        <v>36.18</v>
      </c>
      <c r="T137" s="175">
        <f t="shared" si="14"/>
        <v>1</v>
      </c>
      <c r="U137" s="31">
        <f t="shared" si="15"/>
        <v>-1240.0708188967828</v>
      </c>
      <c r="V137" s="169"/>
    </row>
    <row r="138" spans="1:22" ht="12.75">
      <c r="A138" s="173" t="s">
        <v>192</v>
      </c>
      <c r="B138" s="44" t="s">
        <v>1073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>
        <v>36.17</v>
      </c>
      <c r="N138" s="31"/>
      <c r="O138" s="31"/>
      <c r="P138" s="31"/>
      <c r="Q138" s="31"/>
      <c r="R138" s="31"/>
      <c r="S138" s="174">
        <f t="shared" si="13"/>
        <v>36.17</v>
      </c>
      <c r="T138" s="175">
        <f t="shared" si="14"/>
        <v>1</v>
      </c>
      <c r="U138" s="31">
        <f t="shared" si="15"/>
        <v>-1240.0808188967828</v>
      </c>
      <c r="V138" s="169"/>
    </row>
    <row r="139" spans="1:22" ht="12.75">
      <c r="A139" s="173" t="s">
        <v>193</v>
      </c>
      <c r="B139" s="44" t="s">
        <v>1077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>
        <v>35.63</v>
      </c>
      <c r="N139" s="31"/>
      <c r="O139" s="31"/>
      <c r="P139" s="31"/>
      <c r="Q139" s="31"/>
      <c r="R139" s="31"/>
      <c r="S139" s="174">
        <f t="shared" si="13"/>
        <v>35.63</v>
      </c>
      <c r="T139" s="175">
        <f t="shared" si="14"/>
        <v>1</v>
      </c>
      <c r="U139" s="31">
        <f t="shared" si="15"/>
        <v>-1240.6208188967828</v>
      </c>
      <c r="V139" s="169">
        <v>1999</v>
      </c>
    </row>
    <row r="140" spans="1:22" ht="12.75">
      <c r="A140" s="173" t="s">
        <v>194</v>
      </c>
      <c r="B140" s="264" t="s">
        <v>1145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>
        <v>35</v>
      </c>
      <c r="S140" s="174">
        <f t="shared" si="13"/>
        <v>35</v>
      </c>
      <c r="T140" s="175">
        <f t="shared" si="14"/>
        <v>1</v>
      </c>
      <c r="U140" s="31">
        <f t="shared" si="15"/>
        <v>-1241.250818896783</v>
      </c>
      <c r="V140" s="169">
        <v>1988</v>
      </c>
    </row>
    <row r="141" spans="1:22" ht="12.75">
      <c r="A141" s="173" t="s">
        <v>195</v>
      </c>
      <c r="B141" s="44" t="s">
        <v>1080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>
        <v>34.94</v>
      </c>
      <c r="N141" s="31"/>
      <c r="O141" s="31"/>
      <c r="P141" s="31"/>
      <c r="Q141" s="31"/>
      <c r="R141" s="31"/>
      <c r="S141" s="174">
        <f t="shared" si="13"/>
        <v>34.94</v>
      </c>
      <c r="T141" s="175">
        <f t="shared" si="14"/>
        <v>1</v>
      </c>
      <c r="U141" s="31">
        <f t="shared" si="15"/>
        <v>-1241.3108188967828</v>
      </c>
      <c r="V141" s="169"/>
    </row>
    <row r="142" spans="1:22" ht="12.75">
      <c r="A142" s="173" t="s">
        <v>196</v>
      </c>
      <c r="B142" s="44" t="s">
        <v>1078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>
        <v>34.94</v>
      </c>
      <c r="N142" s="31"/>
      <c r="O142" s="31"/>
      <c r="P142" s="31"/>
      <c r="Q142" s="31"/>
      <c r="R142" s="31"/>
      <c r="S142" s="174">
        <f t="shared" si="13"/>
        <v>34.94</v>
      </c>
      <c r="T142" s="175">
        <f t="shared" si="14"/>
        <v>1</v>
      </c>
      <c r="U142" s="31">
        <f t="shared" si="15"/>
        <v>-1241.3108188967828</v>
      </c>
      <c r="V142" s="169"/>
    </row>
    <row r="143" spans="1:22" ht="12.75">
      <c r="A143" s="173" t="s">
        <v>197</v>
      </c>
      <c r="B143" s="44" t="s">
        <v>1146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>
        <v>33.666666666666664</v>
      </c>
      <c r="S143" s="174">
        <f t="shared" si="13"/>
        <v>33.666666666666664</v>
      </c>
      <c r="T143" s="175">
        <f t="shared" si="14"/>
        <v>1</v>
      </c>
      <c r="U143" s="31">
        <f t="shared" si="15"/>
        <v>-1242.5841522301162</v>
      </c>
      <c r="V143" s="169"/>
    </row>
    <row r="144" spans="1:22" ht="12.75">
      <c r="A144" s="173" t="s">
        <v>198</v>
      </c>
      <c r="B144" s="44" t="s">
        <v>1082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>
        <v>33.38</v>
      </c>
      <c r="N144" s="31"/>
      <c r="O144" s="31"/>
      <c r="P144" s="31"/>
      <c r="Q144" s="31"/>
      <c r="R144" s="31"/>
      <c r="S144" s="174">
        <f t="shared" si="13"/>
        <v>33.38</v>
      </c>
      <c r="T144" s="175">
        <f t="shared" si="14"/>
        <v>1</v>
      </c>
      <c r="U144" s="31">
        <f t="shared" si="15"/>
        <v>-1242.8708188967828</v>
      </c>
      <c r="V144" s="169"/>
    </row>
    <row r="145" spans="1:22" ht="12.75">
      <c r="A145" s="173" t="s">
        <v>199</v>
      </c>
      <c r="B145" s="179" t="s">
        <v>1005</v>
      </c>
      <c r="C145" s="31"/>
      <c r="D145" s="31"/>
      <c r="E145" s="31"/>
      <c r="F145" s="31"/>
      <c r="G145" s="31"/>
      <c r="H145" s="31"/>
      <c r="I145" s="31">
        <v>33.12923360686599</v>
      </c>
      <c r="J145" s="31"/>
      <c r="K145" s="31"/>
      <c r="L145" s="31"/>
      <c r="M145" s="31"/>
      <c r="N145" s="31"/>
      <c r="O145" s="31"/>
      <c r="P145" s="31"/>
      <c r="Q145" s="31"/>
      <c r="R145" s="31"/>
      <c r="S145" s="174">
        <f t="shared" si="13"/>
        <v>33.12923360686599</v>
      </c>
      <c r="T145" s="175">
        <f t="shared" si="14"/>
        <v>1</v>
      </c>
      <c r="U145" s="31">
        <f t="shared" si="15"/>
        <v>-1243.121585289917</v>
      </c>
      <c r="V145" s="169"/>
    </row>
    <row r="146" spans="1:22" ht="12.75">
      <c r="A146" s="173" t="s">
        <v>200</v>
      </c>
      <c r="B146" s="44" t="s">
        <v>1132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>
        <v>25.29492499202043</v>
      </c>
      <c r="Q146" s="31"/>
      <c r="R146" s="31"/>
      <c r="S146" s="174">
        <f t="shared" si="13"/>
        <v>25.29492499202043</v>
      </c>
      <c r="T146" s="175">
        <f t="shared" si="14"/>
        <v>1</v>
      </c>
      <c r="U146" s="31">
        <f t="shared" si="15"/>
        <v>-1250.9558939047624</v>
      </c>
      <c r="V146" s="169"/>
    </row>
    <row r="147" spans="1:22" ht="12.75">
      <c r="A147" s="173" t="s">
        <v>201</v>
      </c>
      <c r="B147" s="44" t="s">
        <v>836</v>
      </c>
      <c r="C147" s="31">
        <v>23.255192878338278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174">
        <f t="shared" si="13"/>
        <v>23.255192878338278</v>
      </c>
      <c r="T147" s="175">
        <f t="shared" si="14"/>
        <v>1</v>
      </c>
      <c r="U147" s="31">
        <f t="shared" si="15"/>
        <v>-1252.9956260184447</v>
      </c>
      <c r="V147" s="169"/>
    </row>
    <row r="148" spans="1:22" ht="12.75">
      <c r="A148" s="173" t="s">
        <v>202</v>
      </c>
      <c r="B148" s="44" t="s">
        <v>932</v>
      </c>
      <c r="C148" s="31"/>
      <c r="D148" s="31"/>
      <c r="E148" s="31"/>
      <c r="F148" s="31"/>
      <c r="G148" s="31">
        <v>17.157205240174672</v>
      </c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>
        <v>5</v>
      </c>
      <c r="S148" s="174">
        <f t="shared" si="13"/>
        <v>22.157205240174672</v>
      </c>
      <c r="T148" s="175">
        <f t="shared" si="14"/>
        <v>2</v>
      </c>
      <c r="U148" s="31">
        <f t="shared" si="15"/>
        <v>-1254.0936136566083</v>
      </c>
      <c r="V148" s="169"/>
    </row>
    <row r="149" spans="1:22" ht="12.75">
      <c r="A149" s="173" t="s">
        <v>203</v>
      </c>
      <c r="B149" s="44" t="s">
        <v>1066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>
        <v>19.56</v>
      </c>
      <c r="N149" s="31"/>
      <c r="O149" s="31"/>
      <c r="P149" s="31"/>
      <c r="Q149" s="31"/>
      <c r="R149" s="31"/>
      <c r="S149" s="174">
        <f t="shared" si="13"/>
        <v>19.56</v>
      </c>
      <c r="T149" s="175">
        <f t="shared" si="14"/>
        <v>1</v>
      </c>
      <c r="U149" s="31">
        <f t="shared" si="15"/>
        <v>-1256.690818896783</v>
      </c>
      <c r="V149" s="169"/>
    </row>
    <row r="150" spans="1:22" ht="12.75">
      <c r="A150" s="173" t="s">
        <v>204</v>
      </c>
      <c r="B150" s="44" t="s">
        <v>1065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>
        <v>19.56</v>
      </c>
      <c r="N150" s="31"/>
      <c r="O150" s="31"/>
      <c r="P150" s="31"/>
      <c r="Q150" s="31"/>
      <c r="R150" s="31"/>
      <c r="S150" s="174">
        <f t="shared" si="13"/>
        <v>19.56</v>
      </c>
      <c r="T150" s="175">
        <f t="shared" si="14"/>
        <v>1</v>
      </c>
      <c r="U150" s="31">
        <f t="shared" si="15"/>
        <v>-1256.690818896783</v>
      </c>
      <c r="V150" s="169"/>
    </row>
    <row r="151" spans="1:22" ht="12.75">
      <c r="A151" s="173" t="s">
        <v>205</v>
      </c>
      <c r="B151" s="44" t="s">
        <v>1006</v>
      </c>
      <c r="C151" s="31"/>
      <c r="D151" s="31"/>
      <c r="E151" s="31"/>
      <c r="F151" s="31"/>
      <c r="G151" s="31"/>
      <c r="H151" s="31"/>
      <c r="I151" s="31">
        <v>18.178659522488953</v>
      </c>
      <c r="J151" s="31"/>
      <c r="K151" s="31"/>
      <c r="L151" s="31"/>
      <c r="M151" s="31"/>
      <c r="N151" s="31"/>
      <c r="O151" s="31"/>
      <c r="P151" s="31"/>
      <c r="Q151" s="31"/>
      <c r="R151" s="31"/>
      <c r="S151" s="174">
        <f t="shared" si="13"/>
        <v>18.178659522488953</v>
      </c>
      <c r="T151" s="175">
        <f t="shared" si="14"/>
        <v>1</v>
      </c>
      <c r="U151" s="31">
        <f t="shared" si="15"/>
        <v>-1258.072159374294</v>
      </c>
      <c r="V151" s="169">
        <v>2016</v>
      </c>
    </row>
    <row r="152" spans="1:22" ht="12.75">
      <c r="A152" s="173" t="s">
        <v>206</v>
      </c>
      <c r="B152" s="184" t="s">
        <v>844</v>
      </c>
      <c r="C152" s="31">
        <v>16.43026706231454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174">
        <f t="shared" si="13"/>
        <v>16.43026706231454</v>
      </c>
      <c r="T152" s="175">
        <f t="shared" si="14"/>
        <v>1</v>
      </c>
      <c r="U152" s="31">
        <f t="shared" si="15"/>
        <v>-1259.8205518344685</v>
      </c>
      <c r="V152" s="169">
        <v>2010</v>
      </c>
    </row>
    <row r="153" spans="1:22" ht="12.75">
      <c r="A153" s="173" t="s">
        <v>207</v>
      </c>
      <c r="B153" s="44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174">
        <f t="shared" si="13"/>
        <v>0</v>
      </c>
      <c r="T153" s="175">
        <f t="shared" si="14"/>
        <v>0</v>
      </c>
      <c r="U153" s="31">
        <f t="shared" si="15"/>
        <v>-1276.250818896783</v>
      </c>
      <c r="V153" s="169"/>
    </row>
    <row r="154" spans="1:22" ht="12.75">
      <c r="A154" s="173" t="s">
        <v>208</v>
      </c>
      <c r="B154" s="44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174">
        <f t="shared" si="13"/>
        <v>0</v>
      </c>
      <c r="T154" s="175">
        <f t="shared" si="14"/>
        <v>0</v>
      </c>
      <c r="U154" s="31">
        <f t="shared" si="15"/>
        <v>-1276.250818896783</v>
      </c>
      <c r="V154" s="169"/>
    </row>
    <row r="155" spans="1:22" ht="12.75">
      <c r="A155" s="173" t="s">
        <v>209</v>
      </c>
      <c r="B155" s="44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174">
        <f t="shared" si="13"/>
        <v>0</v>
      </c>
      <c r="T155" s="175">
        <f t="shared" si="14"/>
        <v>0</v>
      </c>
      <c r="U155" s="31">
        <f t="shared" si="15"/>
        <v>-1276.250818896783</v>
      </c>
      <c r="V155" s="169"/>
    </row>
    <row r="156" spans="1:22" ht="12.75">
      <c r="A156" s="173" t="s">
        <v>210</v>
      </c>
      <c r="B156" s="44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174">
        <f t="shared" si="13"/>
        <v>0</v>
      </c>
      <c r="T156" s="175">
        <f t="shared" si="14"/>
        <v>0</v>
      </c>
      <c r="U156" s="31">
        <f t="shared" si="15"/>
        <v>-1276.250818896783</v>
      </c>
      <c r="V156" s="169"/>
    </row>
    <row r="157" spans="1:22" ht="12.75">
      <c r="A157" s="173" t="s">
        <v>211</v>
      </c>
      <c r="B157" s="44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174">
        <f t="shared" si="13"/>
        <v>0</v>
      </c>
      <c r="T157" s="175">
        <f t="shared" si="14"/>
        <v>0</v>
      </c>
      <c r="U157" s="31">
        <f t="shared" si="15"/>
        <v>-1276.250818896783</v>
      </c>
      <c r="V157" s="169"/>
    </row>
    <row r="158" spans="1:22" ht="12.75">
      <c r="A158" s="173" t="s">
        <v>212</v>
      </c>
      <c r="B158" s="44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174">
        <f aca="true" t="shared" si="16" ref="S158:S204">SUM(C158:R158)</f>
        <v>0</v>
      </c>
      <c r="T158" s="175">
        <f aca="true" t="shared" si="17" ref="T158:T204">COUNTA(C158:R158)</f>
        <v>0</v>
      </c>
      <c r="U158" s="31">
        <f aca="true" t="shared" si="18" ref="U158:U204">S158-$S$5</f>
        <v>-1276.250818896783</v>
      </c>
      <c r="V158" s="169"/>
    </row>
    <row r="159" spans="1:22" ht="12.75">
      <c r="A159" s="173" t="s">
        <v>213</v>
      </c>
      <c r="B159" s="184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174">
        <f t="shared" si="16"/>
        <v>0</v>
      </c>
      <c r="T159" s="175">
        <f t="shared" si="17"/>
        <v>0</v>
      </c>
      <c r="U159" s="31">
        <f t="shared" si="18"/>
        <v>-1276.250818896783</v>
      </c>
      <c r="V159" s="169"/>
    </row>
    <row r="160" spans="1:22" ht="12.75">
      <c r="A160" s="173" t="s">
        <v>214</v>
      </c>
      <c r="B160" s="44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174">
        <f t="shared" si="16"/>
        <v>0</v>
      </c>
      <c r="T160" s="175">
        <f t="shared" si="17"/>
        <v>0</v>
      </c>
      <c r="U160" s="31">
        <f t="shared" si="18"/>
        <v>-1276.250818896783</v>
      </c>
      <c r="V160" s="169"/>
    </row>
    <row r="161" spans="1:22" ht="12.75">
      <c r="A161" s="173" t="s">
        <v>215</v>
      </c>
      <c r="B161" s="44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174">
        <f t="shared" si="16"/>
        <v>0</v>
      </c>
      <c r="T161" s="175">
        <f t="shared" si="17"/>
        <v>0</v>
      </c>
      <c r="U161" s="31">
        <f t="shared" si="18"/>
        <v>-1276.250818896783</v>
      </c>
      <c r="V161" s="169"/>
    </row>
    <row r="162" spans="1:22" ht="12.75">
      <c r="A162" s="173" t="s">
        <v>216</v>
      </c>
      <c r="B162" s="44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174">
        <f t="shared" si="16"/>
        <v>0</v>
      </c>
      <c r="T162" s="175">
        <f t="shared" si="17"/>
        <v>0</v>
      </c>
      <c r="U162" s="31">
        <f t="shared" si="18"/>
        <v>-1276.250818896783</v>
      </c>
      <c r="V162" s="169"/>
    </row>
    <row r="163" spans="1:22" ht="12.75">
      <c r="A163" s="173" t="s">
        <v>217</v>
      </c>
      <c r="B163" s="44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174">
        <f t="shared" si="16"/>
        <v>0</v>
      </c>
      <c r="T163" s="175">
        <f t="shared" si="17"/>
        <v>0</v>
      </c>
      <c r="U163" s="31">
        <f t="shared" si="18"/>
        <v>-1276.250818896783</v>
      </c>
      <c r="V163" s="169"/>
    </row>
    <row r="164" spans="1:22" ht="12.75">
      <c r="A164" s="173" t="s">
        <v>218</v>
      </c>
      <c r="B164" s="44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174">
        <f t="shared" si="16"/>
        <v>0</v>
      </c>
      <c r="T164" s="175">
        <f t="shared" si="17"/>
        <v>0</v>
      </c>
      <c r="U164" s="31">
        <f t="shared" si="18"/>
        <v>-1276.250818896783</v>
      </c>
      <c r="V164" s="169"/>
    </row>
    <row r="165" spans="1:22" ht="12.75">
      <c r="A165" s="173" t="s">
        <v>219</v>
      </c>
      <c r="B165" s="44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174">
        <f t="shared" si="16"/>
        <v>0</v>
      </c>
      <c r="T165" s="175">
        <f t="shared" si="17"/>
        <v>0</v>
      </c>
      <c r="U165" s="31">
        <f t="shared" si="18"/>
        <v>-1276.250818896783</v>
      </c>
      <c r="V165" s="169"/>
    </row>
    <row r="166" spans="1:22" ht="12.75">
      <c r="A166" s="173" t="s">
        <v>220</v>
      </c>
      <c r="B166" s="44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174">
        <f t="shared" si="16"/>
        <v>0</v>
      </c>
      <c r="T166" s="175">
        <f t="shared" si="17"/>
        <v>0</v>
      </c>
      <c r="U166" s="31">
        <f t="shared" si="18"/>
        <v>-1276.250818896783</v>
      </c>
      <c r="V166" s="169"/>
    </row>
    <row r="167" spans="1:22" ht="12.75">
      <c r="A167" s="173" t="s">
        <v>221</v>
      </c>
      <c r="B167" s="44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174">
        <f t="shared" si="16"/>
        <v>0</v>
      </c>
      <c r="T167" s="175">
        <f t="shared" si="17"/>
        <v>0</v>
      </c>
      <c r="U167" s="31">
        <f t="shared" si="18"/>
        <v>-1276.250818896783</v>
      </c>
      <c r="V167" s="169"/>
    </row>
    <row r="168" spans="1:22" ht="12.75">
      <c r="A168" s="173" t="s">
        <v>222</v>
      </c>
      <c r="B168" s="44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174">
        <f t="shared" si="16"/>
        <v>0</v>
      </c>
      <c r="T168" s="175">
        <f t="shared" si="17"/>
        <v>0</v>
      </c>
      <c r="U168" s="31">
        <f t="shared" si="18"/>
        <v>-1276.250818896783</v>
      </c>
      <c r="V168" s="169"/>
    </row>
    <row r="169" spans="1:22" ht="12.75">
      <c r="A169" s="173" t="s">
        <v>223</v>
      </c>
      <c r="B169" s="44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174">
        <f t="shared" si="16"/>
        <v>0</v>
      </c>
      <c r="T169" s="175">
        <f t="shared" si="17"/>
        <v>0</v>
      </c>
      <c r="U169" s="31">
        <f t="shared" si="18"/>
        <v>-1276.250818896783</v>
      </c>
      <c r="V169" s="169"/>
    </row>
    <row r="170" spans="1:22" ht="12.75">
      <c r="A170" s="173" t="s">
        <v>224</v>
      </c>
      <c r="B170" s="44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174">
        <f t="shared" si="16"/>
        <v>0</v>
      </c>
      <c r="T170" s="175">
        <f t="shared" si="17"/>
        <v>0</v>
      </c>
      <c r="U170" s="31">
        <f t="shared" si="18"/>
        <v>-1276.250818896783</v>
      </c>
      <c r="V170" s="169"/>
    </row>
    <row r="171" spans="1:22" ht="12.75">
      <c r="A171" s="173" t="s">
        <v>225</v>
      </c>
      <c r="B171" s="44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174">
        <f t="shared" si="16"/>
        <v>0</v>
      </c>
      <c r="T171" s="175">
        <f t="shared" si="17"/>
        <v>0</v>
      </c>
      <c r="U171" s="31">
        <f t="shared" si="18"/>
        <v>-1276.250818896783</v>
      </c>
      <c r="V171" s="169"/>
    </row>
    <row r="172" spans="1:22" ht="12.75">
      <c r="A172" s="173" t="s">
        <v>226</v>
      </c>
      <c r="B172" s="44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174">
        <f t="shared" si="16"/>
        <v>0</v>
      </c>
      <c r="T172" s="175">
        <f t="shared" si="17"/>
        <v>0</v>
      </c>
      <c r="U172" s="31">
        <f t="shared" si="18"/>
        <v>-1276.250818896783</v>
      </c>
      <c r="V172" s="169"/>
    </row>
    <row r="173" spans="1:22" ht="12.75">
      <c r="A173" s="173" t="s">
        <v>227</v>
      </c>
      <c r="B173" s="44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174">
        <f t="shared" si="16"/>
        <v>0</v>
      </c>
      <c r="T173" s="175">
        <f t="shared" si="17"/>
        <v>0</v>
      </c>
      <c r="U173" s="31">
        <f t="shared" si="18"/>
        <v>-1276.250818896783</v>
      </c>
      <c r="V173" s="169"/>
    </row>
    <row r="174" spans="1:22" ht="12.75">
      <c r="A174" s="173" t="s">
        <v>228</v>
      </c>
      <c r="B174" s="44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174">
        <f t="shared" si="16"/>
        <v>0</v>
      </c>
      <c r="T174" s="175">
        <f t="shared" si="17"/>
        <v>0</v>
      </c>
      <c r="U174" s="31">
        <f t="shared" si="18"/>
        <v>-1276.250818896783</v>
      </c>
      <c r="V174" s="169"/>
    </row>
    <row r="175" spans="1:22" ht="12.75">
      <c r="A175" s="173" t="s">
        <v>229</v>
      </c>
      <c r="B175" s="44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174">
        <f t="shared" si="16"/>
        <v>0</v>
      </c>
      <c r="T175" s="175">
        <f t="shared" si="17"/>
        <v>0</v>
      </c>
      <c r="U175" s="31">
        <f t="shared" si="18"/>
        <v>-1276.250818896783</v>
      </c>
      <c r="V175" s="169"/>
    </row>
    <row r="176" spans="1:22" ht="12.75">
      <c r="A176" s="173" t="s">
        <v>230</v>
      </c>
      <c r="B176" s="44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174">
        <f t="shared" si="16"/>
        <v>0</v>
      </c>
      <c r="T176" s="175">
        <f t="shared" si="17"/>
        <v>0</v>
      </c>
      <c r="U176" s="31">
        <f t="shared" si="18"/>
        <v>-1276.250818896783</v>
      </c>
      <c r="V176" s="169"/>
    </row>
    <row r="177" spans="1:22" ht="12.75">
      <c r="A177" s="173" t="s">
        <v>231</v>
      </c>
      <c r="B177" s="184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174">
        <f t="shared" si="16"/>
        <v>0</v>
      </c>
      <c r="T177" s="175">
        <f t="shared" si="17"/>
        <v>0</v>
      </c>
      <c r="U177" s="31">
        <f t="shared" si="18"/>
        <v>-1276.250818896783</v>
      </c>
      <c r="V177" s="169"/>
    </row>
    <row r="178" spans="1:22" ht="12.75">
      <c r="A178" s="173" t="s">
        <v>232</v>
      </c>
      <c r="B178" s="44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174">
        <f t="shared" si="16"/>
        <v>0</v>
      </c>
      <c r="T178" s="175">
        <f t="shared" si="17"/>
        <v>0</v>
      </c>
      <c r="U178" s="31">
        <f t="shared" si="18"/>
        <v>-1276.250818896783</v>
      </c>
      <c r="V178" s="169"/>
    </row>
    <row r="179" spans="1:22" ht="12.75">
      <c r="A179" s="173" t="s">
        <v>233</v>
      </c>
      <c r="B179" s="44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174">
        <f t="shared" si="16"/>
        <v>0</v>
      </c>
      <c r="T179" s="175">
        <f t="shared" si="17"/>
        <v>0</v>
      </c>
      <c r="U179" s="31">
        <f t="shared" si="18"/>
        <v>-1276.250818896783</v>
      </c>
      <c r="V179" s="169"/>
    </row>
    <row r="180" spans="1:22" ht="12.75">
      <c r="A180" s="173" t="s">
        <v>234</v>
      </c>
      <c r="B180" s="184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174">
        <f t="shared" si="16"/>
        <v>0</v>
      </c>
      <c r="T180" s="175">
        <f t="shared" si="17"/>
        <v>0</v>
      </c>
      <c r="U180" s="31">
        <f t="shared" si="18"/>
        <v>-1276.250818896783</v>
      </c>
      <c r="V180" s="169"/>
    </row>
    <row r="181" spans="1:22" ht="12.75">
      <c r="A181" s="173" t="s">
        <v>235</v>
      </c>
      <c r="B181" s="44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174">
        <f t="shared" si="16"/>
        <v>0</v>
      </c>
      <c r="T181" s="175">
        <f t="shared" si="17"/>
        <v>0</v>
      </c>
      <c r="U181" s="31">
        <f t="shared" si="18"/>
        <v>-1276.250818896783</v>
      </c>
      <c r="V181" s="169"/>
    </row>
    <row r="182" spans="1:22" ht="12.75">
      <c r="A182" s="173" t="s">
        <v>236</v>
      </c>
      <c r="B182" s="44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174">
        <f t="shared" si="16"/>
        <v>0</v>
      </c>
      <c r="T182" s="175">
        <f t="shared" si="17"/>
        <v>0</v>
      </c>
      <c r="U182" s="31">
        <f t="shared" si="18"/>
        <v>-1276.250818896783</v>
      </c>
      <c r="V182" s="169"/>
    </row>
    <row r="183" spans="1:22" ht="12.75">
      <c r="A183" s="173" t="s">
        <v>237</v>
      </c>
      <c r="B183" s="184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174">
        <f t="shared" si="16"/>
        <v>0</v>
      </c>
      <c r="T183" s="175">
        <f t="shared" si="17"/>
        <v>0</v>
      </c>
      <c r="U183" s="31">
        <f t="shared" si="18"/>
        <v>-1276.250818896783</v>
      </c>
      <c r="V183" s="169"/>
    </row>
    <row r="184" spans="1:22" ht="12.75">
      <c r="A184" s="173" t="s">
        <v>238</v>
      </c>
      <c r="B184" s="44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174">
        <f t="shared" si="16"/>
        <v>0</v>
      </c>
      <c r="T184" s="175">
        <f t="shared" si="17"/>
        <v>0</v>
      </c>
      <c r="U184" s="31">
        <f t="shared" si="18"/>
        <v>-1276.250818896783</v>
      </c>
      <c r="V184" s="169"/>
    </row>
    <row r="185" spans="1:22" ht="12.75">
      <c r="A185" s="173" t="s">
        <v>239</v>
      </c>
      <c r="B185" s="44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174">
        <f t="shared" si="16"/>
        <v>0</v>
      </c>
      <c r="T185" s="175">
        <f t="shared" si="17"/>
        <v>0</v>
      </c>
      <c r="U185" s="31">
        <f t="shared" si="18"/>
        <v>-1276.250818896783</v>
      </c>
      <c r="V185" s="169"/>
    </row>
    <row r="186" spans="1:22" ht="12.75">
      <c r="A186" s="173" t="s">
        <v>240</v>
      </c>
      <c r="B186" s="44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174">
        <f t="shared" si="16"/>
        <v>0</v>
      </c>
      <c r="T186" s="175">
        <f t="shared" si="17"/>
        <v>0</v>
      </c>
      <c r="U186" s="31">
        <f t="shared" si="18"/>
        <v>-1276.250818896783</v>
      </c>
      <c r="V186" s="169"/>
    </row>
    <row r="187" spans="1:22" ht="12.75">
      <c r="A187" s="173" t="s">
        <v>241</v>
      </c>
      <c r="B187" s="44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174">
        <f t="shared" si="16"/>
        <v>0</v>
      </c>
      <c r="T187" s="175">
        <f t="shared" si="17"/>
        <v>0</v>
      </c>
      <c r="U187" s="31">
        <f t="shared" si="18"/>
        <v>-1276.250818896783</v>
      </c>
      <c r="V187" s="169"/>
    </row>
    <row r="188" spans="1:22" ht="12.75">
      <c r="A188" s="173" t="s">
        <v>242</v>
      </c>
      <c r="B188" s="192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174">
        <f t="shared" si="16"/>
        <v>0</v>
      </c>
      <c r="T188" s="175">
        <f t="shared" si="17"/>
        <v>0</v>
      </c>
      <c r="U188" s="31">
        <f t="shared" si="18"/>
        <v>-1276.250818896783</v>
      </c>
      <c r="V188" s="169"/>
    </row>
    <row r="189" spans="1:22" ht="12.75">
      <c r="A189" s="173" t="s">
        <v>243</v>
      </c>
      <c r="B189" s="44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174">
        <f t="shared" si="16"/>
        <v>0</v>
      </c>
      <c r="T189" s="175">
        <f t="shared" si="17"/>
        <v>0</v>
      </c>
      <c r="U189" s="31">
        <f t="shared" si="18"/>
        <v>-1276.250818896783</v>
      </c>
      <c r="V189" s="169"/>
    </row>
    <row r="190" spans="1:22" ht="12.75">
      <c r="A190" s="173" t="s">
        <v>244</v>
      </c>
      <c r="B190" s="44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174">
        <f t="shared" si="16"/>
        <v>0</v>
      </c>
      <c r="T190" s="175">
        <f t="shared" si="17"/>
        <v>0</v>
      </c>
      <c r="U190" s="31">
        <f t="shared" si="18"/>
        <v>-1276.250818896783</v>
      </c>
      <c r="V190" s="169"/>
    </row>
    <row r="191" spans="1:22" ht="12.75">
      <c r="A191" s="173" t="s">
        <v>245</v>
      </c>
      <c r="B191" s="44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174">
        <f t="shared" si="16"/>
        <v>0</v>
      </c>
      <c r="T191" s="175">
        <f t="shared" si="17"/>
        <v>0</v>
      </c>
      <c r="U191" s="31">
        <f t="shared" si="18"/>
        <v>-1276.250818896783</v>
      </c>
      <c r="V191" s="169"/>
    </row>
    <row r="192" spans="1:22" ht="12.75">
      <c r="A192" s="173" t="s">
        <v>246</v>
      </c>
      <c r="B192" s="44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174">
        <f t="shared" si="16"/>
        <v>0</v>
      </c>
      <c r="T192" s="175">
        <f t="shared" si="17"/>
        <v>0</v>
      </c>
      <c r="U192" s="31">
        <f t="shared" si="18"/>
        <v>-1276.250818896783</v>
      </c>
      <c r="V192" s="169"/>
    </row>
    <row r="193" spans="1:22" ht="12.75">
      <c r="A193" s="173" t="s">
        <v>247</v>
      </c>
      <c r="B193" s="44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174">
        <f t="shared" si="16"/>
        <v>0</v>
      </c>
      <c r="T193" s="175">
        <f t="shared" si="17"/>
        <v>0</v>
      </c>
      <c r="U193" s="31">
        <f t="shared" si="18"/>
        <v>-1276.250818896783</v>
      </c>
      <c r="V193" s="169"/>
    </row>
    <row r="194" spans="1:22" ht="12.75">
      <c r="A194" s="173" t="s">
        <v>248</v>
      </c>
      <c r="B194" s="44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174">
        <f t="shared" si="16"/>
        <v>0</v>
      </c>
      <c r="T194" s="175">
        <f t="shared" si="17"/>
        <v>0</v>
      </c>
      <c r="U194" s="31">
        <f t="shared" si="18"/>
        <v>-1276.250818896783</v>
      </c>
      <c r="V194" s="169"/>
    </row>
    <row r="195" spans="1:22" ht="12.75">
      <c r="A195" s="173" t="s">
        <v>249</v>
      </c>
      <c r="B195" s="44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174">
        <f t="shared" si="16"/>
        <v>0</v>
      </c>
      <c r="T195" s="175">
        <f t="shared" si="17"/>
        <v>0</v>
      </c>
      <c r="U195" s="31">
        <f t="shared" si="18"/>
        <v>-1276.250818896783</v>
      </c>
      <c r="V195" s="169"/>
    </row>
    <row r="196" spans="1:22" ht="12.75">
      <c r="A196" s="173" t="s">
        <v>250</v>
      </c>
      <c r="B196" s="44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174">
        <f t="shared" si="16"/>
        <v>0</v>
      </c>
      <c r="T196" s="175">
        <f t="shared" si="17"/>
        <v>0</v>
      </c>
      <c r="U196" s="31">
        <f t="shared" si="18"/>
        <v>-1276.250818896783</v>
      </c>
      <c r="V196" s="169"/>
    </row>
    <row r="197" spans="1:22" ht="12.75">
      <c r="A197" s="173" t="s">
        <v>251</v>
      </c>
      <c r="B197" s="44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174">
        <f t="shared" si="16"/>
        <v>0</v>
      </c>
      <c r="T197" s="175">
        <f t="shared" si="17"/>
        <v>0</v>
      </c>
      <c r="U197" s="31">
        <f t="shared" si="18"/>
        <v>-1276.250818896783</v>
      </c>
      <c r="V197" s="169"/>
    </row>
    <row r="198" spans="1:22" ht="12.75">
      <c r="A198" s="173" t="s">
        <v>252</v>
      </c>
      <c r="B198" s="179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174">
        <f t="shared" si="16"/>
        <v>0</v>
      </c>
      <c r="T198" s="175">
        <f t="shared" si="17"/>
        <v>0</v>
      </c>
      <c r="U198" s="31">
        <f t="shared" si="18"/>
        <v>-1276.250818896783</v>
      </c>
      <c r="V198" s="169"/>
    </row>
    <row r="199" spans="1:22" ht="12.75">
      <c r="A199" s="173" t="s">
        <v>253</v>
      </c>
      <c r="B199" s="44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174">
        <f t="shared" si="16"/>
        <v>0</v>
      </c>
      <c r="T199" s="175">
        <f t="shared" si="17"/>
        <v>0</v>
      </c>
      <c r="U199" s="31">
        <f t="shared" si="18"/>
        <v>-1276.250818896783</v>
      </c>
      <c r="V199" s="169"/>
    </row>
    <row r="200" spans="1:22" ht="12.75">
      <c r="A200" s="173" t="s">
        <v>254</v>
      </c>
      <c r="B200" s="44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174">
        <f t="shared" si="16"/>
        <v>0</v>
      </c>
      <c r="T200" s="175">
        <f t="shared" si="17"/>
        <v>0</v>
      </c>
      <c r="U200" s="31">
        <f t="shared" si="18"/>
        <v>-1276.250818896783</v>
      </c>
      <c r="V200" s="169"/>
    </row>
    <row r="201" spans="1:22" ht="12.75">
      <c r="A201" s="173" t="s">
        <v>255</v>
      </c>
      <c r="B201" s="44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174">
        <f t="shared" si="16"/>
        <v>0</v>
      </c>
      <c r="T201" s="175">
        <f t="shared" si="17"/>
        <v>0</v>
      </c>
      <c r="U201" s="31">
        <f t="shared" si="18"/>
        <v>-1276.250818896783</v>
      </c>
      <c r="V201" s="169"/>
    </row>
    <row r="202" spans="1:22" ht="12.75">
      <c r="A202" s="173" t="s">
        <v>256</v>
      </c>
      <c r="B202" s="44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174">
        <f t="shared" si="16"/>
        <v>0</v>
      </c>
      <c r="T202" s="175">
        <f t="shared" si="17"/>
        <v>0</v>
      </c>
      <c r="U202" s="31">
        <f t="shared" si="18"/>
        <v>-1276.250818896783</v>
      </c>
      <c r="V202" s="169"/>
    </row>
    <row r="203" spans="1:22" ht="12.75">
      <c r="A203" s="173" t="s">
        <v>257</v>
      </c>
      <c r="B203" s="44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174">
        <f t="shared" si="16"/>
        <v>0</v>
      </c>
      <c r="T203" s="175">
        <f t="shared" si="17"/>
        <v>0</v>
      </c>
      <c r="U203" s="31">
        <f t="shared" si="18"/>
        <v>-1276.250818896783</v>
      </c>
      <c r="V203" s="169"/>
    </row>
    <row r="204" spans="1:22" ht="12.75">
      <c r="A204" s="173" t="s">
        <v>258</v>
      </c>
      <c r="B204" s="44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174">
        <f t="shared" si="16"/>
        <v>0</v>
      </c>
      <c r="T204" s="175">
        <f t="shared" si="17"/>
        <v>0</v>
      </c>
      <c r="U204" s="31">
        <f t="shared" si="18"/>
        <v>-1276.250818896783</v>
      </c>
      <c r="V204" s="169"/>
    </row>
    <row r="205" spans="1:22" ht="12.75">
      <c r="A205" s="173" t="s">
        <v>259</v>
      </c>
      <c r="B205" s="44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174">
        <f>SUM(C205:R205)</f>
        <v>0</v>
      </c>
      <c r="T205" s="175">
        <f>COUNTA(C205:R205)</f>
        <v>0</v>
      </c>
      <c r="U205" s="31">
        <f>S205-$S$5</f>
        <v>-1276.250818896783</v>
      </c>
      <c r="V205" s="169"/>
    </row>
    <row r="206" spans="1:22" ht="12.75">
      <c r="A206" s="173" t="s">
        <v>260</v>
      </c>
      <c r="B206" s="44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174">
        <f aca="true" t="shared" si="19" ref="S206:S236">SUM(C206:R206)</f>
        <v>0</v>
      </c>
      <c r="T206" s="175">
        <f aca="true" t="shared" si="20" ref="T206:T236">COUNTA(C206:R206)</f>
        <v>0</v>
      </c>
      <c r="U206" s="31">
        <f aca="true" t="shared" si="21" ref="U206:U236">S206-$S$5</f>
        <v>-1276.250818896783</v>
      </c>
      <c r="V206" s="169"/>
    </row>
    <row r="207" spans="1:22" ht="12.75">
      <c r="A207" s="173" t="s">
        <v>261</v>
      </c>
      <c r="B207" s="44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174">
        <f t="shared" si="19"/>
        <v>0</v>
      </c>
      <c r="T207" s="175">
        <f t="shared" si="20"/>
        <v>0</v>
      </c>
      <c r="U207" s="31">
        <f t="shared" si="21"/>
        <v>-1276.250818896783</v>
      </c>
      <c r="V207" s="169"/>
    </row>
    <row r="208" spans="1:22" ht="12.75">
      <c r="A208" s="173" t="s">
        <v>262</v>
      </c>
      <c r="B208" s="44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174">
        <f t="shared" si="19"/>
        <v>0</v>
      </c>
      <c r="T208" s="175">
        <f t="shared" si="20"/>
        <v>0</v>
      </c>
      <c r="U208" s="31">
        <f t="shared" si="21"/>
        <v>-1276.250818896783</v>
      </c>
      <c r="V208" s="169"/>
    </row>
    <row r="209" spans="1:22" ht="12.75">
      <c r="A209" s="173" t="s">
        <v>263</v>
      </c>
      <c r="B209" s="44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174">
        <f t="shared" si="19"/>
        <v>0</v>
      </c>
      <c r="T209" s="175">
        <f t="shared" si="20"/>
        <v>0</v>
      </c>
      <c r="U209" s="31">
        <f t="shared" si="21"/>
        <v>-1276.250818896783</v>
      </c>
      <c r="V209" s="169"/>
    </row>
    <row r="210" spans="1:22" ht="12.75">
      <c r="A210" s="173" t="s">
        <v>264</v>
      </c>
      <c r="B210" s="179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174">
        <f t="shared" si="19"/>
        <v>0</v>
      </c>
      <c r="T210" s="175">
        <f t="shared" si="20"/>
        <v>0</v>
      </c>
      <c r="U210" s="31">
        <f t="shared" si="21"/>
        <v>-1276.250818896783</v>
      </c>
      <c r="V210" s="169"/>
    </row>
    <row r="211" spans="1:22" ht="12.75">
      <c r="A211" s="173" t="s">
        <v>265</v>
      </c>
      <c r="B211" s="44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174">
        <f t="shared" si="19"/>
        <v>0</v>
      </c>
      <c r="T211" s="175">
        <f t="shared" si="20"/>
        <v>0</v>
      </c>
      <c r="U211" s="31">
        <f t="shared" si="21"/>
        <v>-1276.250818896783</v>
      </c>
      <c r="V211" s="169"/>
    </row>
    <row r="212" spans="1:22" ht="12.75">
      <c r="A212" s="173" t="s">
        <v>266</v>
      </c>
      <c r="B212" s="179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174">
        <f t="shared" si="19"/>
        <v>0</v>
      </c>
      <c r="T212" s="175">
        <f t="shared" si="20"/>
        <v>0</v>
      </c>
      <c r="U212" s="31">
        <f t="shared" si="21"/>
        <v>-1276.250818896783</v>
      </c>
      <c r="V212" s="169"/>
    </row>
    <row r="213" spans="1:22" ht="12.75">
      <c r="A213" s="173" t="s">
        <v>267</v>
      </c>
      <c r="B213" s="44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174">
        <f t="shared" si="19"/>
        <v>0</v>
      </c>
      <c r="T213" s="175">
        <f t="shared" si="20"/>
        <v>0</v>
      </c>
      <c r="U213" s="31">
        <f t="shared" si="21"/>
        <v>-1276.250818896783</v>
      </c>
      <c r="V213" s="169"/>
    </row>
    <row r="214" spans="1:22" ht="12.75">
      <c r="A214" s="173" t="s">
        <v>268</v>
      </c>
      <c r="B214" s="44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174">
        <f t="shared" si="19"/>
        <v>0</v>
      </c>
      <c r="T214" s="175">
        <f t="shared" si="20"/>
        <v>0</v>
      </c>
      <c r="U214" s="31">
        <f t="shared" si="21"/>
        <v>-1276.250818896783</v>
      </c>
      <c r="V214" s="169"/>
    </row>
    <row r="215" spans="1:22" ht="12.75">
      <c r="A215" s="173" t="s">
        <v>269</v>
      </c>
      <c r="B215" s="44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174">
        <f t="shared" si="19"/>
        <v>0</v>
      </c>
      <c r="T215" s="175">
        <f t="shared" si="20"/>
        <v>0</v>
      </c>
      <c r="U215" s="31">
        <f t="shared" si="21"/>
        <v>-1276.250818896783</v>
      </c>
      <c r="V215" s="169"/>
    </row>
    <row r="216" spans="1:22" ht="12.75">
      <c r="A216" s="173" t="s">
        <v>270</v>
      </c>
      <c r="B216" s="44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174">
        <f t="shared" si="19"/>
        <v>0</v>
      </c>
      <c r="T216" s="175">
        <f t="shared" si="20"/>
        <v>0</v>
      </c>
      <c r="U216" s="31">
        <f t="shared" si="21"/>
        <v>-1276.250818896783</v>
      </c>
      <c r="V216" s="169"/>
    </row>
    <row r="217" spans="1:22" ht="12.75">
      <c r="A217" s="173" t="s">
        <v>271</v>
      </c>
      <c r="B217" s="44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174">
        <f t="shared" si="19"/>
        <v>0</v>
      </c>
      <c r="T217" s="175">
        <f t="shared" si="20"/>
        <v>0</v>
      </c>
      <c r="U217" s="31">
        <f t="shared" si="21"/>
        <v>-1276.250818896783</v>
      </c>
      <c r="V217" s="169"/>
    </row>
    <row r="218" spans="1:22" ht="12.75">
      <c r="A218" s="173" t="s">
        <v>272</v>
      </c>
      <c r="B218" s="184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174">
        <f t="shared" si="19"/>
        <v>0</v>
      </c>
      <c r="T218" s="175">
        <f t="shared" si="20"/>
        <v>0</v>
      </c>
      <c r="U218" s="31">
        <f t="shared" si="21"/>
        <v>-1276.250818896783</v>
      </c>
      <c r="V218" s="169"/>
    </row>
    <row r="219" spans="1:22" ht="12.75">
      <c r="A219" s="173" t="s">
        <v>273</v>
      </c>
      <c r="B219" s="44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174">
        <f t="shared" si="19"/>
        <v>0</v>
      </c>
      <c r="T219" s="175">
        <f t="shared" si="20"/>
        <v>0</v>
      </c>
      <c r="U219" s="31">
        <f t="shared" si="21"/>
        <v>-1276.250818896783</v>
      </c>
      <c r="V219" s="169"/>
    </row>
    <row r="220" spans="1:22" ht="12.75">
      <c r="A220" s="173" t="s">
        <v>274</v>
      </c>
      <c r="B220" s="44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174">
        <f t="shared" si="19"/>
        <v>0</v>
      </c>
      <c r="T220" s="175">
        <f t="shared" si="20"/>
        <v>0</v>
      </c>
      <c r="U220" s="31">
        <f t="shared" si="21"/>
        <v>-1276.250818896783</v>
      </c>
      <c r="V220" s="169"/>
    </row>
    <row r="221" spans="1:22" ht="12.75">
      <c r="A221" s="173" t="s">
        <v>275</v>
      </c>
      <c r="B221" s="44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174">
        <f t="shared" si="19"/>
        <v>0</v>
      </c>
      <c r="T221" s="175">
        <f t="shared" si="20"/>
        <v>0</v>
      </c>
      <c r="U221" s="31">
        <f t="shared" si="21"/>
        <v>-1276.250818896783</v>
      </c>
      <c r="V221" s="169"/>
    </row>
    <row r="222" spans="1:22" ht="12.75">
      <c r="A222" s="173" t="s">
        <v>276</v>
      </c>
      <c r="B222" s="44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174">
        <f t="shared" si="19"/>
        <v>0</v>
      </c>
      <c r="T222" s="175">
        <f t="shared" si="20"/>
        <v>0</v>
      </c>
      <c r="U222" s="31">
        <f t="shared" si="21"/>
        <v>-1276.250818896783</v>
      </c>
      <c r="V222" s="169"/>
    </row>
    <row r="223" spans="1:22" ht="12.75">
      <c r="A223" s="173" t="s">
        <v>277</v>
      </c>
      <c r="B223" s="44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174">
        <f t="shared" si="19"/>
        <v>0</v>
      </c>
      <c r="T223" s="175">
        <f t="shared" si="20"/>
        <v>0</v>
      </c>
      <c r="U223" s="31">
        <f t="shared" si="21"/>
        <v>-1276.250818896783</v>
      </c>
      <c r="V223" s="169"/>
    </row>
    <row r="224" spans="1:22" ht="12.75">
      <c r="A224" s="173" t="s">
        <v>278</v>
      </c>
      <c r="B224" s="44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174">
        <f t="shared" si="19"/>
        <v>0</v>
      </c>
      <c r="T224" s="175">
        <f t="shared" si="20"/>
        <v>0</v>
      </c>
      <c r="U224" s="31">
        <f t="shared" si="21"/>
        <v>-1276.250818896783</v>
      </c>
      <c r="V224" s="169"/>
    </row>
    <row r="225" spans="1:22" ht="12.75">
      <c r="A225" s="173" t="s">
        <v>279</v>
      </c>
      <c r="B225" s="44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174">
        <f t="shared" si="19"/>
        <v>0</v>
      </c>
      <c r="T225" s="175">
        <f t="shared" si="20"/>
        <v>0</v>
      </c>
      <c r="U225" s="31">
        <f t="shared" si="21"/>
        <v>-1276.250818896783</v>
      </c>
      <c r="V225" s="169"/>
    </row>
    <row r="226" spans="1:22" ht="12.75">
      <c r="A226" s="173" t="s">
        <v>280</v>
      </c>
      <c r="B226" s="44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174">
        <f t="shared" si="19"/>
        <v>0</v>
      </c>
      <c r="T226" s="175">
        <f t="shared" si="20"/>
        <v>0</v>
      </c>
      <c r="U226" s="31">
        <f t="shared" si="21"/>
        <v>-1276.250818896783</v>
      </c>
      <c r="V226" s="169"/>
    </row>
    <row r="227" spans="1:22" ht="12.75">
      <c r="A227" s="173" t="s">
        <v>281</v>
      </c>
      <c r="B227" s="44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174">
        <f t="shared" si="19"/>
        <v>0</v>
      </c>
      <c r="T227" s="175">
        <f t="shared" si="20"/>
        <v>0</v>
      </c>
      <c r="U227" s="31">
        <f t="shared" si="21"/>
        <v>-1276.250818896783</v>
      </c>
      <c r="V227" s="169"/>
    </row>
    <row r="228" spans="1:22" ht="12.75">
      <c r="A228" s="173" t="s">
        <v>282</v>
      </c>
      <c r="B228" s="44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174">
        <f t="shared" si="19"/>
        <v>0</v>
      </c>
      <c r="T228" s="175">
        <f t="shared" si="20"/>
        <v>0</v>
      </c>
      <c r="U228" s="31">
        <f t="shared" si="21"/>
        <v>-1276.250818896783</v>
      </c>
      <c r="V228" s="169"/>
    </row>
    <row r="229" spans="1:22" ht="12.75">
      <c r="A229" s="173" t="s">
        <v>286</v>
      </c>
      <c r="B229" s="44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174">
        <f t="shared" si="19"/>
        <v>0</v>
      </c>
      <c r="T229" s="175">
        <f t="shared" si="20"/>
        <v>0</v>
      </c>
      <c r="U229" s="31">
        <f t="shared" si="21"/>
        <v>-1276.250818896783</v>
      </c>
      <c r="V229" s="169"/>
    </row>
    <row r="230" spans="1:22" ht="12.75">
      <c r="A230" s="173" t="s">
        <v>287</v>
      </c>
      <c r="B230" s="44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174">
        <f t="shared" si="19"/>
        <v>0</v>
      </c>
      <c r="T230" s="175">
        <f t="shared" si="20"/>
        <v>0</v>
      </c>
      <c r="U230" s="31">
        <f t="shared" si="21"/>
        <v>-1276.250818896783</v>
      </c>
      <c r="V230" s="169"/>
    </row>
    <row r="231" spans="1:22" ht="12.75">
      <c r="A231" s="173" t="s">
        <v>288</v>
      </c>
      <c r="B231" s="44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174">
        <f t="shared" si="19"/>
        <v>0</v>
      </c>
      <c r="T231" s="175">
        <f t="shared" si="20"/>
        <v>0</v>
      </c>
      <c r="U231" s="31">
        <f t="shared" si="21"/>
        <v>-1276.250818896783</v>
      </c>
      <c r="V231" s="169"/>
    </row>
    <row r="232" spans="1:22" ht="12.75">
      <c r="A232" s="173" t="s">
        <v>289</v>
      </c>
      <c r="B232" s="44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174">
        <f t="shared" si="19"/>
        <v>0</v>
      </c>
      <c r="T232" s="175">
        <f t="shared" si="20"/>
        <v>0</v>
      </c>
      <c r="U232" s="31">
        <f t="shared" si="21"/>
        <v>-1276.250818896783</v>
      </c>
      <c r="V232" s="169"/>
    </row>
    <row r="233" spans="1:22" ht="12.75">
      <c r="A233" s="173" t="s">
        <v>290</v>
      </c>
      <c r="B233" s="44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174">
        <f t="shared" si="19"/>
        <v>0</v>
      </c>
      <c r="T233" s="175">
        <f t="shared" si="20"/>
        <v>0</v>
      </c>
      <c r="U233" s="31">
        <f t="shared" si="21"/>
        <v>-1276.250818896783</v>
      </c>
      <c r="V233" s="169"/>
    </row>
    <row r="234" spans="1:22" ht="12.75">
      <c r="A234" s="173" t="s">
        <v>291</v>
      </c>
      <c r="B234" s="44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174">
        <f t="shared" si="19"/>
        <v>0</v>
      </c>
      <c r="T234" s="175">
        <f t="shared" si="20"/>
        <v>0</v>
      </c>
      <c r="U234" s="31">
        <f t="shared" si="21"/>
        <v>-1276.250818896783</v>
      </c>
      <c r="V234" s="169"/>
    </row>
    <row r="235" spans="1:22" ht="12.75">
      <c r="A235" s="173" t="s">
        <v>292</v>
      </c>
      <c r="B235" s="44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174">
        <f t="shared" si="19"/>
        <v>0</v>
      </c>
      <c r="T235" s="175">
        <f t="shared" si="20"/>
        <v>0</v>
      </c>
      <c r="U235" s="31">
        <f t="shared" si="21"/>
        <v>-1276.250818896783</v>
      </c>
      <c r="V235" s="169"/>
    </row>
    <row r="236" spans="1:22" ht="12.75">
      <c r="A236" s="173" t="s">
        <v>293</v>
      </c>
      <c r="B236" s="44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174">
        <f t="shared" si="19"/>
        <v>0</v>
      </c>
      <c r="T236" s="175">
        <f t="shared" si="20"/>
        <v>0</v>
      </c>
      <c r="U236" s="31">
        <f t="shared" si="21"/>
        <v>-1276.250818896783</v>
      </c>
      <c r="V236" s="169"/>
    </row>
    <row r="237" spans="1:22" ht="12.75">
      <c r="A237" s="173" t="s">
        <v>294</v>
      </c>
      <c r="B237" s="44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174">
        <f aca="true" t="shared" si="22" ref="S237:S265">SUM(C237:R237)</f>
        <v>0</v>
      </c>
      <c r="T237" s="175">
        <f aca="true" t="shared" si="23" ref="T237:T265">COUNTA(C237:R237)</f>
        <v>0</v>
      </c>
      <c r="U237" s="31">
        <f aca="true" t="shared" si="24" ref="U237:U265">S237-$S$5</f>
        <v>-1276.250818896783</v>
      </c>
      <c r="V237" s="169"/>
    </row>
    <row r="238" spans="1:22" ht="12.75">
      <c r="A238" s="173" t="s">
        <v>295</v>
      </c>
      <c r="B238" s="44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174">
        <f t="shared" si="22"/>
        <v>0</v>
      </c>
      <c r="T238" s="175">
        <f t="shared" si="23"/>
        <v>0</v>
      </c>
      <c r="U238" s="31">
        <f t="shared" si="24"/>
        <v>-1276.250818896783</v>
      </c>
      <c r="V238" s="169"/>
    </row>
    <row r="239" spans="1:22" ht="12.75">
      <c r="A239" s="173" t="s">
        <v>296</v>
      </c>
      <c r="B239" s="44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174">
        <f t="shared" si="22"/>
        <v>0</v>
      </c>
      <c r="T239" s="175">
        <f t="shared" si="23"/>
        <v>0</v>
      </c>
      <c r="U239" s="31">
        <f t="shared" si="24"/>
        <v>-1276.250818896783</v>
      </c>
      <c r="V239" s="169"/>
    </row>
    <row r="240" spans="1:22" ht="12.75">
      <c r="A240" s="173" t="s">
        <v>297</v>
      </c>
      <c r="B240" s="44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174">
        <f t="shared" si="22"/>
        <v>0</v>
      </c>
      <c r="T240" s="175">
        <f t="shared" si="23"/>
        <v>0</v>
      </c>
      <c r="U240" s="31">
        <f t="shared" si="24"/>
        <v>-1276.250818896783</v>
      </c>
      <c r="V240" s="169"/>
    </row>
    <row r="241" spans="1:22" ht="12.75">
      <c r="A241" s="173" t="s">
        <v>298</v>
      </c>
      <c r="B241" s="44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174">
        <f t="shared" si="22"/>
        <v>0</v>
      </c>
      <c r="T241" s="175">
        <f t="shared" si="23"/>
        <v>0</v>
      </c>
      <c r="U241" s="31">
        <f t="shared" si="24"/>
        <v>-1276.250818896783</v>
      </c>
      <c r="V241" s="169"/>
    </row>
    <row r="242" spans="1:22" ht="12.75">
      <c r="A242" s="173" t="s">
        <v>299</v>
      </c>
      <c r="B242" s="44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174">
        <f t="shared" si="22"/>
        <v>0</v>
      </c>
      <c r="T242" s="175">
        <f t="shared" si="23"/>
        <v>0</v>
      </c>
      <c r="U242" s="31">
        <f t="shared" si="24"/>
        <v>-1276.250818896783</v>
      </c>
      <c r="V242" s="169"/>
    </row>
    <row r="243" spans="1:22" ht="12.75">
      <c r="A243" s="173" t="s">
        <v>300</v>
      </c>
      <c r="B243" s="44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174">
        <f t="shared" si="22"/>
        <v>0</v>
      </c>
      <c r="T243" s="175">
        <f t="shared" si="23"/>
        <v>0</v>
      </c>
      <c r="U243" s="31">
        <f t="shared" si="24"/>
        <v>-1276.250818896783</v>
      </c>
      <c r="V243" s="169"/>
    </row>
    <row r="244" spans="1:22" ht="12.75">
      <c r="A244" s="173" t="s">
        <v>301</v>
      </c>
      <c r="B244" s="44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174">
        <f t="shared" si="22"/>
        <v>0</v>
      </c>
      <c r="T244" s="175">
        <f t="shared" si="23"/>
        <v>0</v>
      </c>
      <c r="U244" s="31">
        <f t="shared" si="24"/>
        <v>-1276.250818896783</v>
      </c>
      <c r="V244" s="169"/>
    </row>
    <row r="245" spans="1:22" ht="12.75">
      <c r="A245" s="173" t="s">
        <v>302</v>
      </c>
      <c r="B245" s="44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174">
        <f t="shared" si="22"/>
        <v>0</v>
      </c>
      <c r="T245" s="175">
        <f t="shared" si="23"/>
        <v>0</v>
      </c>
      <c r="U245" s="31">
        <f t="shared" si="24"/>
        <v>-1276.250818896783</v>
      </c>
      <c r="V245" s="169"/>
    </row>
    <row r="246" spans="1:22" ht="12.75">
      <c r="A246" s="173" t="s">
        <v>303</v>
      </c>
      <c r="B246" s="44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174">
        <f t="shared" si="22"/>
        <v>0</v>
      </c>
      <c r="T246" s="175">
        <f t="shared" si="23"/>
        <v>0</v>
      </c>
      <c r="U246" s="31">
        <f t="shared" si="24"/>
        <v>-1276.250818896783</v>
      </c>
      <c r="V246" s="169"/>
    </row>
    <row r="247" spans="1:22" ht="12.75">
      <c r="A247" s="173" t="s">
        <v>304</v>
      </c>
      <c r="B247" s="44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174">
        <f t="shared" si="22"/>
        <v>0</v>
      </c>
      <c r="T247" s="175">
        <f t="shared" si="23"/>
        <v>0</v>
      </c>
      <c r="U247" s="31">
        <f t="shared" si="24"/>
        <v>-1276.250818896783</v>
      </c>
      <c r="V247" s="169"/>
    </row>
    <row r="248" spans="1:22" ht="12.75">
      <c r="A248" s="173" t="s">
        <v>305</v>
      </c>
      <c r="B248" s="44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174">
        <f t="shared" si="22"/>
        <v>0</v>
      </c>
      <c r="T248" s="175">
        <f t="shared" si="23"/>
        <v>0</v>
      </c>
      <c r="U248" s="31">
        <f t="shared" si="24"/>
        <v>-1276.250818896783</v>
      </c>
      <c r="V248" s="169"/>
    </row>
    <row r="249" spans="1:22" ht="12.75">
      <c r="A249" s="173" t="s">
        <v>306</v>
      </c>
      <c r="B249" s="44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174">
        <f t="shared" si="22"/>
        <v>0</v>
      </c>
      <c r="T249" s="175">
        <f t="shared" si="23"/>
        <v>0</v>
      </c>
      <c r="U249" s="31">
        <f t="shared" si="24"/>
        <v>-1276.250818896783</v>
      </c>
      <c r="V249" s="169"/>
    </row>
    <row r="250" spans="1:22" ht="12.75">
      <c r="A250" s="173" t="s">
        <v>307</v>
      </c>
      <c r="B250" s="44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174">
        <f t="shared" si="22"/>
        <v>0</v>
      </c>
      <c r="T250" s="175">
        <f t="shared" si="23"/>
        <v>0</v>
      </c>
      <c r="U250" s="31">
        <f t="shared" si="24"/>
        <v>-1276.250818896783</v>
      </c>
      <c r="V250" s="169"/>
    </row>
    <row r="251" spans="1:22" ht="12.75">
      <c r="A251" s="173" t="s">
        <v>308</v>
      </c>
      <c r="B251" s="44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174">
        <f t="shared" si="22"/>
        <v>0</v>
      </c>
      <c r="T251" s="175">
        <f t="shared" si="23"/>
        <v>0</v>
      </c>
      <c r="U251" s="31">
        <f t="shared" si="24"/>
        <v>-1276.250818896783</v>
      </c>
      <c r="V251" s="169"/>
    </row>
    <row r="252" spans="1:22" ht="12.75">
      <c r="A252" s="173" t="s">
        <v>309</v>
      </c>
      <c r="B252" s="44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174">
        <f t="shared" si="22"/>
        <v>0</v>
      </c>
      <c r="T252" s="175">
        <f t="shared" si="23"/>
        <v>0</v>
      </c>
      <c r="U252" s="31">
        <f t="shared" si="24"/>
        <v>-1276.250818896783</v>
      </c>
      <c r="V252" s="169"/>
    </row>
    <row r="253" spans="1:22" ht="12.75">
      <c r="A253" s="173" t="s">
        <v>310</v>
      </c>
      <c r="B253" s="44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174">
        <f t="shared" si="22"/>
        <v>0</v>
      </c>
      <c r="T253" s="175">
        <f t="shared" si="23"/>
        <v>0</v>
      </c>
      <c r="U253" s="31">
        <f t="shared" si="24"/>
        <v>-1276.250818896783</v>
      </c>
      <c r="V253" s="169"/>
    </row>
    <row r="254" spans="1:22" ht="12.75">
      <c r="A254" s="173" t="s">
        <v>311</v>
      </c>
      <c r="B254" s="44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174">
        <f t="shared" si="22"/>
        <v>0</v>
      </c>
      <c r="T254" s="175">
        <f t="shared" si="23"/>
        <v>0</v>
      </c>
      <c r="U254" s="31">
        <f t="shared" si="24"/>
        <v>-1276.250818896783</v>
      </c>
      <c r="V254" s="169"/>
    </row>
    <row r="255" spans="1:22" ht="12.75">
      <c r="A255" s="173" t="s">
        <v>312</v>
      </c>
      <c r="B255" s="44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174">
        <f t="shared" si="22"/>
        <v>0</v>
      </c>
      <c r="T255" s="175">
        <f t="shared" si="23"/>
        <v>0</v>
      </c>
      <c r="U255" s="31">
        <f t="shared" si="24"/>
        <v>-1276.250818896783</v>
      </c>
      <c r="V255" s="169"/>
    </row>
    <row r="256" spans="1:22" ht="12.75">
      <c r="A256" s="173" t="s">
        <v>313</v>
      </c>
      <c r="B256" s="44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174">
        <f t="shared" si="22"/>
        <v>0</v>
      </c>
      <c r="T256" s="175">
        <f t="shared" si="23"/>
        <v>0</v>
      </c>
      <c r="U256" s="31">
        <f t="shared" si="24"/>
        <v>-1276.250818896783</v>
      </c>
      <c r="V256" s="169"/>
    </row>
    <row r="257" spans="1:22" ht="12.75">
      <c r="A257" s="173" t="s">
        <v>314</v>
      </c>
      <c r="B257" s="44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174">
        <f t="shared" si="22"/>
        <v>0</v>
      </c>
      <c r="T257" s="175">
        <f t="shared" si="23"/>
        <v>0</v>
      </c>
      <c r="U257" s="31">
        <f t="shared" si="24"/>
        <v>-1276.250818896783</v>
      </c>
      <c r="V257" s="169"/>
    </row>
    <row r="258" spans="1:22" ht="12.75">
      <c r="A258" s="173" t="s">
        <v>315</v>
      </c>
      <c r="B258" s="44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174">
        <f t="shared" si="22"/>
        <v>0</v>
      </c>
      <c r="T258" s="175">
        <f t="shared" si="23"/>
        <v>0</v>
      </c>
      <c r="U258" s="31">
        <f t="shared" si="24"/>
        <v>-1276.250818896783</v>
      </c>
      <c r="V258" s="169"/>
    </row>
    <row r="259" spans="1:22" ht="12.75">
      <c r="A259" s="173" t="s">
        <v>316</v>
      </c>
      <c r="B259" s="44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174">
        <f t="shared" si="22"/>
        <v>0</v>
      </c>
      <c r="T259" s="175">
        <f t="shared" si="23"/>
        <v>0</v>
      </c>
      <c r="U259" s="31">
        <f t="shared" si="24"/>
        <v>-1276.250818896783</v>
      </c>
      <c r="V259" s="169"/>
    </row>
    <row r="260" spans="1:22" ht="12.75">
      <c r="A260" s="173" t="s">
        <v>317</v>
      </c>
      <c r="B260" s="44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174">
        <f t="shared" si="22"/>
        <v>0</v>
      </c>
      <c r="T260" s="175">
        <f t="shared" si="23"/>
        <v>0</v>
      </c>
      <c r="U260" s="31">
        <f t="shared" si="24"/>
        <v>-1276.250818896783</v>
      </c>
      <c r="V260" s="169"/>
    </row>
    <row r="261" spans="1:22" ht="12.75">
      <c r="A261" s="173" t="s">
        <v>318</v>
      </c>
      <c r="B261" s="44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174">
        <f t="shared" si="22"/>
        <v>0</v>
      </c>
      <c r="T261" s="175">
        <f t="shared" si="23"/>
        <v>0</v>
      </c>
      <c r="U261" s="31">
        <f t="shared" si="24"/>
        <v>-1276.250818896783</v>
      </c>
      <c r="V261" s="169"/>
    </row>
    <row r="262" spans="1:22" ht="12.75">
      <c r="A262" s="173" t="s">
        <v>319</v>
      </c>
      <c r="B262" s="44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174">
        <f t="shared" si="22"/>
        <v>0</v>
      </c>
      <c r="T262" s="175">
        <f t="shared" si="23"/>
        <v>0</v>
      </c>
      <c r="U262" s="31">
        <f t="shared" si="24"/>
        <v>-1276.250818896783</v>
      </c>
      <c r="V262" s="169"/>
    </row>
    <row r="263" spans="1:22" ht="12.75">
      <c r="A263" s="173" t="s">
        <v>320</v>
      </c>
      <c r="B263" s="44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174">
        <f t="shared" si="22"/>
        <v>0</v>
      </c>
      <c r="T263" s="175">
        <f t="shared" si="23"/>
        <v>0</v>
      </c>
      <c r="U263" s="31">
        <f t="shared" si="24"/>
        <v>-1276.250818896783</v>
      </c>
      <c r="V263" s="169"/>
    </row>
    <row r="264" spans="1:22" ht="12.75">
      <c r="A264" s="173" t="s">
        <v>321</v>
      </c>
      <c r="B264" s="44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174">
        <f t="shared" si="22"/>
        <v>0</v>
      </c>
      <c r="T264" s="175">
        <f t="shared" si="23"/>
        <v>0</v>
      </c>
      <c r="U264" s="31">
        <f t="shared" si="24"/>
        <v>-1276.250818896783</v>
      </c>
      <c r="V264" s="169"/>
    </row>
    <row r="265" spans="1:22" ht="12.75">
      <c r="A265" s="173" t="s">
        <v>322</v>
      </c>
      <c r="B265" s="44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174">
        <f t="shared" si="22"/>
        <v>0</v>
      </c>
      <c r="T265" s="175">
        <f t="shared" si="23"/>
        <v>0</v>
      </c>
      <c r="U265" s="31">
        <f t="shared" si="24"/>
        <v>-1276.250818896783</v>
      </c>
      <c r="V265" s="169"/>
    </row>
    <row r="266" spans="1:22" ht="12.75">
      <c r="A266" s="173" t="s">
        <v>323</v>
      </c>
      <c r="B266" s="44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174">
        <f aca="true" t="shared" si="25" ref="S266:S304">SUM(C266:R266)</f>
        <v>0</v>
      </c>
      <c r="T266" s="175">
        <f aca="true" t="shared" si="26" ref="T266:T304">COUNTA(C266:R266)</f>
        <v>0</v>
      </c>
      <c r="U266" s="31">
        <f aca="true" t="shared" si="27" ref="U266:U304">S266-$S$5</f>
        <v>-1276.250818896783</v>
      </c>
      <c r="V266" s="169"/>
    </row>
    <row r="267" spans="1:22" ht="12.75">
      <c r="A267" s="173" t="s">
        <v>325</v>
      </c>
      <c r="B267" s="44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174">
        <f t="shared" si="25"/>
        <v>0</v>
      </c>
      <c r="T267" s="175">
        <f t="shared" si="26"/>
        <v>0</v>
      </c>
      <c r="U267" s="31">
        <f t="shared" si="27"/>
        <v>-1276.250818896783</v>
      </c>
      <c r="V267" s="169"/>
    </row>
    <row r="268" spans="1:22" ht="12.75">
      <c r="A268" s="173" t="s">
        <v>326</v>
      </c>
      <c r="B268" s="44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174">
        <f t="shared" si="25"/>
        <v>0</v>
      </c>
      <c r="T268" s="175">
        <f t="shared" si="26"/>
        <v>0</v>
      </c>
      <c r="U268" s="31">
        <f t="shared" si="27"/>
        <v>-1276.250818896783</v>
      </c>
      <c r="V268" s="169"/>
    </row>
    <row r="269" spans="1:22" ht="12.75">
      <c r="A269" s="173" t="s">
        <v>327</v>
      </c>
      <c r="B269" s="44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174">
        <f t="shared" si="25"/>
        <v>0</v>
      </c>
      <c r="T269" s="175">
        <f t="shared" si="26"/>
        <v>0</v>
      </c>
      <c r="U269" s="31">
        <f t="shared" si="27"/>
        <v>-1276.250818896783</v>
      </c>
      <c r="V269" s="169"/>
    </row>
    <row r="270" spans="1:22" ht="12.75">
      <c r="A270" s="173" t="s">
        <v>328</v>
      </c>
      <c r="B270" s="44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174">
        <f t="shared" si="25"/>
        <v>0</v>
      </c>
      <c r="T270" s="175">
        <f t="shared" si="26"/>
        <v>0</v>
      </c>
      <c r="U270" s="31">
        <f t="shared" si="27"/>
        <v>-1276.250818896783</v>
      </c>
      <c r="V270" s="169"/>
    </row>
    <row r="271" spans="1:22" ht="12.75">
      <c r="A271" s="173" t="s">
        <v>329</v>
      </c>
      <c r="B271" s="44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174">
        <f t="shared" si="25"/>
        <v>0</v>
      </c>
      <c r="T271" s="175">
        <f t="shared" si="26"/>
        <v>0</v>
      </c>
      <c r="U271" s="31">
        <f t="shared" si="27"/>
        <v>-1276.250818896783</v>
      </c>
      <c r="V271" s="169"/>
    </row>
    <row r="272" spans="1:22" ht="12.75">
      <c r="A272" s="173" t="s">
        <v>330</v>
      </c>
      <c r="B272" s="44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174">
        <f t="shared" si="25"/>
        <v>0</v>
      </c>
      <c r="T272" s="175">
        <f t="shared" si="26"/>
        <v>0</v>
      </c>
      <c r="U272" s="31">
        <f t="shared" si="27"/>
        <v>-1276.250818896783</v>
      </c>
      <c r="V272" s="169"/>
    </row>
    <row r="273" spans="1:22" ht="12.75">
      <c r="A273" s="173" t="s">
        <v>331</v>
      </c>
      <c r="B273" s="44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174">
        <f t="shared" si="25"/>
        <v>0</v>
      </c>
      <c r="T273" s="175">
        <f t="shared" si="26"/>
        <v>0</v>
      </c>
      <c r="U273" s="31">
        <f t="shared" si="27"/>
        <v>-1276.250818896783</v>
      </c>
      <c r="V273" s="169"/>
    </row>
    <row r="274" spans="1:22" ht="12.75">
      <c r="A274" s="173" t="s">
        <v>332</v>
      </c>
      <c r="B274" s="44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174">
        <f t="shared" si="25"/>
        <v>0</v>
      </c>
      <c r="T274" s="175">
        <f t="shared" si="26"/>
        <v>0</v>
      </c>
      <c r="U274" s="31">
        <f t="shared" si="27"/>
        <v>-1276.250818896783</v>
      </c>
      <c r="V274" s="169"/>
    </row>
    <row r="275" spans="1:22" ht="12.75">
      <c r="A275" s="173" t="s">
        <v>333</v>
      </c>
      <c r="B275" s="44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174">
        <f t="shared" si="25"/>
        <v>0</v>
      </c>
      <c r="T275" s="175">
        <f t="shared" si="26"/>
        <v>0</v>
      </c>
      <c r="U275" s="31">
        <f t="shared" si="27"/>
        <v>-1276.250818896783</v>
      </c>
      <c r="V275" s="169"/>
    </row>
    <row r="276" spans="1:22" ht="12.75">
      <c r="A276" s="173" t="s">
        <v>334</v>
      </c>
      <c r="B276" s="44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174">
        <f t="shared" si="25"/>
        <v>0</v>
      </c>
      <c r="T276" s="175">
        <f t="shared" si="26"/>
        <v>0</v>
      </c>
      <c r="U276" s="31">
        <f t="shared" si="27"/>
        <v>-1276.250818896783</v>
      </c>
      <c r="V276" s="169"/>
    </row>
    <row r="277" spans="1:22" ht="12.75">
      <c r="A277" s="173" t="s">
        <v>335</v>
      </c>
      <c r="B277" s="44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174">
        <f t="shared" si="25"/>
        <v>0</v>
      </c>
      <c r="T277" s="175">
        <f t="shared" si="26"/>
        <v>0</v>
      </c>
      <c r="U277" s="31">
        <f t="shared" si="27"/>
        <v>-1276.250818896783</v>
      </c>
      <c r="V277" s="169"/>
    </row>
    <row r="278" spans="1:22" ht="12.75">
      <c r="A278" s="173" t="s">
        <v>336</v>
      </c>
      <c r="B278" s="44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174">
        <f t="shared" si="25"/>
        <v>0</v>
      </c>
      <c r="T278" s="175">
        <f t="shared" si="26"/>
        <v>0</v>
      </c>
      <c r="U278" s="31">
        <f t="shared" si="27"/>
        <v>-1276.250818896783</v>
      </c>
      <c r="V278" s="169"/>
    </row>
    <row r="279" spans="1:22" ht="12.75">
      <c r="A279" s="173" t="s">
        <v>337</v>
      </c>
      <c r="B279" s="44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174">
        <f t="shared" si="25"/>
        <v>0</v>
      </c>
      <c r="T279" s="175">
        <f t="shared" si="26"/>
        <v>0</v>
      </c>
      <c r="U279" s="31">
        <f t="shared" si="27"/>
        <v>-1276.250818896783</v>
      </c>
      <c r="V279" s="169"/>
    </row>
    <row r="280" spans="1:22" ht="12.75">
      <c r="A280" s="173" t="s">
        <v>338</v>
      </c>
      <c r="B280" s="44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174">
        <f t="shared" si="25"/>
        <v>0</v>
      </c>
      <c r="T280" s="175">
        <f t="shared" si="26"/>
        <v>0</v>
      </c>
      <c r="U280" s="31">
        <f t="shared" si="27"/>
        <v>-1276.250818896783</v>
      </c>
      <c r="V280" s="169"/>
    </row>
    <row r="281" spans="1:22" ht="12.75">
      <c r="A281" s="173" t="s">
        <v>339</v>
      </c>
      <c r="B281" s="44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174">
        <f t="shared" si="25"/>
        <v>0</v>
      </c>
      <c r="T281" s="175">
        <f t="shared" si="26"/>
        <v>0</v>
      </c>
      <c r="U281" s="31">
        <f t="shared" si="27"/>
        <v>-1276.250818896783</v>
      </c>
      <c r="V281" s="169"/>
    </row>
    <row r="282" spans="1:22" ht="12.75">
      <c r="A282" s="173" t="s">
        <v>340</v>
      </c>
      <c r="B282" s="44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174">
        <f t="shared" si="25"/>
        <v>0</v>
      </c>
      <c r="T282" s="175">
        <f t="shared" si="26"/>
        <v>0</v>
      </c>
      <c r="U282" s="31">
        <f t="shared" si="27"/>
        <v>-1276.250818896783</v>
      </c>
      <c r="V282" s="169"/>
    </row>
    <row r="283" spans="1:22" ht="12.75">
      <c r="A283" s="173" t="s">
        <v>341</v>
      </c>
      <c r="B283" s="44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174">
        <f t="shared" si="25"/>
        <v>0</v>
      </c>
      <c r="T283" s="175">
        <f t="shared" si="26"/>
        <v>0</v>
      </c>
      <c r="U283" s="31">
        <f t="shared" si="27"/>
        <v>-1276.250818896783</v>
      </c>
      <c r="V283" s="169"/>
    </row>
    <row r="284" spans="1:22" ht="12.75">
      <c r="A284" s="173" t="s">
        <v>342</v>
      </c>
      <c r="B284" s="44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174">
        <f t="shared" si="25"/>
        <v>0</v>
      </c>
      <c r="T284" s="175">
        <f t="shared" si="26"/>
        <v>0</v>
      </c>
      <c r="U284" s="31">
        <f t="shared" si="27"/>
        <v>-1276.250818896783</v>
      </c>
      <c r="V284" s="169"/>
    </row>
    <row r="285" spans="1:22" ht="12.75">
      <c r="A285" s="173" t="s">
        <v>343</v>
      </c>
      <c r="B285" s="44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174">
        <f t="shared" si="25"/>
        <v>0</v>
      </c>
      <c r="T285" s="175">
        <f t="shared" si="26"/>
        <v>0</v>
      </c>
      <c r="U285" s="31">
        <f t="shared" si="27"/>
        <v>-1276.250818896783</v>
      </c>
      <c r="V285" s="169"/>
    </row>
    <row r="286" spans="1:22" ht="12.75">
      <c r="A286" s="173" t="s">
        <v>344</v>
      </c>
      <c r="B286" s="44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174">
        <f t="shared" si="25"/>
        <v>0</v>
      </c>
      <c r="T286" s="175">
        <f t="shared" si="26"/>
        <v>0</v>
      </c>
      <c r="U286" s="31">
        <f t="shared" si="27"/>
        <v>-1276.250818896783</v>
      </c>
      <c r="V286" s="169"/>
    </row>
    <row r="287" spans="1:22" ht="12.75">
      <c r="A287" s="173" t="s">
        <v>345</v>
      </c>
      <c r="B287" s="44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174">
        <f t="shared" si="25"/>
        <v>0</v>
      </c>
      <c r="T287" s="175">
        <f t="shared" si="26"/>
        <v>0</v>
      </c>
      <c r="U287" s="31">
        <f t="shared" si="27"/>
        <v>-1276.250818896783</v>
      </c>
      <c r="V287" s="169"/>
    </row>
    <row r="288" spans="1:22" ht="12.75">
      <c r="A288" s="173" t="s">
        <v>346</v>
      </c>
      <c r="B288" s="44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174">
        <f t="shared" si="25"/>
        <v>0</v>
      </c>
      <c r="T288" s="175">
        <f t="shared" si="26"/>
        <v>0</v>
      </c>
      <c r="U288" s="31">
        <f t="shared" si="27"/>
        <v>-1276.250818896783</v>
      </c>
      <c r="V288" s="169"/>
    </row>
    <row r="289" spans="1:22" ht="12.75">
      <c r="A289" s="173" t="s">
        <v>347</v>
      </c>
      <c r="B289" s="44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174">
        <f t="shared" si="25"/>
        <v>0</v>
      </c>
      <c r="T289" s="175">
        <f t="shared" si="26"/>
        <v>0</v>
      </c>
      <c r="U289" s="31">
        <f t="shared" si="27"/>
        <v>-1276.250818896783</v>
      </c>
      <c r="V289" s="169"/>
    </row>
    <row r="290" spans="1:22" ht="12.75">
      <c r="A290" s="173" t="s">
        <v>348</v>
      </c>
      <c r="B290" s="44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174">
        <f t="shared" si="25"/>
        <v>0</v>
      </c>
      <c r="T290" s="175">
        <f t="shared" si="26"/>
        <v>0</v>
      </c>
      <c r="U290" s="31">
        <f t="shared" si="27"/>
        <v>-1276.250818896783</v>
      </c>
      <c r="V290" s="169"/>
    </row>
    <row r="291" spans="1:22" ht="12.75">
      <c r="A291" s="173" t="s">
        <v>356</v>
      </c>
      <c r="B291" s="44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174">
        <f t="shared" si="25"/>
        <v>0</v>
      </c>
      <c r="T291" s="175">
        <f t="shared" si="26"/>
        <v>0</v>
      </c>
      <c r="U291" s="31">
        <f t="shared" si="27"/>
        <v>-1276.250818896783</v>
      </c>
      <c r="V291" s="169"/>
    </row>
    <row r="292" spans="1:22" ht="12.75">
      <c r="A292" s="173" t="s">
        <v>357</v>
      </c>
      <c r="B292" s="44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174">
        <f t="shared" si="25"/>
        <v>0</v>
      </c>
      <c r="T292" s="175">
        <f t="shared" si="26"/>
        <v>0</v>
      </c>
      <c r="U292" s="31">
        <f t="shared" si="27"/>
        <v>-1276.250818896783</v>
      </c>
      <c r="V292" s="169"/>
    </row>
    <row r="293" spans="1:22" ht="12.75">
      <c r="A293" s="173" t="s">
        <v>358</v>
      </c>
      <c r="B293" s="44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174">
        <f t="shared" si="25"/>
        <v>0</v>
      </c>
      <c r="T293" s="175">
        <f t="shared" si="26"/>
        <v>0</v>
      </c>
      <c r="U293" s="31">
        <f t="shared" si="27"/>
        <v>-1276.250818896783</v>
      </c>
      <c r="V293" s="169"/>
    </row>
    <row r="294" spans="1:22" ht="12.75">
      <c r="A294" s="173" t="s">
        <v>359</v>
      </c>
      <c r="B294" s="44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174">
        <f t="shared" si="25"/>
        <v>0</v>
      </c>
      <c r="T294" s="175">
        <f t="shared" si="26"/>
        <v>0</v>
      </c>
      <c r="U294" s="31">
        <f t="shared" si="27"/>
        <v>-1276.250818896783</v>
      </c>
      <c r="V294" s="169"/>
    </row>
    <row r="295" spans="1:22" ht="12.75">
      <c r="A295" s="173" t="s">
        <v>360</v>
      </c>
      <c r="B295" s="44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174">
        <f t="shared" si="25"/>
        <v>0</v>
      </c>
      <c r="T295" s="175">
        <f t="shared" si="26"/>
        <v>0</v>
      </c>
      <c r="U295" s="31">
        <f t="shared" si="27"/>
        <v>-1276.250818896783</v>
      </c>
      <c r="V295" s="169"/>
    </row>
    <row r="296" spans="1:22" ht="12.75">
      <c r="A296" s="173" t="s">
        <v>361</v>
      </c>
      <c r="B296" s="44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174">
        <f t="shared" si="25"/>
        <v>0</v>
      </c>
      <c r="T296" s="175">
        <f t="shared" si="26"/>
        <v>0</v>
      </c>
      <c r="U296" s="31">
        <f t="shared" si="27"/>
        <v>-1276.250818896783</v>
      </c>
      <c r="V296" s="169"/>
    </row>
    <row r="297" spans="1:22" ht="12.75">
      <c r="A297" s="173" t="s">
        <v>362</v>
      </c>
      <c r="B297" s="44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174">
        <f t="shared" si="25"/>
        <v>0</v>
      </c>
      <c r="T297" s="175">
        <f t="shared" si="26"/>
        <v>0</v>
      </c>
      <c r="U297" s="31">
        <f t="shared" si="27"/>
        <v>-1276.250818896783</v>
      </c>
      <c r="V297" s="169"/>
    </row>
    <row r="298" spans="1:22" ht="12.75">
      <c r="A298" s="173" t="s">
        <v>363</v>
      </c>
      <c r="B298" s="44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174">
        <f t="shared" si="25"/>
        <v>0</v>
      </c>
      <c r="T298" s="175">
        <f t="shared" si="26"/>
        <v>0</v>
      </c>
      <c r="U298" s="31">
        <f t="shared" si="27"/>
        <v>-1276.250818896783</v>
      </c>
      <c r="V298" s="169"/>
    </row>
    <row r="299" spans="1:22" ht="12.75">
      <c r="A299" s="173" t="s">
        <v>364</v>
      </c>
      <c r="B299" s="44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174">
        <f t="shared" si="25"/>
        <v>0</v>
      </c>
      <c r="T299" s="175">
        <f t="shared" si="26"/>
        <v>0</v>
      </c>
      <c r="U299" s="31">
        <f t="shared" si="27"/>
        <v>-1276.250818896783</v>
      </c>
      <c r="V299" s="169"/>
    </row>
    <row r="300" spans="1:22" ht="12.75">
      <c r="A300" s="173" t="s">
        <v>365</v>
      </c>
      <c r="B300" s="44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174">
        <f t="shared" si="25"/>
        <v>0</v>
      </c>
      <c r="T300" s="175">
        <f t="shared" si="26"/>
        <v>0</v>
      </c>
      <c r="U300" s="31">
        <f t="shared" si="27"/>
        <v>-1276.250818896783</v>
      </c>
      <c r="V300" s="169"/>
    </row>
    <row r="301" spans="1:22" ht="12.75">
      <c r="A301" s="173" t="s">
        <v>366</v>
      </c>
      <c r="B301" s="44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174">
        <f t="shared" si="25"/>
        <v>0</v>
      </c>
      <c r="T301" s="175">
        <f t="shared" si="26"/>
        <v>0</v>
      </c>
      <c r="U301" s="31">
        <f t="shared" si="27"/>
        <v>-1276.250818896783</v>
      </c>
      <c r="V301" s="169"/>
    </row>
    <row r="302" spans="1:22" ht="12.75">
      <c r="A302" s="173" t="s">
        <v>367</v>
      </c>
      <c r="B302" s="44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174">
        <f t="shared" si="25"/>
        <v>0</v>
      </c>
      <c r="T302" s="175">
        <f t="shared" si="26"/>
        <v>0</v>
      </c>
      <c r="U302" s="31">
        <f t="shared" si="27"/>
        <v>-1276.250818896783</v>
      </c>
      <c r="V302" s="169"/>
    </row>
    <row r="303" spans="1:22" ht="12.75">
      <c r="A303" s="173" t="s">
        <v>368</v>
      </c>
      <c r="B303" s="44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174">
        <f t="shared" si="25"/>
        <v>0</v>
      </c>
      <c r="T303" s="175">
        <f t="shared" si="26"/>
        <v>0</v>
      </c>
      <c r="U303" s="31">
        <f t="shared" si="27"/>
        <v>-1276.250818896783</v>
      </c>
      <c r="V303" s="169"/>
    </row>
    <row r="304" spans="1:22" ht="12.75">
      <c r="A304" s="173" t="s">
        <v>369</v>
      </c>
      <c r="B304" s="44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174">
        <f t="shared" si="25"/>
        <v>0</v>
      </c>
      <c r="T304" s="175">
        <f t="shared" si="26"/>
        <v>0</v>
      </c>
      <c r="U304" s="31">
        <f t="shared" si="27"/>
        <v>-1276.250818896783</v>
      </c>
      <c r="V304" s="169"/>
    </row>
  </sheetData>
  <sheetProtection selectLockedCells="1" selectUnlockedCells="1"/>
  <mergeCells count="6">
    <mergeCell ref="A1:V1"/>
    <mergeCell ref="V2:V4"/>
    <mergeCell ref="A3:B4"/>
    <mergeCell ref="S2:S4"/>
    <mergeCell ref="T2:T4"/>
    <mergeCell ref="U2:U4"/>
  </mergeCells>
  <printOptions horizontalCentered="1"/>
  <pageMargins left="0.43333333333333335" right="0.43333333333333335" top="0.5118055555555555" bottom="0.7097222222222221" header="0.5118055555555555" footer="0.5118055555555555"/>
  <pageSetup horizontalDpi="300" verticalDpi="300" orientation="portrait" paperSize="9" scale="93" r:id="rId1"/>
  <headerFooter alignWithMargins="0">
    <oddFooter>&amp;L&amp;"Arial CE,Tučné"&amp;8http://zrliga.zrnet.cz&amp;C&amp;"Arial CE,Tučné"&amp;8 12. ročník ŽĎÁRSKÉ LIGY MISTRŮ&amp;R&amp;"Arial CE,Tučné"&amp;8&amp;D</oddFooter>
  </headerFooter>
  <ignoredErrors>
    <ignoredError sqref="C2 D2:R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168"/>
  <sheetViews>
    <sheetView zoomScale="130" zoomScaleNormal="130" zoomScaleSheetLayoutView="80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21.375" style="0" bestFit="1" customWidth="1"/>
    <col min="3" max="3" width="7.875" style="0" bestFit="1" customWidth="1"/>
    <col min="4" max="4" width="7.375" style="0" customWidth="1"/>
    <col min="5" max="5" width="14.25390625" style="0" bestFit="1" customWidth="1"/>
  </cols>
  <sheetData>
    <row r="1" spans="1:5" ht="27">
      <c r="A1" s="275" t="s">
        <v>681</v>
      </c>
      <c r="B1" s="275"/>
      <c r="C1" s="275"/>
      <c r="D1" s="275"/>
      <c r="E1" s="275"/>
    </row>
    <row r="2" spans="1:5" s="1" customFormat="1" ht="12.75" customHeight="1">
      <c r="A2" s="67"/>
      <c r="B2" s="67"/>
      <c r="C2" s="67"/>
      <c r="D2" s="67"/>
      <c r="E2" s="67"/>
    </row>
    <row r="3" spans="1:5" ht="12.75" customHeight="1">
      <c r="A3" s="118"/>
      <c r="B3" s="118"/>
      <c r="C3" s="123"/>
      <c r="E3" s="119" t="s">
        <v>13</v>
      </c>
    </row>
    <row r="4" spans="1:5" ht="12.75" customHeight="1">
      <c r="A4" s="274" t="s">
        <v>14</v>
      </c>
      <c r="B4" s="274"/>
      <c r="C4" s="188" t="s">
        <v>15</v>
      </c>
      <c r="D4" s="200"/>
      <c r="E4" s="119">
        <v>1</v>
      </c>
    </row>
    <row r="5" spans="1:5" ht="12.75" customHeight="1">
      <c r="A5" s="274" t="s">
        <v>16</v>
      </c>
      <c r="B5" s="274"/>
      <c r="C5" s="277" t="s">
        <v>684</v>
      </c>
      <c r="D5" s="277"/>
      <c r="E5" s="121"/>
    </row>
    <row r="6" spans="1:5" ht="12.75" customHeight="1">
      <c r="A6" s="274" t="s">
        <v>17</v>
      </c>
      <c r="B6" s="274"/>
      <c r="C6" s="276" t="s">
        <v>25</v>
      </c>
      <c r="D6" s="276"/>
      <c r="E6" s="276"/>
    </row>
    <row r="7" spans="1:5" ht="12.75" customHeight="1" thickBot="1">
      <c r="A7" s="274" t="s">
        <v>19</v>
      </c>
      <c r="B7" s="274"/>
      <c r="C7" s="122">
        <f>COUNTA(B9:B176)</f>
        <v>160</v>
      </c>
      <c r="D7" s="124"/>
      <c r="E7" s="124"/>
    </row>
    <row r="8" spans="1:5" ht="15" customHeight="1" thickBot="1">
      <c r="A8" s="63" t="s">
        <v>20</v>
      </c>
      <c r="B8" s="64"/>
      <c r="C8" s="65" t="s">
        <v>1</v>
      </c>
      <c r="D8" s="66" t="s">
        <v>22</v>
      </c>
      <c r="E8" s="75" t="s">
        <v>23</v>
      </c>
    </row>
    <row r="9" spans="1:5" ht="12.75">
      <c r="A9" s="55" t="s">
        <v>60</v>
      </c>
      <c r="B9" s="152" t="s">
        <v>687</v>
      </c>
      <c r="C9" s="153">
        <v>337</v>
      </c>
      <c r="D9" s="56">
        <f aca="true" t="shared" si="0" ref="D9:D40">(C9/C$9)*100</f>
        <v>100</v>
      </c>
      <c r="E9" s="57">
        <f aca="true" t="shared" si="1" ref="E9:E40">D9+E$4</f>
        <v>101</v>
      </c>
    </row>
    <row r="10" spans="1:5" ht="12.75">
      <c r="A10" s="55" t="s">
        <v>61</v>
      </c>
      <c r="B10" s="154" t="s">
        <v>688</v>
      </c>
      <c r="C10" s="155">
        <v>331</v>
      </c>
      <c r="D10" s="53">
        <f t="shared" si="0"/>
        <v>98.21958456973294</v>
      </c>
      <c r="E10" s="54">
        <f t="shared" si="1"/>
        <v>99.21958456973294</v>
      </c>
    </row>
    <row r="11" spans="1:5" ht="12.75">
      <c r="A11" s="55" t="s">
        <v>62</v>
      </c>
      <c r="B11" s="151" t="s">
        <v>689</v>
      </c>
      <c r="C11" s="155">
        <v>324</v>
      </c>
      <c r="D11" s="53">
        <f t="shared" si="0"/>
        <v>96.14243323442136</v>
      </c>
      <c r="E11" s="54">
        <f t="shared" si="1"/>
        <v>97.14243323442136</v>
      </c>
    </row>
    <row r="12" spans="1:5" ht="12.75">
      <c r="A12" s="55" t="s">
        <v>63</v>
      </c>
      <c r="B12" s="151" t="s">
        <v>690</v>
      </c>
      <c r="C12" s="155">
        <v>324</v>
      </c>
      <c r="D12" s="53">
        <f t="shared" si="0"/>
        <v>96.14243323442136</v>
      </c>
      <c r="E12" s="54">
        <f t="shared" si="1"/>
        <v>97.14243323442136</v>
      </c>
    </row>
    <row r="13" spans="1:5" ht="12.75">
      <c r="A13" s="55" t="s">
        <v>64</v>
      </c>
      <c r="B13" s="154" t="s">
        <v>691</v>
      </c>
      <c r="C13" s="155">
        <v>324</v>
      </c>
      <c r="D13" s="53">
        <f t="shared" si="0"/>
        <v>96.14243323442136</v>
      </c>
      <c r="E13" s="54">
        <f t="shared" si="1"/>
        <v>97.14243323442136</v>
      </c>
    </row>
    <row r="14" spans="1:5" ht="12.75">
      <c r="A14" s="55" t="s">
        <v>65</v>
      </c>
      <c r="B14" s="154" t="s">
        <v>692</v>
      </c>
      <c r="C14" s="155">
        <v>317</v>
      </c>
      <c r="D14" s="53">
        <f t="shared" si="0"/>
        <v>94.06528189910979</v>
      </c>
      <c r="E14" s="54">
        <f t="shared" si="1"/>
        <v>95.06528189910979</v>
      </c>
    </row>
    <row r="15" spans="1:5" ht="12.75">
      <c r="A15" s="55" t="s">
        <v>66</v>
      </c>
      <c r="B15" s="154" t="s">
        <v>693</v>
      </c>
      <c r="C15" s="155">
        <v>316</v>
      </c>
      <c r="D15" s="53">
        <f t="shared" si="0"/>
        <v>93.76854599406528</v>
      </c>
      <c r="E15" s="54">
        <f t="shared" si="1"/>
        <v>94.76854599406528</v>
      </c>
    </row>
    <row r="16" spans="1:5" ht="12.75">
      <c r="A16" s="55" t="s">
        <v>67</v>
      </c>
      <c r="B16" s="151" t="s">
        <v>694</v>
      </c>
      <c r="C16" s="155">
        <v>310</v>
      </c>
      <c r="D16" s="53">
        <f t="shared" si="0"/>
        <v>91.98813056379822</v>
      </c>
      <c r="E16" s="54">
        <f t="shared" si="1"/>
        <v>92.98813056379822</v>
      </c>
    </row>
    <row r="17" spans="1:5" ht="12.75">
      <c r="A17" s="55" t="s">
        <v>68</v>
      </c>
      <c r="B17" s="154" t="s">
        <v>695</v>
      </c>
      <c r="C17" s="155">
        <v>309</v>
      </c>
      <c r="D17" s="53">
        <f t="shared" si="0"/>
        <v>91.69139465875371</v>
      </c>
      <c r="E17" s="54">
        <f t="shared" si="1"/>
        <v>92.69139465875371</v>
      </c>
    </row>
    <row r="18" spans="1:5" ht="12.75">
      <c r="A18" s="55" t="s">
        <v>69</v>
      </c>
      <c r="B18" s="154" t="s">
        <v>696</v>
      </c>
      <c r="C18" s="155">
        <v>296</v>
      </c>
      <c r="D18" s="53">
        <f t="shared" si="0"/>
        <v>87.83382789317507</v>
      </c>
      <c r="E18" s="54">
        <f t="shared" si="1"/>
        <v>88.83382789317507</v>
      </c>
    </row>
    <row r="19" spans="1:5" ht="12.75">
      <c r="A19" s="55" t="s">
        <v>70</v>
      </c>
      <c r="B19" s="154" t="s">
        <v>697</v>
      </c>
      <c r="C19" s="155">
        <v>292</v>
      </c>
      <c r="D19" s="53">
        <f t="shared" si="0"/>
        <v>86.64688427299704</v>
      </c>
      <c r="E19" s="54">
        <f t="shared" si="1"/>
        <v>87.64688427299704</v>
      </c>
    </row>
    <row r="20" spans="1:5" ht="12.75">
      <c r="A20" s="52" t="s">
        <v>71</v>
      </c>
      <c r="B20" s="154" t="s">
        <v>698</v>
      </c>
      <c r="C20" s="155">
        <v>286</v>
      </c>
      <c r="D20" s="53">
        <f t="shared" si="0"/>
        <v>84.86646884272997</v>
      </c>
      <c r="E20" s="54">
        <f t="shared" si="1"/>
        <v>85.86646884272997</v>
      </c>
    </row>
    <row r="21" spans="1:5" ht="12.75">
      <c r="A21" s="55" t="s">
        <v>72</v>
      </c>
      <c r="B21" s="150" t="s">
        <v>699</v>
      </c>
      <c r="C21" s="153">
        <v>278</v>
      </c>
      <c r="D21" s="56">
        <f t="shared" si="0"/>
        <v>82.49258160237389</v>
      </c>
      <c r="E21" s="57">
        <f t="shared" si="1"/>
        <v>83.49258160237389</v>
      </c>
    </row>
    <row r="22" spans="1:5" ht="12.75">
      <c r="A22" s="55" t="s">
        <v>73</v>
      </c>
      <c r="B22" s="151" t="s">
        <v>700</v>
      </c>
      <c r="C22" s="155">
        <v>277</v>
      </c>
      <c r="D22" s="53">
        <f t="shared" si="0"/>
        <v>82.19584569732937</v>
      </c>
      <c r="E22" s="54">
        <f t="shared" si="1"/>
        <v>83.19584569732937</v>
      </c>
    </row>
    <row r="23" spans="1:5" ht="12.75">
      <c r="A23" s="55" t="s">
        <v>74</v>
      </c>
      <c r="B23" s="154" t="s">
        <v>701</v>
      </c>
      <c r="C23" s="155">
        <v>276</v>
      </c>
      <c r="D23" s="53">
        <f t="shared" si="0"/>
        <v>81.89910979228486</v>
      </c>
      <c r="E23" s="54">
        <f t="shared" si="1"/>
        <v>82.89910979228486</v>
      </c>
    </row>
    <row r="24" spans="1:5" ht="12.75">
      <c r="A24" s="55" t="s">
        <v>75</v>
      </c>
      <c r="B24" s="154" t="s">
        <v>702</v>
      </c>
      <c r="C24" s="155">
        <v>272</v>
      </c>
      <c r="D24" s="53">
        <f t="shared" si="0"/>
        <v>80.71216617210682</v>
      </c>
      <c r="E24" s="54">
        <f t="shared" si="1"/>
        <v>81.71216617210682</v>
      </c>
    </row>
    <row r="25" spans="1:5" ht="12.75">
      <c r="A25" s="55" t="s">
        <v>76</v>
      </c>
      <c r="B25" s="154" t="s">
        <v>703</v>
      </c>
      <c r="C25" s="155">
        <v>267</v>
      </c>
      <c r="D25" s="53">
        <f t="shared" si="0"/>
        <v>79.22848664688428</v>
      </c>
      <c r="E25" s="54">
        <f t="shared" si="1"/>
        <v>80.22848664688428</v>
      </c>
    </row>
    <row r="26" spans="1:5" ht="12.75">
      <c r="A26" s="55" t="s">
        <v>77</v>
      </c>
      <c r="B26" s="151" t="s">
        <v>704</v>
      </c>
      <c r="C26" s="155">
        <v>266</v>
      </c>
      <c r="D26" s="53">
        <f t="shared" si="0"/>
        <v>78.93175074183976</v>
      </c>
      <c r="E26" s="54">
        <f t="shared" si="1"/>
        <v>79.93175074183976</v>
      </c>
    </row>
    <row r="27" spans="1:5" ht="12.75">
      <c r="A27" s="55" t="s">
        <v>78</v>
      </c>
      <c r="B27" s="154" t="s">
        <v>705</v>
      </c>
      <c r="C27" s="155">
        <v>265</v>
      </c>
      <c r="D27" s="53">
        <f t="shared" si="0"/>
        <v>78.63501483679525</v>
      </c>
      <c r="E27" s="54">
        <f t="shared" si="1"/>
        <v>79.63501483679525</v>
      </c>
    </row>
    <row r="28" spans="1:5" ht="12.75">
      <c r="A28" s="55" t="s">
        <v>79</v>
      </c>
      <c r="B28" s="151" t="s">
        <v>706</v>
      </c>
      <c r="C28" s="155">
        <v>261</v>
      </c>
      <c r="D28" s="53">
        <f t="shared" si="0"/>
        <v>77.44807121661721</v>
      </c>
      <c r="E28" s="54">
        <f t="shared" si="1"/>
        <v>78.44807121661721</v>
      </c>
    </row>
    <row r="29" spans="1:5" ht="12.75">
      <c r="A29" s="55" t="s">
        <v>80</v>
      </c>
      <c r="B29" s="154" t="s">
        <v>707</v>
      </c>
      <c r="C29" s="155">
        <v>261</v>
      </c>
      <c r="D29" s="53">
        <f t="shared" si="0"/>
        <v>77.44807121661721</v>
      </c>
      <c r="E29" s="54">
        <f t="shared" si="1"/>
        <v>78.44807121661721</v>
      </c>
    </row>
    <row r="30" spans="1:5" ht="12.75">
      <c r="A30" s="55" t="s">
        <v>81</v>
      </c>
      <c r="B30" s="154" t="s">
        <v>708</v>
      </c>
      <c r="C30" s="155">
        <v>258</v>
      </c>
      <c r="D30" s="53">
        <f t="shared" si="0"/>
        <v>76.55786350148368</v>
      </c>
      <c r="E30" s="54">
        <f t="shared" si="1"/>
        <v>77.55786350148368</v>
      </c>
    </row>
    <row r="31" spans="1:5" ht="12.75">
      <c r="A31" s="55" t="s">
        <v>82</v>
      </c>
      <c r="B31" s="154" t="s">
        <v>709</v>
      </c>
      <c r="C31" s="155">
        <v>255</v>
      </c>
      <c r="D31" s="53">
        <f t="shared" si="0"/>
        <v>75.66765578635015</v>
      </c>
      <c r="E31" s="54">
        <f t="shared" si="1"/>
        <v>76.66765578635015</v>
      </c>
    </row>
    <row r="32" spans="1:5" ht="12.75">
      <c r="A32" s="55" t="s">
        <v>83</v>
      </c>
      <c r="B32" s="151" t="s">
        <v>710</v>
      </c>
      <c r="C32" s="155">
        <v>255</v>
      </c>
      <c r="D32" s="53">
        <f t="shared" si="0"/>
        <v>75.66765578635015</v>
      </c>
      <c r="E32" s="54">
        <f t="shared" si="1"/>
        <v>76.66765578635015</v>
      </c>
    </row>
    <row r="33" spans="1:5" ht="12.75">
      <c r="A33" s="55" t="s">
        <v>84</v>
      </c>
      <c r="B33" s="151" t="s">
        <v>711</v>
      </c>
      <c r="C33" s="155">
        <v>255</v>
      </c>
      <c r="D33" s="53">
        <f t="shared" si="0"/>
        <v>75.66765578635015</v>
      </c>
      <c r="E33" s="54">
        <f t="shared" si="1"/>
        <v>76.66765578635015</v>
      </c>
    </row>
    <row r="34" spans="1:5" ht="12.75">
      <c r="A34" s="55" t="s">
        <v>85</v>
      </c>
      <c r="B34" s="154" t="s">
        <v>712</v>
      </c>
      <c r="C34" s="155">
        <v>253</v>
      </c>
      <c r="D34" s="53">
        <f t="shared" si="0"/>
        <v>75.07418397626114</v>
      </c>
      <c r="E34" s="54">
        <f t="shared" si="1"/>
        <v>76.07418397626114</v>
      </c>
    </row>
    <row r="35" spans="1:5" ht="12.75">
      <c r="A35" s="55" t="s">
        <v>86</v>
      </c>
      <c r="B35" s="154" t="s">
        <v>713</v>
      </c>
      <c r="C35" s="155">
        <v>250</v>
      </c>
      <c r="D35" s="53">
        <f t="shared" si="0"/>
        <v>74.1839762611276</v>
      </c>
      <c r="E35" s="54">
        <f t="shared" si="1"/>
        <v>75.1839762611276</v>
      </c>
    </row>
    <row r="36" spans="1:5" ht="12.75">
      <c r="A36" s="55" t="s">
        <v>87</v>
      </c>
      <c r="B36" s="154" t="s">
        <v>714</v>
      </c>
      <c r="C36" s="155">
        <v>248</v>
      </c>
      <c r="D36" s="53">
        <f t="shared" si="0"/>
        <v>73.59050445103857</v>
      </c>
      <c r="E36" s="54">
        <f t="shared" si="1"/>
        <v>74.59050445103857</v>
      </c>
    </row>
    <row r="37" spans="1:5" ht="12.75">
      <c r="A37" s="55" t="s">
        <v>88</v>
      </c>
      <c r="B37" s="154" t="s">
        <v>715</v>
      </c>
      <c r="C37" s="155">
        <v>246</v>
      </c>
      <c r="D37" s="53">
        <f t="shared" si="0"/>
        <v>72.99703264094956</v>
      </c>
      <c r="E37" s="54">
        <f t="shared" si="1"/>
        <v>73.99703264094956</v>
      </c>
    </row>
    <row r="38" spans="1:5" ht="12.75">
      <c r="A38" s="55" t="s">
        <v>89</v>
      </c>
      <c r="B38" s="154" t="s">
        <v>716</v>
      </c>
      <c r="C38" s="155">
        <v>246</v>
      </c>
      <c r="D38" s="53">
        <f t="shared" si="0"/>
        <v>72.99703264094956</v>
      </c>
      <c r="E38" s="54">
        <f t="shared" si="1"/>
        <v>73.99703264094956</v>
      </c>
    </row>
    <row r="39" spans="1:5" ht="12.75">
      <c r="A39" s="55" t="s">
        <v>90</v>
      </c>
      <c r="B39" s="151" t="s">
        <v>717</v>
      </c>
      <c r="C39" s="155">
        <v>246</v>
      </c>
      <c r="D39" s="53">
        <f t="shared" si="0"/>
        <v>72.99703264094956</v>
      </c>
      <c r="E39" s="54">
        <f t="shared" si="1"/>
        <v>73.99703264094956</v>
      </c>
    </row>
    <row r="40" spans="1:5" ht="12.75">
      <c r="A40" s="55" t="s">
        <v>91</v>
      </c>
      <c r="B40" s="154" t="s">
        <v>718</v>
      </c>
      <c r="C40" s="155">
        <v>246</v>
      </c>
      <c r="D40" s="53">
        <f t="shared" si="0"/>
        <v>72.99703264094956</v>
      </c>
      <c r="E40" s="54">
        <f t="shared" si="1"/>
        <v>73.99703264094956</v>
      </c>
    </row>
    <row r="41" spans="1:5" ht="12.75">
      <c r="A41" s="55" t="s">
        <v>92</v>
      </c>
      <c r="B41" s="154" t="s">
        <v>719</v>
      </c>
      <c r="C41" s="155">
        <v>244</v>
      </c>
      <c r="D41" s="53">
        <f aca="true" t="shared" si="2" ref="D41:D72">(C41/C$9)*100</f>
        <v>72.40356083086054</v>
      </c>
      <c r="E41" s="54">
        <f aca="true" t="shared" si="3" ref="E41:E72">D41+E$4</f>
        <v>73.40356083086054</v>
      </c>
    </row>
    <row r="42" spans="1:5" ht="12.75">
      <c r="A42" s="55" t="s">
        <v>93</v>
      </c>
      <c r="B42" s="154" t="s">
        <v>720</v>
      </c>
      <c r="C42" s="155">
        <v>242</v>
      </c>
      <c r="D42" s="53">
        <f t="shared" si="2"/>
        <v>71.81008902077151</v>
      </c>
      <c r="E42" s="54">
        <f t="shared" si="3"/>
        <v>72.81008902077151</v>
      </c>
    </row>
    <row r="43" spans="1:5" ht="12.75">
      <c r="A43" s="55" t="s">
        <v>94</v>
      </c>
      <c r="B43" s="154" t="s">
        <v>721</v>
      </c>
      <c r="C43" s="155">
        <v>241</v>
      </c>
      <c r="D43" s="53">
        <f t="shared" si="2"/>
        <v>71.51335311572701</v>
      </c>
      <c r="E43" s="54">
        <f t="shared" si="3"/>
        <v>72.51335311572701</v>
      </c>
    </row>
    <row r="44" spans="1:5" ht="12.75">
      <c r="A44" s="55" t="s">
        <v>95</v>
      </c>
      <c r="B44" s="154" t="s">
        <v>722</v>
      </c>
      <c r="C44" s="155">
        <v>241</v>
      </c>
      <c r="D44" s="53">
        <f t="shared" si="2"/>
        <v>71.51335311572701</v>
      </c>
      <c r="E44" s="54">
        <f t="shared" si="3"/>
        <v>72.51335311572701</v>
      </c>
    </row>
    <row r="45" spans="1:5" ht="12.75">
      <c r="A45" s="55" t="s">
        <v>96</v>
      </c>
      <c r="B45" s="154" t="s">
        <v>723</v>
      </c>
      <c r="C45" s="155">
        <v>241</v>
      </c>
      <c r="D45" s="53">
        <f t="shared" si="2"/>
        <v>71.51335311572701</v>
      </c>
      <c r="E45" s="54">
        <f t="shared" si="3"/>
        <v>72.51335311572701</v>
      </c>
    </row>
    <row r="46" spans="1:5" ht="12.75">
      <c r="A46" s="55" t="s">
        <v>97</v>
      </c>
      <c r="B46" s="154" t="s">
        <v>724</v>
      </c>
      <c r="C46" s="155">
        <v>240</v>
      </c>
      <c r="D46" s="53">
        <f t="shared" si="2"/>
        <v>71.2166172106825</v>
      </c>
      <c r="E46" s="54">
        <f t="shared" si="3"/>
        <v>72.2166172106825</v>
      </c>
    </row>
    <row r="47" spans="1:5" ht="12.75">
      <c r="A47" s="55" t="s">
        <v>98</v>
      </c>
      <c r="B47" s="154" t="s">
        <v>725</v>
      </c>
      <c r="C47" s="155">
        <v>238</v>
      </c>
      <c r="D47" s="53">
        <f t="shared" si="2"/>
        <v>70.62314540059347</v>
      </c>
      <c r="E47" s="54">
        <f t="shared" si="3"/>
        <v>71.62314540059347</v>
      </c>
    </row>
    <row r="48" spans="1:5" ht="12.75">
      <c r="A48" s="55" t="s">
        <v>99</v>
      </c>
      <c r="B48" s="151" t="s">
        <v>726</v>
      </c>
      <c r="C48" s="155">
        <v>237</v>
      </c>
      <c r="D48" s="53">
        <f t="shared" si="2"/>
        <v>70.32640949554896</v>
      </c>
      <c r="E48" s="54">
        <f t="shared" si="3"/>
        <v>71.32640949554896</v>
      </c>
    </row>
    <row r="49" spans="1:5" ht="12.75">
      <c r="A49" s="55" t="s">
        <v>100</v>
      </c>
      <c r="B49" s="154" t="s">
        <v>727</v>
      </c>
      <c r="C49" s="155">
        <v>237</v>
      </c>
      <c r="D49" s="53">
        <f t="shared" si="2"/>
        <v>70.32640949554896</v>
      </c>
      <c r="E49" s="54">
        <f t="shared" si="3"/>
        <v>71.32640949554896</v>
      </c>
    </row>
    <row r="50" spans="1:5" ht="12.75">
      <c r="A50" s="55" t="s">
        <v>101</v>
      </c>
      <c r="B50" s="154" t="s">
        <v>728</v>
      </c>
      <c r="C50" s="155">
        <v>233</v>
      </c>
      <c r="D50" s="53">
        <f t="shared" si="2"/>
        <v>69.13946587537092</v>
      </c>
      <c r="E50" s="54">
        <f t="shared" si="3"/>
        <v>70.13946587537092</v>
      </c>
    </row>
    <row r="51" spans="1:5" ht="12.75">
      <c r="A51" s="55" t="s">
        <v>102</v>
      </c>
      <c r="B51" s="154" t="s">
        <v>729</v>
      </c>
      <c r="C51" s="155">
        <v>232</v>
      </c>
      <c r="D51" s="53">
        <f t="shared" si="2"/>
        <v>68.84272997032642</v>
      </c>
      <c r="E51" s="54">
        <f t="shared" si="3"/>
        <v>69.84272997032642</v>
      </c>
    </row>
    <row r="52" spans="1:5" ht="12.75">
      <c r="A52" s="55" t="s">
        <v>103</v>
      </c>
      <c r="B52" s="151" t="s">
        <v>730</v>
      </c>
      <c r="C52" s="155">
        <v>232</v>
      </c>
      <c r="D52" s="53">
        <f t="shared" si="2"/>
        <v>68.84272997032642</v>
      </c>
      <c r="E52" s="54">
        <f t="shared" si="3"/>
        <v>69.84272997032642</v>
      </c>
    </row>
    <row r="53" spans="1:5" ht="12.75">
      <c r="A53" s="55" t="s">
        <v>104</v>
      </c>
      <c r="B53" s="154" t="s">
        <v>731</v>
      </c>
      <c r="C53" s="155">
        <v>232</v>
      </c>
      <c r="D53" s="53">
        <f t="shared" si="2"/>
        <v>68.84272997032642</v>
      </c>
      <c r="E53" s="54">
        <f t="shared" si="3"/>
        <v>69.84272997032642</v>
      </c>
    </row>
    <row r="54" spans="1:5" ht="12.75">
      <c r="A54" s="55" t="s">
        <v>105</v>
      </c>
      <c r="B54" s="151" t="s">
        <v>732</v>
      </c>
      <c r="C54" s="155">
        <v>231</v>
      </c>
      <c r="D54" s="53">
        <f t="shared" si="2"/>
        <v>68.5459940652819</v>
      </c>
      <c r="E54" s="54">
        <f t="shared" si="3"/>
        <v>69.5459940652819</v>
      </c>
    </row>
    <row r="55" spans="1:5" ht="12.75">
      <c r="A55" s="55" t="s">
        <v>106</v>
      </c>
      <c r="B55" s="154" t="s">
        <v>733</v>
      </c>
      <c r="C55" s="155">
        <v>231</v>
      </c>
      <c r="D55" s="53">
        <f t="shared" si="2"/>
        <v>68.5459940652819</v>
      </c>
      <c r="E55" s="54">
        <f t="shared" si="3"/>
        <v>69.5459940652819</v>
      </c>
    </row>
    <row r="56" spans="1:5" ht="12.75">
      <c r="A56" s="55" t="s">
        <v>107</v>
      </c>
      <c r="B56" s="154" t="s">
        <v>734</v>
      </c>
      <c r="C56" s="155">
        <v>230</v>
      </c>
      <c r="D56" s="53">
        <f t="shared" si="2"/>
        <v>68.24925816023739</v>
      </c>
      <c r="E56" s="54">
        <f t="shared" si="3"/>
        <v>69.24925816023739</v>
      </c>
    </row>
    <row r="57" spans="1:5" ht="12.75">
      <c r="A57" s="55" t="s">
        <v>108</v>
      </c>
      <c r="B57" s="154" t="s">
        <v>735</v>
      </c>
      <c r="C57" s="155">
        <v>230</v>
      </c>
      <c r="D57" s="53">
        <f t="shared" si="2"/>
        <v>68.24925816023739</v>
      </c>
      <c r="E57" s="54">
        <f t="shared" si="3"/>
        <v>69.24925816023739</v>
      </c>
    </row>
    <row r="58" spans="1:5" ht="12.75">
      <c r="A58" s="55" t="s">
        <v>109</v>
      </c>
      <c r="B58" s="154" t="s">
        <v>736</v>
      </c>
      <c r="C58" s="155">
        <v>230</v>
      </c>
      <c r="D58" s="53">
        <f t="shared" si="2"/>
        <v>68.24925816023739</v>
      </c>
      <c r="E58" s="54">
        <f t="shared" si="3"/>
        <v>69.24925816023739</v>
      </c>
    </row>
    <row r="59" spans="1:5" ht="12.75">
      <c r="A59" s="55" t="s">
        <v>110</v>
      </c>
      <c r="B59" s="154" t="s">
        <v>737</v>
      </c>
      <c r="C59" s="155">
        <v>228</v>
      </c>
      <c r="D59" s="53">
        <f t="shared" si="2"/>
        <v>67.65578635014838</v>
      </c>
      <c r="E59" s="54">
        <f t="shared" si="3"/>
        <v>68.65578635014838</v>
      </c>
    </row>
    <row r="60" spans="1:5" ht="12.75">
      <c r="A60" s="55" t="s">
        <v>111</v>
      </c>
      <c r="B60" s="154" t="s">
        <v>738</v>
      </c>
      <c r="C60" s="155">
        <v>227</v>
      </c>
      <c r="D60" s="53">
        <f t="shared" si="2"/>
        <v>67.35905044510386</v>
      </c>
      <c r="E60" s="54">
        <f t="shared" si="3"/>
        <v>68.35905044510386</v>
      </c>
    </row>
    <row r="61" spans="1:5" ht="12.75">
      <c r="A61" s="55" t="s">
        <v>112</v>
      </c>
      <c r="B61" s="151" t="s">
        <v>739</v>
      </c>
      <c r="C61" s="155">
        <v>226</v>
      </c>
      <c r="D61" s="53">
        <f t="shared" si="2"/>
        <v>67.06231454005935</v>
      </c>
      <c r="E61" s="54">
        <f t="shared" si="3"/>
        <v>68.06231454005935</v>
      </c>
    </row>
    <row r="62" spans="1:5" ht="12.75">
      <c r="A62" s="55" t="s">
        <v>113</v>
      </c>
      <c r="B62" s="151" t="s">
        <v>740</v>
      </c>
      <c r="C62" s="155">
        <v>223</v>
      </c>
      <c r="D62" s="53">
        <f t="shared" si="2"/>
        <v>66.17210682492582</v>
      </c>
      <c r="E62" s="54">
        <f t="shared" si="3"/>
        <v>67.17210682492582</v>
      </c>
    </row>
    <row r="63" spans="1:5" ht="12.75">
      <c r="A63" s="55" t="s">
        <v>114</v>
      </c>
      <c r="B63" s="151" t="s">
        <v>741</v>
      </c>
      <c r="C63" s="155">
        <v>222</v>
      </c>
      <c r="D63" s="53">
        <f t="shared" si="2"/>
        <v>65.8753709198813</v>
      </c>
      <c r="E63" s="54">
        <f t="shared" si="3"/>
        <v>66.8753709198813</v>
      </c>
    </row>
    <row r="64" spans="1:5" ht="12.75">
      <c r="A64" s="55" t="s">
        <v>115</v>
      </c>
      <c r="B64" s="154" t="s">
        <v>742</v>
      </c>
      <c r="C64" s="155">
        <v>222</v>
      </c>
      <c r="D64" s="53">
        <f t="shared" si="2"/>
        <v>65.8753709198813</v>
      </c>
      <c r="E64" s="54">
        <f t="shared" si="3"/>
        <v>66.8753709198813</v>
      </c>
    </row>
    <row r="65" spans="1:5" ht="12.75">
      <c r="A65" s="55" t="s">
        <v>116</v>
      </c>
      <c r="B65" s="151" t="s">
        <v>743</v>
      </c>
      <c r="C65" s="155">
        <v>221</v>
      </c>
      <c r="D65" s="53">
        <f t="shared" si="2"/>
        <v>65.57863501483679</v>
      </c>
      <c r="E65" s="54">
        <f t="shared" si="3"/>
        <v>66.57863501483679</v>
      </c>
    </row>
    <row r="66" spans="1:5" ht="12.75">
      <c r="A66" s="55" t="s">
        <v>117</v>
      </c>
      <c r="B66" s="151" t="s">
        <v>744</v>
      </c>
      <c r="C66" s="155">
        <v>221</v>
      </c>
      <c r="D66" s="53">
        <f t="shared" si="2"/>
        <v>65.57863501483679</v>
      </c>
      <c r="E66" s="54">
        <f t="shared" si="3"/>
        <v>66.57863501483679</v>
      </c>
    </row>
    <row r="67" spans="1:5" ht="12.75">
      <c r="A67" s="55" t="s">
        <v>118</v>
      </c>
      <c r="B67" s="151" t="s">
        <v>745</v>
      </c>
      <c r="C67" s="155">
        <v>220</v>
      </c>
      <c r="D67" s="53">
        <f t="shared" si="2"/>
        <v>65.28189910979229</v>
      </c>
      <c r="E67" s="54">
        <f t="shared" si="3"/>
        <v>66.28189910979229</v>
      </c>
    </row>
    <row r="68" spans="1:5" ht="12.75">
      <c r="A68" s="55" t="s">
        <v>119</v>
      </c>
      <c r="B68" s="154" t="s">
        <v>746</v>
      </c>
      <c r="C68" s="155">
        <v>220</v>
      </c>
      <c r="D68" s="53">
        <f t="shared" si="2"/>
        <v>65.28189910979229</v>
      </c>
      <c r="E68" s="54">
        <f t="shared" si="3"/>
        <v>66.28189910979229</v>
      </c>
    </row>
    <row r="69" spans="1:5" ht="12.75">
      <c r="A69" s="55" t="s">
        <v>120</v>
      </c>
      <c r="B69" s="151" t="s">
        <v>747</v>
      </c>
      <c r="C69" s="155">
        <v>220</v>
      </c>
      <c r="D69" s="53">
        <f t="shared" si="2"/>
        <v>65.28189910979229</v>
      </c>
      <c r="E69" s="54">
        <f t="shared" si="3"/>
        <v>66.28189910979229</v>
      </c>
    </row>
    <row r="70" spans="1:5" ht="12.75">
      <c r="A70" s="55" t="s">
        <v>121</v>
      </c>
      <c r="B70" s="151" t="s">
        <v>748</v>
      </c>
      <c r="C70" s="155">
        <v>217</v>
      </c>
      <c r="D70" s="53">
        <f t="shared" si="2"/>
        <v>64.39169139465875</v>
      </c>
      <c r="E70" s="54">
        <f t="shared" si="3"/>
        <v>65.39169139465875</v>
      </c>
    </row>
    <row r="71" spans="1:5" ht="12.75">
      <c r="A71" s="55" t="s">
        <v>122</v>
      </c>
      <c r="B71" s="154" t="s">
        <v>749</v>
      </c>
      <c r="C71" s="155">
        <v>215</v>
      </c>
      <c r="D71" s="53">
        <f t="shared" si="2"/>
        <v>63.798219584569736</v>
      </c>
      <c r="E71" s="54">
        <f t="shared" si="3"/>
        <v>64.79821958456974</v>
      </c>
    </row>
    <row r="72" spans="1:5" ht="12.75">
      <c r="A72" s="55" t="s">
        <v>123</v>
      </c>
      <c r="B72" s="154" t="s">
        <v>750</v>
      </c>
      <c r="C72" s="155">
        <v>213</v>
      </c>
      <c r="D72" s="53">
        <f t="shared" si="2"/>
        <v>63.20474777448071</v>
      </c>
      <c r="E72" s="54">
        <f t="shared" si="3"/>
        <v>64.20474777448071</v>
      </c>
    </row>
    <row r="73" spans="1:5" ht="12.75">
      <c r="A73" s="55" t="s">
        <v>124</v>
      </c>
      <c r="B73" s="151" t="s">
        <v>751</v>
      </c>
      <c r="C73" s="155">
        <v>212</v>
      </c>
      <c r="D73" s="53">
        <f aca="true" t="shared" si="4" ref="D73:D104">(C73/C$9)*100</f>
        <v>62.908011869436194</v>
      </c>
      <c r="E73" s="54">
        <f aca="true" t="shared" si="5" ref="E73:E104">D73+E$4</f>
        <v>63.908011869436194</v>
      </c>
    </row>
    <row r="74" spans="1:5" ht="12.75">
      <c r="A74" s="55" t="s">
        <v>125</v>
      </c>
      <c r="B74" s="154" t="s">
        <v>752</v>
      </c>
      <c r="C74" s="155">
        <v>211</v>
      </c>
      <c r="D74" s="53">
        <f t="shared" si="4"/>
        <v>62.61127596439169</v>
      </c>
      <c r="E74" s="54">
        <f t="shared" si="5"/>
        <v>63.61127596439169</v>
      </c>
    </row>
    <row r="75" spans="1:5" ht="12.75">
      <c r="A75" s="55" t="s">
        <v>126</v>
      </c>
      <c r="B75" s="151" t="s">
        <v>753</v>
      </c>
      <c r="C75" s="155">
        <v>211</v>
      </c>
      <c r="D75" s="53">
        <f t="shared" si="4"/>
        <v>62.61127596439169</v>
      </c>
      <c r="E75" s="54">
        <f t="shared" si="5"/>
        <v>63.61127596439169</v>
      </c>
    </row>
    <row r="76" spans="1:5" ht="12.75">
      <c r="A76" s="55" t="s">
        <v>127</v>
      </c>
      <c r="B76" s="151" t="s">
        <v>754</v>
      </c>
      <c r="C76" s="155">
        <v>206</v>
      </c>
      <c r="D76" s="53">
        <f t="shared" si="4"/>
        <v>61.12759643916914</v>
      </c>
      <c r="E76" s="54">
        <f t="shared" si="5"/>
        <v>62.12759643916914</v>
      </c>
    </row>
    <row r="77" spans="1:5" ht="12.75">
      <c r="A77" s="55" t="s">
        <v>128</v>
      </c>
      <c r="B77" s="154" t="s">
        <v>755</v>
      </c>
      <c r="C77" s="155">
        <v>205</v>
      </c>
      <c r="D77" s="53">
        <f t="shared" si="4"/>
        <v>60.83086053412463</v>
      </c>
      <c r="E77" s="54">
        <f t="shared" si="5"/>
        <v>61.83086053412463</v>
      </c>
    </row>
    <row r="78" spans="1:5" ht="12.75">
      <c r="A78" s="55" t="s">
        <v>129</v>
      </c>
      <c r="B78" s="151" t="s">
        <v>756</v>
      </c>
      <c r="C78" s="155">
        <v>204</v>
      </c>
      <c r="D78" s="53">
        <f t="shared" si="4"/>
        <v>60.534124629080125</v>
      </c>
      <c r="E78" s="54">
        <f t="shared" si="5"/>
        <v>61.534124629080125</v>
      </c>
    </row>
    <row r="79" spans="1:5" ht="12.75">
      <c r="A79" s="55" t="s">
        <v>130</v>
      </c>
      <c r="B79" s="154" t="s">
        <v>757</v>
      </c>
      <c r="C79" s="155">
        <v>201</v>
      </c>
      <c r="D79" s="53">
        <f t="shared" si="4"/>
        <v>59.64391691394659</v>
      </c>
      <c r="E79" s="54">
        <f t="shared" si="5"/>
        <v>60.64391691394659</v>
      </c>
    </row>
    <row r="80" spans="1:5" ht="12.75">
      <c r="A80" s="55" t="s">
        <v>131</v>
      </c>
      <c r="B80" s="151" t="s">
        <v>758</v>
      </c>
      <c r="C80" s="155">
        <v>200</v>
      </c>
      <c r="D80" s="53">
        <f t="shared" si="4"/>
        <v>59.34718100890207</v>
      </c>
      <c r="E80" s="54">
        <f t="shared" si="5"/>
        <v>60.34718100890207</v>
      </c>
    </row>
    <row r="81" spans="1:5" ht="12.75">
      <c r="A81" s="55" t="s">
        <v>132</v>
      </c>
      <c r="B81" s="154" t="s">
        <v>759</v>
      </c>
      <c r="C81" s="155">
        <v>199</v>
      </c>
      <c r="D81" s="53">
        <f t="shared" si="4"/>
        <v>59.05044510385756</v>
      </c>
      <c r="E81" s="54">
        <f t="shared" si="5"/>
        <v>60.05044510385756</v>
      </c>
    </row>
    <row r="82" spans="1:5" ht="12.75">
      <c r="A82" s="55" t="s">
        <v>133</v>
      </c>
      <c r="B82" s="151" t="s">
        <v>760</v>
      </c>
      <c r="C82" s="155">
        <v>199</v>
      </c>
      <c r="D82" s="53">
        <f t="shared" si="4"/>
        <v>59.05044510385756</v>
      </c>
      <c r="E82" s="54">
        <f t="shared" si="5"/>
        <v>60.05044510385756</v>
      </c>
    </row>
    <row r="83" spans="1:5" ht="12.75">
      <c r="A83" s="55" t="s">
        <v>134</v>
      </c>
      <c r="B83" s="151" t="s">
        <v>761</v>
      </c>
      <c r="C83" s="155">
        <v>198</v>
      </c>
      <c r="D83" s="53">
        <f t="shared" si="4"/>
        <v>58.753709198813056</v>
      </c>
      <c r="E83" s="54">
        <f t="shared" si="5"/>
        <v>59.753709198813056</v>
      </c>
    </row>
    <row r="84" spans="1:5" ht="12.75">
      <c r="A84" s="55" t="s">
        <v>135</v>
      </c>
      <c r="B84" s="151" t="s">
        <v>762</v>
      </c>
      <c r="C84" s="155">
        <v>198</v>
      </c>
      <c r="D84" s="53">
        <f t="shared" si="4"/>
        <v>58.753709198813056</v>
      </c>
      <c r="E84" s="54">
        <f t="shared" si="5"/>
        <v>59.753709198813056</v>
      </c>
    </row>
    <row r="85" spans="1:5" ht="12.75">
      <c r="A85" s="55" t="s">
        <v>136</v>
      </c>
      <c r="B85" s="151" t="s">
        <v>763</v>
      </c>
      <c r="C85" s="155">
        <v>196</v>
      </c>
      <c r="D85" s="53">
        <f t="shared" si="4"/>
        <v>58.160237388724035</v>
      </c>
      <c r="E85" s="54">
        <f t="shared" si="5"/>
        <v>59.160237388724035</v>
      </c>
    </row>
    <row r="86" spans="1:5" ht="12.75">
      <c r="A86" s="55" t="s">
        <v>137</v>
      </c>
      <c r="B86" s="154" t="s">
        <v>764</v>
      </c>
      <c r="C86" s="155">
        <v>196</v>
      </c>
      <c r="D86" s="53">
        <f t="shared" si="4"/>
        <v>58.160237388724035</v>
      </c>
      <c r="E86" s="54">
        <f t="shared" si="5"/>
        <v>59.160237388724035</v>
      </c>
    </row>
    <row r="87" spans="1:5" ht="12.75">
      <c r="A87" s="55" t="s">
        <v>138</v>
      </c>
      <c r="B87" s="154" t="s">
        <v>765</v>
      </c>
      <c r="C87" s="155">
        <v>195</v>
      </c>
      <c r="D87" s="53">
        <f t="shared" si="4"/>
        <v>57.86350148367953</v>
      </c>
      <c r="E87" s="54">
        <f t="shared" si="5"/>
        <v>58.86350148367953</v>
      </c>
    </row>
    <row r="88" spans="1:5" ht="12.75">
      <c r="A88" s="55" t="s">
        <v>139</v>
      </c>
      <c r="B88" s="154" t="s">
        <v>766</v>
      </c>
      <c r="C88" s="155">
        <v>194</v>
      </c>
      <c r="D88" s="53">
        <f t="shared" si="4"/>
        <v>57.566765578635014</v>
      </c>
      <c r="E88" s="54">
        <f t="shared" si="5"/>
        <v>58.566765578635014</v>
      </c>
    </row>
    <row r="89" spans="1:5" ht="12.75">
      <c r="A89" s="55" t="s">
        <v>140</v>
      </c>
      <c r="B89" s="151" t="s">
        <v>767</v>
      </c>
      <c r="C89" s="155">
        <v>193</v>
      </c>
      <c r="D89" s="53">
        <f t="shared" si="4"/>
        <v>57.27002967359051</v>
      </c>
      <c r="E89" s="54">
        <f t="shared" si="5"/>
        <v>58.27002967359051</v>
      </c>
    </row>
    <row r="90" spans="1:5" ht="12.75">
      <c r="A90" s="55" t="s">
        <v>141</v>
      </c>
      <c r="B90" s="151" t="s">
        <v>768</v>
      </c>
      <c r="C90" s="155">
        <v>192</v>
      </c>
      <c r="D90" s="53">
        <f t="shared" si="4"/>
        <v>56.97329376854599</v>
      </c>
      <c r="E90" s="54">
        <f t="shared" si="5"/>
        <v>57.97329376854599</v>
      </c>
    </row>
    <row r="91" spans="1:5" ht="12.75">
      <c r="A91" s="55" t="s">
        <v>142</v>
      </c>
      <c r="B91" s="151" t="s">
        <v>769</v>
      </c>
      <c r="C91" s="155">
        <v>192</v>
      </c>
      <c r="D91" s="53">
        <f t="shared" si="4"/>
        <v>56.97329376854599</v>
      </c>
      <c r="E91" s="54">
        <f t="shared" si="5"/>
        <v>57.97329376854599</v>
      </c>
    </row>
    <row r="92" spans="1:5" ht="12.75">
      <c r="A92" s="55" t="s">
        <v>143</v>
      </c>
      <c r="B92" s="154" t="s">
        <v>770</v>
      </c>
      <c r="C92" s="155">
        <v>191</v>
      </c>
      <c r="D92" s="53">
        <f t="shared" si="4"/>
        <v>56.676557863501486</v>
      </c>
      <c r="E92" s="54">
        <f t="shared" si="5"/>
        <v>57.676557863501486</v>
      </c>
    </row>
    <row r="93" spans="1:5" ht="12.75">
      <c r="A93" s="55" t="s">
        <v>144</v>
      </c>
      <c r="B93" s="151" t="s">
        <v>771</v>
      </c>
      <c r="C93" s="155">
        <v>190</v>
      </c>
      <c r="D93" s="53">
        <f t="shared" si="4"/>
        <v>56.37982195845698</v>
      </c>
      <c r="E93" s="54">
        <f t="shared" si="5"/>
        <v>57.37982195845698</v>
      </c>
    </row>
    <row r="94" spans="1:5" ht="12.75">
      <c r="A94" s="55" t="s">
        <v>145</v>
      </c>
      <c r="B94" s="151" t="s">
        <v>772</v>
      </c>
      <c r="C94" s="155">
        <v>189</v>
      </c>
      <c r="D94" s="53">
        <f t="shared" si="4"/>
        <v>56.083086053412465</v>
      </c>
      <c r="E94" s="54">
        <f t="shared" si="5"/>
        <v>57.083086053412465</v>
      </c>
    </row>
    <row r="95" spans="1:5" ht="12.75">
      <c r="A95" s="55" t="s">
        <v>146</v>
      </c>
      <c r="B95" s="154" t="s">
        <v>773</v>
      </c>
      <c r="C95" s="155">
        <v>188</v>
      </c>
      <c r="D95" s="53">
        <f t="shared" si="4"/>
        <v>55.78635014836796</v>
      </c>
      <c r="E95" s="54">
        <f t="shared" si="5"/>
        <v>56.78635014836796</v>
      </c>
    </row>
    <row r="96" spans="1:5" ht="12.75">
      <c r="A96" s="55" t="s">
        <v>147</v>
      </c>
      <c r="B96" s="154" t="s">
        <v>774</v>
      </c>
      <c r="C96" s="155">
        <v>188</v>
      </c>
      <c r="D96" s="53">
        <f t="shared" si="4"/>
        <v>55.78635014836796</v>
      </c>
      <c r="E96" s="54">
        <f t="shared" si="5"/>
        <v>56.78635014836796</v>
      </c>
    </row>
    <row r="97" spans="1:5" ht="12.75">
      <c r="A97" s="55" t="s">
        <v>148</v>
      </c>
      <c r="B97" s="154" t="s">
        <v>775</v>
      </c>
      <c r="C97" s="155">
        <v>187</v>
      </c>
      <c r="D97" s="53">
        <f t="shared" si="4"/>
        <v>55.48961424332344</v>
      </c>
      <c r="E97" s="54">
        <f t="shared" si="5"/>
        <v>56.48961424332344</v>
      </c>
    </row>
    <row r="98" spans="1:5" ht="12.75">
      <c r="A98" s="55" t="s">
        <v>149</v>
      </c>
      <c r="B98" s="154" t="s">
        <v>776</v>
      </c>
      <c r="C98" s="155">
        <v>187</v>
      </c>
      <c r="D98" s="53">
        <f t="shared" si="4"/>
        <v>55.48961424332344</v>
      </c>
      <c r="E98" s="54">
        <f t="shared" si="5"/>
        <v>56.48961424332344</v>
      </c>
    </row>
    <row r="99" spans="1:5" ht="12.75">
      <c r="A99" s="55" t="s">
        <v>150</v>
      </c>
      <c r="B99" s="154" t="s">
        <v>777</v>
      </c>
      <c r="C99" s="155">
        <v>187</v>
      </c>
      <c r="D99" s="53">
        <f t="shared" si="4"/>
        <v>55.48961424332344</v>
      </c>
      <c r="E99" s="54">
        <f t="shared" si="5"/>
        <v>56.48961424332344</v>
      </c>
    </row>
    <row r="100" spans="1:5" ht="12.75">
      <c r="A100" s="55" t="s">
        <v>151</v>
      </c>
      <c r="B100" s="154" t="s">
        <v>778</v>
      </c>
      <c r="C100" s="155">
        <v>185</v>
      </c>
      <c r="D100" s="53">
        <f t="shared" si="4"/>
        <v>54.89614243323442</v>
      </c>
      <c r="E100" s="54">
        <f t="shared" si="5"/>
        <v>55.89614243323442</v>
      </c>
    </row>
    <row r="101" spans="1:5" ht="12.75">
      <c r="A101" s="55" t="s">
        <v>152</v>
      </c>
      <c r="B101" s="151" t="s">
        <v>779</v>
      </c>
      <c r="C101" s="155">
        <v>184</v>
      </c>
      <c r="D101" s="53">
        <f t="shared" si="4"/>
        <v>54.59940652818991</v>
      </c>
      <c r="E101" s="54">
        <f t="shared" si="5"/>
        <v>55.59940652818991</v>
      </c>
    </row>
    <row r="102" spans="1:5" ht="12.75">
      <c r="A102" s="55" t="s">
        <v>153</v>
      </c>
      <c r="B102" s="151" t="s">
        <v>780</v>
      </c>
      <c r="C102" s="155">
        <v>184</v>
      </c>
      <c r="D102" s="53">
        <f t="shared" si="4"/>
        <v>54.59940652818991</v>
      </c>
      <c r="E102" s="54">
        <f t="shared" si="5"/>
        <v>55.59940652818991</v>
      </c>
    </row>
    <row r="103" spans="1:5" ht="12.75">
      <c r="A103" s="55" t="s">
        <v>154</v>
      </c>
      <c r="B103" s="154" t="s">
        <v>781</v>
      </c>
      <c r="C103" s="155">
        <v>183</v>
      </c>
      <c r="D103" s="53">
        <f t="shared" si="4"/>
        <v>54.3026706231454</v>
      </c>
      <c r="E103" s="54">
        <f t="shared" si="5"/>
        <v>55.3026706231454</v>
      </c>
    </row>
    <row r="104" spans="1:5" ht="12.75">
      <c r="A104" s="55" t="s">
        <v>155</v>
      </c>
      <c r="B104" s="151" t="s">
        <v>782</v>
      </c>
      <c r="C104" s="155">
        <v>183</v>
      </c>
      <c r="D104" s="53">
        <f t="shared" si="4"/>
        <v>54.3026706231454</v>
      </c>
      <c r="E104" s="54">
        <f t="shared" si="5"/>
        <v>55.3026706231454</v>
      </c>
    </row>
    <row r="105" spans="1:5" ht="12.75">
      <c r="A105" s="55" t="s">
        <v>156</v>
      </c>
      <c r="B105" s="151" t="s">
        <v>783</v>
      </c>
      <c r="C105" s="155">
        <v>182</v>
      </c>
      <c r="D105" s="53">
        <f aca="true" t="shared" si="6" ref="D105:D136">(C105/C$9)*100</f>
        <v>54.00593471810089</v>
      </c>
      <c r="E105" s="54">
        <f aca="true" t="shared" si="7" ref="E105:E136">D105+E$4</f>
        <v>55.00593471810089</v>
      </c>
    </row>
    <row r="106" spans="1:5" ht="12.75">
      <c r="A106" s="55" t="s">
        <v>157</v>
      </c>
      <c r="B106" s="154" t="s">
        <v>784</v>
      </c>
      <c r="C106" s="155">
        <v>181</v>
      </c>
      <c r="D106" s="53">
        <f t="shared" si="6"/>
        <v>53.70919881305638</v>
      </c>
      <c r="E106" s="54">
        <f t="shared" si="7"/>
        <v>54.70919881305638</v>
      </c>
    </row>
    <row r="107" spans="1:5" ht="12.75">
      <c r="A107" s="55" t="s">
        <v>158</v>
      </c>
      <c r="B107" s="154" t="s">
        <v>785</v>
      </c>
      <c r="C107" s="155">
        <v>180</v>
      </c>
      <c r="D107" s="53">
        <f t="shared" si="6"/>
        <v>53.41246290801187</v>
      </c>
      <c r="E107" s="54">
        <f t="shared" si="7"/>
        <v>54.41246290801187</v>
      </c>
    </row>
    <row r="108" spans="1:5" ht="12.75">
      <c r="A108" s="55" t="s">
        <v>159</v>
      </c>
      <c r="B108" s="154" t="s">
        <v>786</v>
      </c>
      <c r="C108" s="155">
        <v>180</v>
      </c>
      <c r="D108" s="53">
        <f t="shared" si="6"/>
        <v>53.41246290801187</v>
      </c>
      <c r="E108" s="54">
        <f t="shared" si="7"/>
        <v>54.41246290801187</v>
      </c>
    </row>
    <row r="109" spans="1:5" ht="12.75">
      <c r="A109" s="55" t="s">
        <v>160</v>
      </c>
      <c r="B109" s="151" t="s">
        <v>787</v>
      </c>
      <c r="C109" s="155">
        <v>180</v>
      </c>
      <c r="D109" s="53">
        <f t="shared" si="6"/>
        <v>53.41246290801187</v>
      </c>
      <c r="E109" s="54">
        <f t="shared" si="7"/>
        <v>54.41246290801187</v>
      </c>
    </row>
    <row r="110" spans="1:5" ht="12.75">
      <c r="A110" s="55" t="s">
        <v>161</v>
      </c>
      <c r="B110" s="151" t="s">
        <v>788</v>
      </c>
      <c r="C110" s="155">
        <v>178</v>
      </c>
      <c r="D110" s="53">
        <f t="shared" si="6"/>
        <v>52.818991097922854</v>
      </c>
      <c r="E110" s="54">
        <f t="shared" si="7"/>
        <v>53.818991097922854</v>
      </c>
    </row>
    <row r="111" spans="1:5" ht="12.75">
      <c r="A111" s="55" t="s">
        <v>162</v>
      </c>
      <c r="B111" s="154" t="s">
        <v>789</v>
      </c>
      <c r="C111" s="155">
        <v>177</v>
      </c>
      <c r="D111" s="53">
        <f t="shared" si="6"/>
        <v>52.52225519287834</v>
      </c>
      <c r="E111" s="54">
        <f t="shared" si="7"/>
        <v>53.52225519287834</v>
      </c>
    </row>
    <row r="112" spans="1:5" ht="12.75">
      <c r="A112" s="55" t="s">
        <v>163</v>
      </c>
      <c r="B112" s="151" t="s">
        <v>790</v>
      </c>
      <c r="C112" s="155">
        <v>177</v>
      </c>
      <c r="D112" s="53">
        <f t="shared" si="6"/>
        <v>52.52225519287834</v>
      </c>
      <c r="E112" s="54">
        <f t="shared" si="7"/>
        <v>53.52225519287834</v>
      </c>
    </row>
    <row r="113" spans="1:5" ht="12.75">
      <c r="A113" s="55" t="s">
        <v>164</v>
      </c>
      <c r="B113" s="154" t="s">
        <v>791</v>
      </c>
      <c r="C113" s="155">
        <v>177</v>
      </c>
      <c r="D113" s="53">
        <f t="shared" si="6"/>
        <v>52.52225519287834</v>
      </c>
      <c r="E113" s="54">
        <f t="shared" si="7"/>
        <v>53.52225519287834</v>
      </c>
    </row>
    <row r="114" spans="1:5" ht="12.75">
      <c r="A114" s="55" t="s">
        <v>165</v>
      </c>
      <c r="B114" s="151" t="s">
        <v>792</v>
      </c>
      <c r="C114" s="155">
        <v>177</v>
      </c>
      <c r="D114" s="53">
        <f t="shared" si="6"/>
        <v>52.52225519287834</v>
      </c>
      <c r="E114" s="54">
        <f t="shared" si="7"/>
        <v>53.52225519287834</v>
      </c>
    </row>
    <row r="115" spans="1:5" ht="12.75">
      <c r="A115" s="55" t="s">
        <v>166</v>
      </c>
      <c r="B115" s="154" t="s">
        <v>793</v>
      </c>
      <c r="C115" s="155">
        <v>176</v>
      </c>
      <c r="D115" s="53">
        <f t="shared" si="6"/>
        <v>52.22551928783383</v>
      </c>
      <c r="E115" s="54">
        <f t="shared" si="7"/>
        <v>53.22551928783383</v>
      </c>
    </row>
    <row r="116" spans="1:5" ht="12.75">
      <c r="A116" s="55" t="s">
        <v>167</v>
      </c>
      <c r="B116" s="154" t="s">
        <v>794</v>
      </c>
      <c r="C116" s="155">
        <v>175</v>
      </c>
      <c r="D116" s="53">
        <f t="shared" si="6"/>
        <v>51.92878338278932</v>
      </c>
      <c r="E116" s="54">
        <f t="shared" si="7"/>
        <v>52.92878338278932</v>
      </c>
    </row>
    <row r="117" spans="1:5" ht="12.75">
      <c r="A117" s="55" t="s">
        <v>168</v>
      </c>
      <c r="B117" s="154" t="s">
        <v>795</v>
      </c>
      <c r="C117" s="155">
        <v>175</v>
      </c>
      <c r="D117" s="53">
        <f t="shared" si="6"/>
        <v>51.92878338278932</v>
      </c>
      <c r="E117" s="54">
        <f t="shared" si="7"/>
        <v>52.92878338278932</v>
      </c>
    </row>
    <row r="118" spans="1:5" ht="12.75">
      <c r="A118" s="55" t="s">
        <v>169</v>
      </c>
      <c r="B118" s="154" t="s">
        <v>796</v>
      </c>
      <c r="C118" s="155">
        <v>175</v>
      </c>
      <c r="D118" s="53">
        <f t="shared" si="6"/>
        <v>51.92878338278932</v>
      </c>
      <c r="E118" s="54">
        <f t="shared" si="7"/>
        <v>52.92878338278932</v>
      </c>
    </row>
    <row r="119" spans="1:5" ht="12.75">
      <c r="A119" s="55" t="s">
        <v>170</v>
      </c>
      <c r="B119" s="154" t="s">
        <v>797</v>
      </c>
      <c r="C119" s="155">
        <v>173</v>
      </c>
      <c r="D119" s="53">
        <f t="shared" si="6"/>
        <v>51.33531157270029</v>
      </c>
      <c r="E119" s="54">
        <f t="shared" si="7"/>
        <v>52.33531157270029</v>
      </c>
    </row>
    <row r="120" spans="1:5" ht="12.75">
      <c r="A120" s="55" t="s">
        <v>171</v>
      </c>
      <c r="B120" s="154" t="s">
        <v>798</v>
      </c>
      <c r="C120" s="155">
        <v>172</v>
      </c>
      <c r="D120" s="53">
        <f t="shared" si="6"/>
        <v>51.038575667655785</v>
      </c>
      <c r="E120" s="54">
        <f t="shared" si="7"/>
        <v>52.038575667655785</v>
      </c>
    </row>
    <row r="121" spans="1:5" ht="12.75">
      <c r="A121" s="55" t="s">
        <v>172</v>
      </c>
      <c r="B121" s="151" t="s">
        <v>799</v>
      </c>
      <c r="C121" s="155">
        <v>172</v>
      </c>
      <c r="D121" s="53">
        <f t="shared" si="6"/>
        <v>51.038575667655785</v>
      </c>
      <c r="E121" s="54">
        <f t="shared" si="7"/>
        <v>52.038575667655785</v>
      </c>
    </row>
    <row r="122" spans="1:5" ht="12.75">
      <c r="A122" s="55" t="s">
        <v>173</v>
      </c>
      <c r="B122" s="154" t="s">
        <v>800</v>
      </c>
      <c r="C122" s="155">
        <v>170</v>
      </c>
      <c r="D122" s="53">
        <f t="shared" si="6"/>
        <v>50.445103857566764</v>
      </c>
      <c r="E122" s="54">
        <f t="shared" si="7"/>
        <v>51.445103857566764</v>
      </c>
    </row>
    <row r="123" spans="1:5" ht="12.75">
      <c r="A123" s="55" t="s">
        <v>174</v>
      </c>
      <c r="B123" s="154" t="s">
        <v>801</v>
      </c>
      <c r="C123" s="155">
        <v>169</v>
      </c>
      <c r="D123" s="53">
        <f t="shared" si="6"/>
        <v>50.14836795252226</v>
      </c>
      <c r="E123" s="54">
        <f t="shared" si="7"/>
        <v>51.14836795252226</v>
      </c>
    </row>
    <row r="124" spans="1:5" ht="12.75">
      <c r="A124" s="55" t="s">
        <v>175</v>
      </c>
      <c r="B124" s="154" t="s">
        <v>802</v>
      </c>
      <c r="C124" s="155">
        <v>166</v>
      </c>
      <c r="D124" s="53">
        <f t="shared" si="6"/>
        <v>49.25816023738873</v>
      </c>
      <c r="E124" s="54">
        <f t="shared" si="7"/>
        <v>50.25816023738873</v>
      </c>
    </row>
    <row r="125" spans="1:5" ht="12.75">
      <c r="A125" s="55" t="s">
        <v>176</v>
      </c>
      <c r="B125" s="154" t="s">
        <v>803</v>
      </c>
      <c r="C125" s="155">
        <v>163</v>
      </c>
      <c r="D125" s="53">
        <f t="shared" si="6"/>
        <v>48.367952522255194</v>
      </c>
      <c r="E125" s="54">
        <f t="shared" si="7"/>
        <v>49.367952522255194</v>
      </c>
    </row>
    <row r="126" spans="1:5" ht="12.75">
      <c r="A126" s="55" t="s">
        <v>177</v>
      </c>
      <c r="B126" s="154" t="s">
        <v>804</v>
      </c>
      <c r="C126" s="155">
        <v>162</v>
      </c>
      <c r="D126" s="53">
        <f t="shared" si="6"/>
        <v>48.07121661721068</v>
      </c>
      <c r="E126" s="54">
        <f t="shared" si="7"/>
        <v>49.07121661721068</v>
      </c>
    </row>
    <row r="127" spans="1:5" ht="12.75">
      <c r="A127" s="55" t="s">
        <v>178</v>
      </c>
      <c r="B127" s="154" t="s">
        <v>805</v>
      </c>
      <c r="C127" s="155">
        <v>162</v>
      </c>
      <c r="D127" s="53">
        <f t="shared" si="6"/>
        <v>48.07121661721068</v>
      </c>
      <c r="E127" s="54">
        <f t="shared" si="7"/>
        <v>49.07121661721068</v>
      </c>
    </row>
    <row r="128" spans="1:5" ht="12.75">
      <c r="A128" s="55" t="s">
        <v>179</v>
      </c>
      <c r="B128" s="154" t="s">
        <v>806</v>
      </c>
      <c r="C128" s="155">
        <v>162</v>
      </c>
      <c r="D128" s="53">
        <f t="shared" si="6"/>
        <v>48.07121661721068</v>
      </c>
      <c r="E128" s="54">
        <f t="shared" si="7"/>
        <v>49.07121661721068</v>
      </c>
    </row>
    <row r="129" spans="1:5" ht="12.75">
      <c r="A129" s="55" t="s">
        <v>180</v>
      </c>
      <c r="B129" s="151" t="s">
        <v>807</v>
      </c>
      <c r="C129" s="155">
        <v>161</v>
      </c>
      <c r="D129" s="53">
        <f t="shared" si="6"/>
        <v>47.774480712166174</v>
      </c>
      <c r="E129" s="54">
        <f t="shared" si="7"/>
        <v>48.774480712166174</v>
      </c>
    </row>
    <row r="130" spans="1:5" ht="12.75">
      <c r="A130" s="55" t="s">
        <v>324</v>
      </c>
      <c r="B130" s="154" t="s">
        <v>808</v>
      </c>
      <c r="C130" s="155">
        <v>160</v>
      </c>
      <c r="D130" s="53">
        <f t="shared" si="6"/>
        <v>47.47774480712167</v>
      </c>
      <c r="E130" s="54">
        <f t="shared" si="7"/>
        <v>48.47774480712167</v>
      </c>
    </row>
    <row r="131" spans="1:5" ht="12.75">
      <c r="A131" s="55" t="s">
        <v>181</v>
      </c>
      <c r="B131" s="151" t="s">
        <v>809</v>
      </c>
      <c r="C131" s="155">
        <v>156</v>
      </c>
      <c r="D131" s="53">
        <f t="shared" si="6"/>
        <v>46.29080118694362</v>
      </c>
      <c r="E131" s="54">
        <f t="shared" si="7"/>
        <v>47.29080118694362</v>
      </c>
    </row>
    <row r="132" spans="1:5" ht="12.75">
      <c r="A132" s="55" t="s">
        <v>182</v>
      </c>
      <c r="B132" s="151" t="s">
        <v>810</v>
      </c>
      <c r="C132" s="155">
        <v>155</v>
      </c>
      <c r="D132" s="53">
        <f t="shared" si="6"/>
        <v>45.99406528189911</v>
      </c>
      <c r="E132" s="54">
        <f t="shared" si="7"/>
        <v>46.99406528189911</v>
      </c>
    </row>
    <row r="133" spans="1:5" ht="12.75">
      <c r="A133" s="55" t="s">
        <v>183</v>
      </c>
      <c r="B133" s="151" t="s">
        <v>811</v>
      </c>
      <c r="C133" s="155">
        <v>150</v>
      </c>
      <c r="D133" s="53">
        <f t="shared" si="6"/>
        <v>44.510385756676556</v>
      </c>
      <c r="E133" s="54">
        <f t="shared" si="7"/>
        <v>45.510385756676556</v>
      </c>
    </row>
    <row r="134" spans="1:5" ht="12.75">
      <c r="A134" s="55" t="s">
        <v>184</v>
      </c>
      <c r="B134" s="154" t="s">
        <v>812</v>
      </c>
      <c r="C134" s="155">
        <v>150</v>
      </c>
      <c r="D134" s="53">
        <f t="shared" si="6"/>
        <v>44.510385756676556</v>
      </c>
      <c r="E134" s="54">
        <f t="shared" si="7"/>
        <v>45.510385756676556</v>
      </c>
    </row>
    <row r="135" spans="1:5" ht="12.75">
      <c r="A135" s="55" t="s">
        <v>185</v>
      </c>
      <c r="B135" s="151" t="s">
        <v>813</v>
      </c>
      <c r="C135" s="155">
        <v>144</v>
      </c>
      <c r="D135" s="53">
        <f t="shared" si="6"/>
        <v>42.72997032640949</v>
      </c>
      <c r="E135" s="54">
        <f t="shared" si="7"/>
        <v>43.72997032640949</v>
      </c>
    </row>
    <row r="136" spans="1:5" ht="12.75">
      <c r="A136" s="55" t="s">
        <v>186</v>
      </c>
      <c r="B136" s="154" t="s">
        <v>814</v>
      </c>
      <c r="C136" s="155">
        <v>144</v>
      </c>
      <c r="D136" s="53">
        <f t="shared" si="6"/>
        <v>42.72997032640949</v>
      </c>
      <c r="E136" s="54">
        <f t="shared" si="7"/>
        <v>43.72997032640949</v>
      </c>
    </row>
    <row r="137" spans="1:5" ht="12.75">
      <c r="A137" s="55" t="s">
        <v>187</v>
      </c>
      <c r="B137" s="151" t="s">
        <v>815</v>
      </c>
      <c r="C137" s="155">
        <v>143</v>
      </c>
      <c r="D137" s="53">
        <f aca="true" t="shared" si="8" ref="D137:D168">(C137/C$9)*100</f>
        <v>42.433234421364986</v>
      </c>
      <c r="E137" s="54">
        <f aca="true" t="shared" si="9" ref="E137:E153">D137+E$4</f>
        <v>43.433234421364986</v>
      </c>
    </row>
    <row r="138" spans="1:5" ht="12.75">
      <c r="A138" s="55" t="s">
        <v>188</v>
      </c>
      <c r="B138" s="154" t="s">
        <v>816</v>
      </c>
      <c r="C138" s="155">
        <v>142</v>
      </c>
      <c r="D138" s="53">
        <f t="shared" si="8"/>
        <v>42.13649851632047</v>
      </c>
      <c r="E138" s="54">
        <f t="shared" si="9"/>
        <v>43.13649851632047</v>
      </c>
    </row>
    <row r="139" spans="1:5" ht="12.75">
      <c r="A139" s="55" t="s">
        <v>189</v>
      </c>
      <c r="B139" s="154" t="s">
        <v>817</v>
      </c>
      <c r="C139" s="155">
        <v>141</v>
      </c>
      <c r="D139" s="53">
        <f t="shared" si="8"/>
        <v>41.839762611275965</v>
      </c>
      <c r="E139" s="54">
        <f t="shared" si="9"/>
        <v>42.839762611275965</v>
      </c>
    </row>
    <row r="140" spans="1:5" ht="12.75">
      <c r="A140" s="55" t="s">
        <v>190</v>
      </c>
      <c r="B140" s="154" t="s">
        <v>818</v>
      </c>
      <c r="C140" s="155">
        <v>140</v>
      </c>
      <c r="D140" s="53">
        <f t="shared" si="8"/>
        <v>41.54302670623146</v>
      </c>
      <c r="E140" s="54">
        <f t="shared" si="9"/>
        <v>42.54302670623146</v>
      </c>
    </row>
    <row r="141" spans="1:5" ht="12.75">
      <c r="A141" s="55" t="s">
        <v>191</v>
      </c>
      <c r="B141" s="154" t="s">
        <v>819</v>
      </c>
      <c r="C141" s="155">
        <v>137</v>
      </c>
      <c r="D141" s="53">
        <f t="shared" si="8"/>
        <v>40.652818991097924</v>
      </c>
      <c r="E141" s="54">
        <f t="shared" si="9"/>
        <v>41.652818991097924</v>
      </c>
    </row>
    <row r="142" spans="1:5" ht="12.75">
      <c r="A142" s="55" t="s">
        <v>192</v>
      </c>
      <c r="B142" s="154" t="s">
        <v>820</v>
      </c>
      <c r="C142" s="155">
        <v>136</v>
      </c>
      <c r="D142" s="53">
        <f t="shared" si="8"/>
        <v>40.35608308605341</v>
      </c>
      <c r="E142" s="54">
        <f t="shared" si="9"/>
        <v>41.35608308605341</v>
      </c>
    </row>
    <row r="143" spans="1:5" ht="12.75">
      <c r="A143" s="55" t="s">
        <v>193</v>
      </c>
      <c r="B143" s="154" t="s">
        <v>821</v>
      </c>
      <c r="C143" s="155">
        <v>134</v>
      </c>
      <c r="D143" s="53">
        <f t="shared" si="8"/>
        <v>39.762611275964396</v>
      </c>
      <c r="E143" s="54">
        <f t="shared" si="9"/>
        <v>40.762611275964396</v>
      </c>
    </row>
    <row r="144" spans="1:5" ht="12.75">
      <c r="A144" s="55" t="s">
        <v>194</v>
      </c>
      <c r="B144" s="154" t="s">
        <v>822</v>
      </c>
      <c r="C144" s="155">
        <v>133</v>
      </c>
      <c r="D144" s="53">
        <f t="shared" si="8"/>
        <v>39.46587537091988</v>
      </c>
      <c r="E144" s="54">
        <f t="shared" si="9"/>
        <v>40.46587537091988</v>
      </c>
    </row>
    <row r="145" spans="1:5" ht="12.75">
      <c r="A145" s="55" t="s">
        <v>195</v>
      </c>
      <c r="B145" s="154" t="s">
        <v>823</v>
      </c>
      <c r="C145" s="155">
        <v>127</v>
      </c>
      <c r="D145" s="53">
        <f t="shared" si="8"/>
        <v>37.68545994065282</v>
      </c>
      <c r="E145" s="54">
        <f t="shared" si="9"/>
        <v>38.68545994065282</v>
      </c>
    </row>
    <row r="146" spans="1:5" ht="12.75">
      <c r="A146" s="55" t="s">
        <v>196</v>
      </c>
      <c r="B146" s="154" t="s">
        <v>824</v>
      </c>
      <c r="C146" s="155">
        <v>127</v>
      </c>
      <c r="D146" s="53">
        <f t="shared" si="8"/>
        <v>37.68545994065282</v>
      </c>
      <c r="E146" s="54">
        <f t="shared" si="9"/>
        <v>38.68545994065282</v>
      </c>
    </row>
    <row r="147" spans="1:5" ht="12.75">
      <c r="A147" s="55" t="s">
        <v>197</v>
      </c>
      <c r="B147" s="154" t="s">
        <v>825</v>
      </c>
      <c r="C147" s="155">
        <v>123</v>
      </c>
      <c r="D147" s="53">
        <f t="shared" si="8"/>
        <v>36.49851632047478</v>
      </c>
      <c r="E147" s="54">
        <f t="shared" si="9"/>
        <v>37.49851632047478</v>
      </c>
    </row>
    <row r="148" spans="1:5" ht="12.75">
      <c r="A148" s="55" t="s">
        <v>198</v>
      </c>
      <c r="B148" s="154" t="s">
        <v>826</v>
      </c>
      <c r="C148" s="155">
        <v>122</v>
      </c>
      <c r="D148" s="53">
        <f t="shared" si="8"/>
        <v>36.20178041543027</v>
      </c>
      <c r="E148" s="54">
        <f t="shared" si="9"/>
        <v>37.20178041543027</v>
      </c>
    </row>
    <row r="149" spans="1:5" ht="12.75">
      <c r="A149" s="55" t="s">
        <v>199</v>
      </c>
      <c r="B149" s="154" t="s">
        <v>827</v>
      </c>
      <c r="C149" s="155">
        <v>122</v>
      </c>
      <c r="D149" s="53">
        <f t="shared" si="8"/>
        <v>36.20178041543027</v>
      </c>
      <c r="E149" s="54">
        <f t="shared" si="9"/>
        <v>37.20178041543027</v>
      </c>
    </row>
    <row r="150" spans="1:5" ht="12.75">
      <c r="A150" s="55" t="s">
        <v>200</v>
      </c>
      <c r="B150" s="154" t="s">
        <v>828</v>
      </c>
      <c r="C150" s="155">
        <v>117</v>
      </c>
      <c r="D150" s="53">
        <f t="shared" si="8"/>
        <v>34.718100890207715</v>
      </c>
      <c r="E150" s="54">
        <f t="shared" si="9"/>
        <v>35.718100890207715</v>
      </c>
    </row>
    <row r="151" spans="1:5" ht="12.75">
      <c r="A151" s="55" t="s">
        <v>201</v>
      </c>
      <c r="B151" s="154" t="s">
        <v>829</v>
      </c>
      <c r="C151" s="155">
        <v>110</v>
      </c>
      <c r="D151" s="53">
        <f t="shared" si="8"/>
        <v>32.640949554896146</v>
      </c>
      <c r="E151" s="54">
        <f t="shared" si="9"/>
        <v>33.640949554896146</v>
      </c>
    </row>
    <row r="152" spans="1:5" ht="12.75">
      <c r="A152" s="55" t="s">
        <v>202</v>
      </c>
      <c r="B152" s="154" t="s">
        <v>830</v>
      </c>
      <c r="C152" s="155">
        <v>105</v>
      </c>
      <c r="D152" s="53">
        <f t="shared" si="8"/>
        <v>31.15727002967359</v>
      </c>
      <c r="E152" s="54">
        <f t="shared" si="9"/>
        <v>32.15727002967359</v>
      </c>
    </row>
    <row r="153" spans="1:5" ht="12.75">
      <c r="A153" s="55" t="s">
        <v>203</v>
      </c>
      <c r="B153" s="154" t="s">
        <v>831</v>
      </c>
      <c r="C153" s="155">
        <v>105</v>
      </c>
      <c r="D153" s="53">
        <f t="shared" si="8"/>
        <v>31.15727002967359</v>
      </c>
      <c r="E153" s="54">
        <f t="shared" si="9"/>
        <v>32.15727002967359</v>
      </c>
    </row>
    <row r="154" spans="1:5" ht="12.75">
      <c r="A154" s="55" t="s">
        <v>204</v>
      </c>
      <c r="B154" s="154" t="s">
        <v>832</v>
      </c>
      <c r="C154" s="155">
        <v>103</v>
      </c>
      <c r="D154" s="53">
        <f t="shared" si="8"/>
        <v>30.56379821958457</v>
      </c>
      <c r="E154" s="54">
        <f aca="true" t="shared" si="10" ref="E154:E168">D154+E$4</f>
        <v>31.56379821958457</v>
      </c>
    </row>
    <row r="155" spans="1:5" ht="12.75">
      <c r="A155" s="55" t="s">
        <v>205</v>
      </c>
      <c r="B155" s="154" t="s">
        <v>833</v>
      </c>
      <c r="C155" s="155">
        <v>97</v>
      </c>
      <c r="D155" s="53">
        <f t="shared" si="8"/>
        <v>28.783382789317507</v>
      </c>
      <c r="E155" s="54">
        <f t="shared" si="10"/>
        <v>29.783382789317507</v>
      </c>
    </row>
    <row r="156" spans="1:5" ht="12.75">
      <c r="A156" s="55" t="s">
        <v>206</v>
      </c>
      <c r="B156" s="154" t="s">
        <v>834</v>
      </c>
      <c r="C156" s="155">
        <v>87</v>
      </c>
      <c r="D156" s="53">
        <f t="shared" si="8"/>
        <v>25.816023738872403</v>
      </c>
      <c r="E156" s="54">
        <f t="shared" si="10"/>
        <v>26.816023738872403</v>
      </c>
    </row>
    <row r="157" spans="1:5" ht="12.75">
      <c r="A157" s="55" t="s">
        <v>207</v>
      </c>
      <c r="B157" s="154" t="s">
        <v>835</v>
      </c>
      <c r="C157" s="155">
        <v>81</v>
      </c>
      <c r="D157" s="53">
        <f t="shared" si="8"/>
        <v>24.03560830860534</v>
      </c>
      <c r="E157" s="54">
        <f t="shared" si="10"/>
        <v>25.03560830860534</v>
      </c>
    </row>
    <row r="158" spans="1:5" ht="12.75">
      <c r="A158" s="55" t="s">
        <v>208</v>
      </c>
      <c r="B158" s="154" t="s">
        <v>836</v>
      </c>
      <c r="C158" s="155">
        <v>75</v>
      </c>
      <c r="D158" s="53">
        <f t="shared" si="8"/>
        <v>22.255192878338278</v>
      </c>
      <c r="E158" s="54">
        <f t="shared" si="10"/>
        <v>23.255192878338278</v>
      </c>
    </row>
    <row r="159" spans="1:5" ht="12.75">
      <c r="A159" s="55" t="s">
        <v>209</v>
      </c>
      <c r="B159" s="154" t="s">
        <v>837</v>
      </c>
      <c r="C159" s="155">
        <v>71</v>
      </c>
      <c r="D159" s="53">
        <f t="shared" si="8"/>
        <v>21.068249258160236</v>
      </c>
      <c r="E159" s="54">
        <f t="shared" si="10"/>
        <v>22.068249258160236</v>
      </c>
    </row>
    <row r="160" spans="1:5" ht="12.75">
      <c r="A160" s="55" t="s">
        <v>210</v>
      </c>
      <c r="B160" s="154" t="s">
        <v>838</v>
      </c>
      <c r="C160" s="155">
        <v>71</v>
      </c>
      <c r="D160" s="53">
        <f t="shared" si="8"/>
        <v>21.068249258160236</v>
      </c>
      <c r="E160" s="54">
        <f t="shared" si="10"/>
        <v>22.068249258160236</v>
      </c>
    </row>
    <row r="161" spans="1:5" ht="12.75">
      <c r="A161" s="55" t="s">
        <v>211</v>
      </c>
      <c r="B161" s="154" t="s">
        <v>839</v>
      </c>
      <c r="C161" s="155">
        <v>70</v>
      </c>
      <c r="D161" s="53">
        <f t="shared" si="8"/>
        <v>20.77151335311573</v>
      </c>
      <c r="E161" s="54">
        <f t="shared" si="10"/>
        <v>21.77151335311573</v>
      </c>
    </row>
    <row r="162" spans="1:5" ht="12.75">
      <c r="A162" s="55" t="s">
        <v>212</v>
      </c>
      <c r="B162" s="154" t="s">
        <v>840</v>
      </c>
      <c r="C162" s="155">
        <v>68</v>
      </c>
      <c r="D162" s="53">
        <f t="shared" si="8"/>
        <v>20.178041543026705</v>
      </c>
      <c r="E162" s="54">
        <f t="shared" si="10"/>
        <v>21.178041543026705</v>
      </c>
    </row>
    <row r="163" spans="1:5" ht="12.75">
      <c r="A163" s="55" t="s">
        <v>213</v>
      </c>
      <c r="B163" s="154" t="s">
        <v>841</v>
      </c>
      <c r="C163" s="155">
        <v>66</v>
      </c>
      <c r="D163" s="53">
        <f t="shared" si="8"/>
        <v>19.584569732937684</v>
      </c>
      <c r="E163" s="54">
        <f t="shared" si="10"/>
        <v>20.584569732937684</v>
      </c>
    </row>
    <row r="164" spans="1:5" ht="12.75">
      <c r="A164" s="55" t="s">
        <v>214</v>
      </c>
      <c r="B164" s="154" t="s">
        <v>842</v>
      </c>
      <c r="C164" s="155">
        <v>61</v>
      </c>
      <c r="D164" s="53">
        <f t="shared" si="8"/>
        <v>18.100890207715135</v>
      </c>
      <c r="E164" s="54">
        <f t="shared" si="10"/>
        <v>19.100890207715135</v>
      </c>
    </row>
    <row r="165" spans="1:5" ht="12.75">
      <c r="A165" s="55" t="s">
        <v>215</v>
      </c>
      <c r="B165" s="170" t="s">
        <v>843</v>
      </c>
      <c r="C165" s="155">
        <v>55</v>
      </c>
      <c r="D165" s="53">
        <f t="shared" si="8"/>
        <v>16.320474777448073</v>
      </c>
      <c r="E165" s="54">
        <f t="shared" si="10"/>
        <v>17.320474777448073</v>
      </c>
    </row>
    <row r="166" spans="1:5" ht="12.75">
      <c r="A166" s="55" t="s">
        <v>216</v>
      </c>
      <c r="B166" s="170" t="s">
        <v>844</v>
      </c>
      <c r="C166" s="155">
        <v>52</v>
      </c>
      <c r="D166" s="53">
        <f t="shared" si="8"/>
        <v>15.43026706231454</v>
      </c>
      <c r="E166" s="54">
        <f t="shared" si="10"/>
        <v>16.43026706231454</v>
      </c>
    </row>
    <row r="167" spans="1:5" ht="12.75">
      <c r="A167" s="55" t="s">
        <v>217</v>
      </c>
      <c r="B167" s="170" t="s">
        <v>845</v>
      </c>
      <c r="C167" s="155">
        <v>46</v>
      </c>
      <c r="D167" s="53">
        <f t="shared" si="8"/>
        <v>13.649851632047477</v>
      </c>
      <c r="E167" s="54">
        <f t="shared" si="10"/>
        <v>14.649851632047477</v>
      </c>
    </row>
    <row r="168" spans="1:5" ht="12.75">
      <c r="A168" s="55" t="s">
        <v>218</v>
      </c>
      <c r="B168" s="170" t="s">
        <v>846</v>
      </c>
      <c r="C168" s="155">
        <v>39</v>
      </c>
      <c r="D168" s="53">
        <f t="shared" si="8"/>
        <v>11.572700296735905</v>
      </c>
      <c r="E168" s="54">
        <f t="shared" si="10"/>
        <v>12.572700296735905</v>
      </c>
    </row>
  </sheetData>
  <sheetProtection selectLockedCells="1" selectUnlockedCells="1"/>
  <mergeCells count="7">
    <mergeCell ref="A6:B6"/>
    <mergeCell ref="A7:B7"/>
    <mergeCell ref="A1:E1"/>
    <mergeCell ref="A4:B4"/>
    <mergeCell ref="A5:B5"/>
    <mergeCell ref="C6:E6"/>
    <mergeCell ref="C5:D5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70" r:id="rId1"/>
  <headerFooter alignWithMargins="0">
    <oddFooter>&amp;L&amp;"Arial CE,Tučné"&amp;8http://zrliga.zrnet.cz&amp;C&amp;"Arial CE,Tučné"&amp;8 9. ročník ŽĎÁRSKÉ LIGY MISTRŮ&amp;R&amp;"Arial CE,Tučné"&amp;8&amp;D</oddFooter>
  </headerFooter>
  <rowBreaks count="1" manualBreakCount="1">
    <brk id="8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90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bestFit="1" customWidth="1"/>
    <col min="2" max="2" width="22.625" style="0" bestFit="1" customWidth="1"/>
    <col min="3" max="3" width="10.875" style="10" bestFit="1" customWidth="1"/>
    <col min="4" max="4" width="7.75390625" style="0" customWidth="1"/>
    <col min="5" max="5" width="14.25390625" style="0" bestFit="1" customWidth="1"/>
    <col min="6" max="6" width="6.75390625" style="0" customWidth="1"/>
  </cols>
  <sheetData>
    <row r="1" spans="1:6" ht="27">
      <c r="A1" s="275" t="s">
        <v>685</v>
      </c>
      <c r="B1" s="275"/>
      <c r="C1" s="275"/>
      <c r="D1" s="275"/>
      <c r="E1" s="275"/>
      <c r="F1" s="275"/>
    </row>
    <row r="2" ht="12.75" customHeight="1"/>
    <row r="3" spans="1:6" ht="12.75" customHeight="1">
      <c r="A3" s="118"/>
      <c r="B3" s="118"/>
      <c r="C3" s="121"/>
      <c r="E3" s="119" t="s">
        <v>13</v>
      </c>
      <c r="F3" s="120"/>
    </row>
    <row r="4" spans="1:6" ht="12.75" customHeight="1">
      <c r="A4" s="274" t="s">
        <v>14</v>
      </c>
      <c r="B4" s="274"/>
      <c r="C4" s="188" t="s">
        <v>15</v>
      </c>
      <c r="D4" s="189"/>
      <c r="E4" s="119">
        <v>15</v>
      </c>
      <c r="F4" s="120"/>
    </row>
    <row r="5" spans="1:6" ht="12.75" customHeight="1">
      <c r="A5" s="274" t="s">
        <v>16</v>
      </c>
      <c r="B5" s="274"/>
      <c r="C5" s="193" t="s">
        <v>847</v>
      </c>
      <c r="D5" s="198"/>
      <c r="E5" s="120"/>
      <c r="F5" s="120"/>
    </row>
    <row r="6" spans="1:6" ht="12.75" customHeight="1">
      <c r="A6" s="274" t="s">
        <v>17</v>
      </c>
      <c r="B6" s="274"/>
      <c r="C6" s="278" t="s">
        <v>848</v>
      </c>
      <c r="D6" s="278"/>
      <c r="E6" s="278"/>
      <c r="F6" s="278"/>
    </row>
    <row r="7" spans="1:6" ht="12.75" customHeight="1" thickBot="1">
      <c r="A7" s="274" t="s">
        <v>19</v>
      </c>
      <c r="B7" s="274"/>
      <c r="C7" s="122">
        <f>COUNTA(B9:B154)</f>
        <v>82</v>
      </c>
      <c r="D7" s="120"/>
      <c r="E7" s="120"/>
      <c r="F7" s="120"/>
    </row>
    <row r="8" spans="1:6" ht="15" customHeight="1" thickBot="1">
      <c r="A8" s="63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6" ht="12.75">
      <c r="A9" s="36" t="s">
        <v>60</v>
      </c>
      <c r="B9" s="186" t="s">
        <v>849</v>
      </c>
      <c r="C9" s="191">
        <v>0.019837962962962963</v>
      </c>
      <c r="D9" s="212">
        <f>(C$9/C9)*100</f>
        <v>100</v>
      </c>
      <c r="E9" s="51">
        <f>D9+E$4</f>
        <v>115</v>
      </c>
      <c r="F9" s="206">
        <f>C9-C$9</f>
        <v>0</v>
      </c>
    </row>
    <row r="10" spans="1:8" ht="12.75">
      <c r="A10" s="36" t="s">
        <v>61</v>
      </c>
      <c r="B10" s="170" t="s">
        <v>850</v>
      </c>
      <c r="C10" s="190">
        <v>0.020752314814814814</v>
      </c>
      <c r="D10" s="213">
        <f>(C$9/C10)*100</f>
        <v>95.59397657557167</v>
      </c>
      <c r="E10" s="51">
        <f aca="true" t="shared" si="0" ref="E10:E73">D10+E$4</f>
        <v>110.59397657557167</v>
      </c>
      <c r="F10" s="207">
        <f>C10-C$9</f>
        <v>0.0009143518518518502</v>
      </c>
      <c r="H10" s="9"/>
    </row>
    <row r="11" spans="1:6" ht="12.75">
      <c r="A11" s="36" t="s">
        <v>62</v>
      </c>
      <c r="B11" s="170" t="s">
        <v>851</v>
      </c>
      <c r="C11" s="190">
        <v>0.02130787037037037</v>
      </c>
      <c r="D11" s="213">
        <f aca="true" t="shared" si="1" ref="D11:D74">(C$9/C11)*100</f>
        <v>93.1015752308528</v>
      </c>
      <c r="E11" s="51">
        <f t="shared" si="0"/>
        <v>108.1015752308528</v>
      </c>
      <c r="F11" s="207">
        <f aca="true" t="shared" si="2" ref="F11:F74">C11-C$9</f>
        <v>0.0014699074074074059</v>
      </c>
    </row>
    <row r="12" spans="1:6" ht="12.75">
      <c r="A12" s="36" t="s">
        <v>63</v>
      </c>
      <c r="B12" s="170" t="s">
        <v>738</v>
      </c>
      <c r="C12" s="190">
        <v>0.02224537037037037</v>
      </c>
      <c r="D12" s="213">
        <f t="shared" si="1"/>
        <v>89.17793964620188</v>
      </c>
      <c r="E12" s="51">
        <f t="shared" si="0"/>
        <v>104.17793964620188</v>
      </c>
      <c r="F12" s="207">
        <f t="shared" si="2"/>
        <v>0.0024074074074074067</v>
      </c>
    </row>
    <row r="13" spans="1:6" ht="12.75">
      <c r="A13" s="36" t="s">
        <v>64</v>
      </c>
      <c r="B13" s="170" t="s">
        <v>852</v>
      </c>
      <c r="C13" s="190">
        <v>0.02228009259259259</v>
      </c>
      <c r="D13" s="213">
        <f t="shared" si="1"/>
        <v>89.03896103896105</v>
      </c>
      <c r="E13" s="51">
        <f t="shared" si="0"/>
        <v>104.03896103896105</v>
      </c>
      <c r="F13" s="207">
        <f t="shared" si="2"/>
        <v>0.0024421296296296274</v>
      </c>
    </row>
    <row r="14" spans="1:6" ht="12.75">
      <c r="A14" s="36" t="s">
        <v>65</v>
      </c>
      <c r="B14" s="170" t="s">
        <v>701</v>
      </c>
      <c r="C14" s="190">
        <v>0.022939814814814816</v>
      </c>
      <c r="D14" s="213">
        <f t="shared" si="1"/>
        <v>86.47830474268416</v>
      </c>
      <c r="E14" s="51">
        <f t="shared" si="0"/>
        <v>101.47830474268416</v>
      </c>
      <c r="F14" s="207">
        <f t="shared" si="2"/>
        <v>0.003101851851851852</v>
      </c>
    </row>
    <row r="15" spans="1:6" ht="12.75">
      <c r="A15" s="36" t="s">
        <v>66</v>
      </c>
      <c r="B15" s="170" t="s">
        <v>853</v>
      </c>
      <c r="C15" s="190">
        <v>0.0240625</v>
      </c>
      <c r="D15" s="213">
        <f t="shared" si="1"/>
        <v>82.44348244348244</v>
      </c>
      <c r="E15" s="51">
        <f t="shared" si="0"/>
        <v>97.44348244348244</v>
      </c>
      <c r="F15" s="207">
        <f t="shared" si="2"/>
        <v>0.004224537037037037</v>
      </c>
    </row>
    <row r="16" spans="1:6" ht="12.75">
      <c r="A16" s="36" t="s">
        <v>67</v>
      </c>
      <c r="B16" s="170" t="s">
        <v>854</v>
      </c>
      <c r="C16" s="190">
        <v>0.0246875</v>
      </c>
      <c r="D16" s="213">
        <f t="shared" si="1"/>
        <v>80.35630567276137</v>
      </c>
      <c r="E16" s="51">
        <f t="shared" si="0"/>
        <v>95.35630567276137</v>
      </c>
      <c r="F16" s="207">
        <f t="shared" si="2"/>
        <v>0.004849537037037038</v>
      </c>
    </row>
    <row r="17" spans="1:6" ht="12.75">
      <c r="A17" s="36" t="s">
        <v>68</v>
      </c>
      <c r="B17" s="170" t="s">
        <v>855</v>
      </c>
      <c r="C17" s="190">
        <v>0.025277777777777777</v>
      </c>
      <c r="D17" s="213">
        <f t="shared" si="1"/>
        <v>78.47985347985347</v>
      </c>
      <c r="E17" s="51">
        <f t="shared" si="0"/>
        <v>93.47985347985347</v>
      </c>
      <c r="F17" s="207">
        <f t="shared" si="2"/>
        <v>0.005439814814814814</v>
      </c>
    </row>
    <row r="18" spans="1:6" ht="12.75">
      <c r="A18" s="36" t="s">
        <v>69</v>
      </c>
      <c r="B18" s="170" t="s">
        <v>757</v>
      </c>
      <c r="C18" s="190">
        <v>0.025532407407407406</v>
      </c>
      <c r="D18" s="213">
        <f t="shared" si="1"/>
        <v>77.69718948322758</v>
      </c>
      <c r="E18" s="51">
        <f t="shared" si="0"/>
        <v>92.69718948322758</v>
      </c>
      <c r="F18" s="207">
        <f t="shared" si="2"/>
        <v>0.005694444444444443</v>
      </c>
    </row>
    <row r="19" spans="1:6" ht="12.75">
      <c r="A19" s="36" t="s">
        <v>70</v>
      </c>
      <c r="B19" s="170" t="s">
        <v>692</v>
      </c>
      <c r="C19" s="190">
        <v>0.02568287037037037</v>
      </c>
      <c r="D19" s="213">
        <f t="shared" si="1"/>
        <v>77.2420009013069</v>
      </c>
      <c r="E19" s="51">
        <f t="shared" si="0"/>
        <v>92.2420009013069</v>
      </c>
      <c r="F19" s="207">
        <f t="shared" si="2"/>
        <v>0.005844907407407406</v>
      </c>
    </row>
    <row r="20" spans="1:6" ht="12.75">
      <c r="A20" s="36" t="s">
        <v>71</v>
      </c>
      <c r="B20" s="170" t="s">
        <v>778</v>
      </c>
      <c r="C20" s="190">
        <v>0.025740740740740745</v>
      </c>
      <c r="D20" s="213">
        <f t="shared" si="1"/>
        <v>77.068345323741</v>
      </c>
      <c r="E20" s="51">
        <f t="shared" si="0"/>
        <v>92.068345323741</v>
      </c>
      <c r="F20" s="207">
        <f t="shared" si="2"/>
        <v>0.005902777777777781</v>
      </c>
    </row>
    <row r="21" spans="1:6" ht="12.75">
      <c r="A21" s="36" t="s">
        <v>72</v>
      </c>
      <c r="B21" s="170" t="s">
        <v>787</v>
      </c>
      <c r="C21" s="190">
        <v>0.026006944444444447</v>
      </c>
      <c r="D21" s="213">
        <f t="shared" si="1"/>
        <v>76.27948375611926</v>
      </c>
      <c r="E21" s="51">
        <f t="shared" si="0"/>
        <v>91.27948375611926</v>
      </c>
      <c r="F21" s="207">
        <f t="shared" si="2"/>
        <v>0.006168981481481484</v>
      </c>
    </row>
    <row r="22" spans="1:6" ht="12.75">
      <c r="A22" s="36" t="s">
        <v>73</v>
      </c>
      <c r="B22" s="170" t="s">
        <v>856</v>
      </c>
      <c r="C22" s="190">
        <v>0.02601851851851852</v>
      </c>
      <c r="D22" s="213">
        <f t="shared" si="1"/>
        <v>76.24555160142347</v>
      </c>
      <c r="E22" s="51">
        <f t="shared" si="0"/>
        <v>91.24555160142347</v>
      </c>
      <c r="F22" s="207">
        <f t="shared" si="2"/>
        <v>0.006180555555555557</v>
      </c>
    </row>
    <row r="23" spans="1:6" ht="12.75">
      <c r="A23" s="36" t="s">
        <v>74</v>
      </c>
      <c r="B23" s="170" t="s">
        <v>834</v>
      </c>
      <c r="C23" s="190">
        <v>0.02601851851851852</v>
      </c>
      <c r="D23" s="213">
        <f t="shared" si="1"/>
        <v>76.24555160142347</v>
      </c>
      <c r="E23" s="51">
        <f t="shared" si="0"/>
        <v>91.24555160142347</v>
      </c>
      <c r="F23" s="207">
        <f t="shared" si="2"/>
        <v>0.006180555555555557</v>
      </c>
    </row>
    <row r="24" spans="1:6" ht="12.75">
      <c r="A24" s="36" t="s">
        <v>75</v>
      </c>
      <c r="B24" s="170" t="s">
        <v>857</v>
      </c>
      <c r="C24" s="190">
        <v>0.026446759259259264</v>
      </c>
      <c r="D24" s="213">
        <f t="shared" si="1"/>
        <v>75.01094091903718</v>
      </c>
      <c r="E24" s="51">
        <f t="shared" si="0"/>
        <v>90.01094091903718</v>
      </c>
      <c r="F24" s="207">
        <f t="shared" si="2"/>
        <v>0.0066087962962963</v>
      </c>
    </row>
    <row r="25" spans="1:6" ht="12.75">
      <c r="A25" s="36" t="s">
        <v>76</v>
      </c>
      <c r="B25" s="170" t="s">
        <v>858</v>
      </c>
      <c r="C25" s="190">
        <v>0.026504629629629628</v>
      </c>
      <c r="D25" s="213">
        <f t="shared" si="1"/>
        <v>74.84716157205241</v>
      </c>
      <c r="E25" s="51">
        <f t="shared" si="0"/>
        <v>89.84716157205241</v>
      </c>
      <c r="F25" s="207">
        <f t="shared" si="2"/>
        <v>0.0066666666666666645</v>
      </c>
    </row>
    <row r="26" spans="1:6" ht="12.75">
      <c r="A26" s="36" t="s">
        <v>77</v>
      </c>
      <c r="B26" s="170" t="s">
        <v>859</v>
      </c>
      <c r="C26" s="190">
        <v>0.026631944444444444</v>
      </c>
      <c r="D26" s="213">
        <f t="shared" si="1"/>
        <v>74.48935245545415</v>
      </c>
      <c r="E26" s="51">
        <f t="shared" si="0"/>
        <v>89.48935245545415</v>
      </c>
      <c r="F26" s="207">
        <f t="shared" si="2"/>
        <v>0.006793981481481481</v>
      </c>
    </row>
    <row r="27" spans="1:6" ht="12.75">
      <c r="A27" s="36" t="s">
        <v>78</v>
      </c>
      <c r="B27" s="170" t="s">
        <v>707</v>
      </c>
      <c r="C27" s="190">
        <v>0.02701388888888889</v>
      </c>
      <c r="D27" s="213">
        <f t="shared" si="1"/>
        <v>73.43616109682948</v>
      </c>
      <c r="E27" s="51">
        <f t="shared" si="0"/>
        <v>88.43616109682948</v>
      </c>
      <c r="F27" s="207">
        <f t="shared" si="2"/>
        <v>0.007175925925925926</v>
      </c>
    </row>
    <row r="28" spans="1:6" ht="12.75">
      <c r="A28" s="36" t="s">
        <v>79</v>
      </c>
      <c r="B28" s="170" t="s">
        <v>742</v>
      </c>
      <c r="C28" s="190">
        <v>0.02710648148148148</v>
      </c>
      <c r="D28" s="213">
        <f t="shared" si="1"/>
        <v>73.18531169940222</v>
      </c>
      <c r="E28" s="51">
        <f t="shared" si="0"/>
        <v>88.18531169940222</v>
      </c>
      <c r="F28" s="207">
        <f t="shared" si="2"/>
        <v>0.007268518518518518</v>
      </c>
    </row>
    <row r="29" spans="1:6" ht="12.75">
      <c r="A29" s="36" t="s">
        <v>80</v>
      </c>
      <c r="B29" s="170" t="s">
        <v>716</v>
      </c>
      <c r="C29" s="190">
        <v>0.027291666666666662</v>
      </c>
      <c r="D29" s="213">
        <f t="shared" si="1"/>
        <v>72.68871925360476</v>
      </c>
      <c r="E29" s="51">
        <f t="shared" si="0"/>
        <v>87.68871925360476</v>
      </c>
      <c r="F29" s="207">
        <f t="shared" si="2"/>
        <v>0.0074537037037036985</v>
      </c>
    </row>
    <row r="30" spans="1:6" ht="12.75">
      <c r="A30" s="36" t="s">
        <v>81</v>
      </c>
      <c r="B30" s="170" t="s">
        <v>860</v>
      </c>
      <c r="C30" s="190">
        <v>0.027303240740740743</v>
      </c>
      <c r="D30" s="213">
        <f t="shared" si="1"/>
        <v>72.65790589232725</v>
      </c>
      <c r="E30" s="51">
        <f t="shared" si="0"/>
        <v>87.65790589232725</v>
      </c>
      <c r="F30" s="207">
        <f t="shared" si="2"/>
        <v>0.007465277777777779</v>
      </c>
    </row>
    <row r="31" spans="1:6" ht="12.75">
      <c r="A31" s="36" t="s">
        <v>82</v>
      </c>
      <c r="B31" s="170" t="s">
        <v>746</v>
      </c>
      <c r="C31" s="190">
        <v>0.027430555555555555</v>
      </c>
      <c r="D31" s="213">
        <f t="shared" si="1"/>
        <v>72.32067510548524</v>
      </c>
      <c r="E31" s="51">
        <f t="shared" si="0"/>
        <v>87.32067510548524</v>
      </c>
      <c r="F31" s="207">
        <f t="shared" si="2"/>
        <v>0.007592592592592592</v>
      </c>
    </row>
    <row r="32" spans="1:6" ht="12.75">
      <c r="A32" s="36" t="s">
        <v>83</v>
      </c>
      <c r="B32" s="170" t="s">
        <v>861</v>
      </c>
      <c r="C32" s="190">
        <v>0.027997685185185184</v>
      </c>
      <c r="D32" s="213">
        <f t="shared" si="1"/>
        <v>70.85572550640761</v>
      </c>
      <c r="E32" s="51">
        <f t="shared" si="0"/>
        <v>85.85572550640761</v>
      </c>
      <c r="F32" s="207">
        <f t="shared" si="2"/>
        <v>0.008159722222222221</v>
      </c>
    </row>
    <row r="33" spans="1:6" ht="12.75">
      <c r="A33" s="36" t="s">
        <v>84</v>
      </c>
      <c r="B33" s="170" t="s">
        <v>775</v>
      </c>
      <c r="C33" s="190">
        <v>0.02820601851851852</v>
      </c>
      <c r="D33" s="213">
        <f t="shared" si="1"/>
        <v>70.33237587197374</v>
      </c>
      <c r="E33" s="51">
        <f t="shared" si="0"/>
        <v>85.33237587197374</v>
      </c>
      <c r="F33" s="207">
        <f t="shared" si="2"/>
        <v>0.008368055555555556</v>
      </c>
    </row>
    <row r="34" spans="1:6" ht="12.75">
      <c r="A34" s="36" t="s">
        <v>85</v>
      </c>
      <c r="B34" s="170" t="s">
        <v>783</v>
      </c>
      <c r="C34" s="190">
        <v>0.028287037037037038</v>
      </c>
      <c r="D34" s="213">
        <f t="shared" si="1"/>
        <v>70.13093289689034</v>
      </c>
      <c r="E34" s="51">
        <f t="shared" si="0"/>
        <v>85.13093289689034</v>
      </c>
      <c r="F34" s="207">
        <f t="shared" si="2"/>
        <v>0.008449074074074074</v>
      </c>
    </row>
    <row r="35" spans="1:6" ht="12.75">
      <c r="A35" s="36" t="s">
        <v>86</v>
      </c>
      <c r="B35" s="170" t="s">
        <v>727</v>
      </c>
      <c r="C35" s="190">
        <v>0.028356481481481483</v>
      </c>
      <c r="D35" s="213">
        <f t="shared" si="1"/>
        <v>69.95918367346938</v>
      </c>
      <c r="E35" s="51">
        <f t="shared" si="0"/>
        <v>84.95918367346938</v>
      </c>
      <c r="F35" s="207">
        <f t="shared" si="2"/>
        <v>0.008518518518518519</v>
      </c>
    </row>
    <row r="36" spans="1:6" ht="12.75">
      <c r="A36" s="36" t="s">
        <v>87</v>
      </c>
      <c r="B36" s="170" t="s">
        <v>723</v>
      </c>
      <c r="C36" s="190">
        <v>0.028576388888888887</v>
      </c>
      <c r="D36" s="213">
        <f t="shared" si="1"/>
        <v>69.42081814499798</v>
      </c>
      <c r="E36" s="51">
        <f t="shared" si="0"/>
        <v>84.42081814499798</v>
      </c>
      <c r="F36" s="207">
        <f t="shared" si="2"/>
        <v>0.008738425925925924</v>
      </c>
    </row>
    <row r="37" spans="1:6" ht="12.75">
      <c r="A37" s="36" t="s">
        <v>88</v>
      </c>
      <c r="B37" s="170" t="s">
        <v>862</v>
      </c>
      <c r="C37" s="190">
        <v>0.028773148148148145</v>
      </c>
      <c r="D37" s="213">
        <f t="shared" si="1"/>
        <v>68.94609814963798</v>
      </c>
      <c r="E37" s="51">
        <f t="shared" si="0"/>
        <v>83.94609814963798</v>
      </c>
      <c r="F37" s="207">
        <f t="shared" si="2"/>
        <v>0.008935185185185181</v>
      </c>
    </row>
    <row r="38" spans="1:6" ht="12.75">
      <c r="A38" s="36" t="s">
        <v>89</v>
      </c>
      <c r="B38" s="170" t="s">
        <v>697</v>
      </c>
      <c r="C38" s="190">
        <v>0.028877314814814817</v>
      </c>
      <c r="D38" s="213">
        <f t="shared" si="1"/>
        <v>68.69739478957916</v>
      </c>
      <c r="E38" s="51">
        <f t="shared" si="0"/>
        <v>83.69739478957916</v>
      </c>
      <c r="F38" s="207">
        <f t="shared" si="2"/>
        <v>0.009039351851851854</v>
      </c>
    </row>
    <row r="39" spans="1:6" ht="12.75">
      <c r="A39" s="36" t="s">
        <v>90</v>
      </c>
      <c r="B39" s="170" t="s">
        <v>863</v>
      </c>
      <c r="C39" s="190">
        <v>0.029386574074074075</v>
      </c>
      <c r="D39" s="213">
        <f t="shared" si="1"/>
        <v>67.50689247735329</v>
      </c>
      <c r="E39" s="51">
        <f t="shared" si="0"/>
        <v>82.50689247735329</v>
      </c>
      <c r="F39" s="207">
        <f t="shared" si="2"/>
        <v>0.009548611111111112</v>
      </c>
    </row>
    <row r="40" spans="1:6" ht="12.75">
      <c r="A40" s="36" t="s">
        <v>91</v>
      </c>
      <c r="B40" s="170" t="s">
        <v>864</v>
      </c>
      <c r="C40" s="190">
        <v>0.029629629629629627</v>
      </c>
      <c r="D40" s="213">
        <f t="shared" si="1"/>
        <v>66.953125</v>
      </c>
      <c r="E40" s="51">
        <f t="shared" si="0"/>
        <v>81.953125</v>
      </c>
      <c r="F40" s="207">
        <f t="shared" si="2"/>
        <v>0.009791666666666664</v>
      </c>
    </row>
    <row r="41" spans="1:6" ht="12.75">
      <c r="A41" s="36" t="s">
        <v>92</v>
      </c>
      <c r="B41" s="170" t="s">
        <v>865</v>
      </c>
      <c r="C41" s="190">
        <v>0.029930555555555557</v>
      </c>
      <c r="D41" s="213">
        <f t="shared" si="1"/>
        <v>66.2799690641918</v>
      </c>
      <c r="E41" s="51">
        <f t="shared" si="0"/>
        <v>81.2799690641918</v>
      </c>
      <c r="F41" s="207">
        <f t="shared" si="2"/>
        <v>0.010092592592592594</v>
      </c>
    </row>
    <row r="42" spans="1:6" ht="12.75">
      <c r="A42" s="36" t="s">
        <v>93</v>
      </c>
      <c r="B42" s="170" t="s">
        <v>711</v>
      </c>
      <c r="C42" s="190">
        <v>0.030011574074074076</v>
      </c>
      <c r="D42" s="213">
        <f t="shared" si="1"/>
        <v>66.10104126494409</v>
      </c>
      <c r="E42" s="51">
        <f t="shared" si="0"/>
        <v>81.10104126494409</v>
      </c>
      <c r="F42" s="207">
        <f t="shared" si="2"/>
        <v>0.010173611111111112</v>
      </c>
    </row>
    <row r="43" spans="1:6" ht="12.75">
      <c r="A43" s="36" t="s">
        <v>94</v>
      </c>
      <c r="B43" s="170" t="s">
        <v>771</v>
      </c>
      <c r="C43" s="190">
        <v>0.030034722222222223</v>
      </c>
      <c r="D43" s="213">
        <f t="shared" si="1"/>
        <v>66.05009633911368</v>
      </c>
      <c r="E43" s="51">
        <f t="shared" si="0"/>
        <v>81.05009633911368</v>
      </c>
      <c r="F43" s="207">
        <f t="shared" si="2"/>
        <v>0.01019675925925926</v>
      </c>
    </row>
    <row r="44" spans="1:6" ht="12.75">
      <c r="A44" s="36" t="s">
        <v>95</v>
      </c>
      <c r="B44" s="170" t="s">
        <v>695</v>
      </c>
      <c r="C44" s="190">
        <v>0.030358796296296297</v>
      </c>
      <c r="D44" s="213">
        <f t="shared" si="1"/>
        <v>65.34502478078537</v>
      </c>
      <c r="E44" s="51">
        <f t="shared" si="0"/>
        <v>80.34502478078537</v>
      </c>
      <c r="F44" s="207">
        <f t="shared" si="2"/>
        <v>0.010520833333333333</v>
      </c>
    </row>
    <row r="45" spans="1:6" ht="12.75">
      <c r="A45" s="36" t="s">
        <v>96</v>
      </c>
      <c r="B45" s="170" t="s">
        <v>798</v>
      </c>
      <c r="C45" s="190">
        <v>0.03050925925925926</v>
      </c>
      <c r="D45" s="213">
        <f t="shared" si="1"/>
        <v>65.02276176024279</v>
      </c>
      <c r="E45" s="51">
        <f t="shared" si="0"/>
        <v>80.02276176024279</v>
      </c>
      <c r="F45" s="207">
        <f t="shared" si="2"/>
        <v>0.010671296296296297</v>
      </c>
    </row>
    <row r="46" spans="1:6" ht="12.75">
      <c r="A46" s="36" t="s">
        <v>97</v>
      </c>
      <c r="B46" s="170" t="s">
        <v>795</v>
      </c>
      <c r="C46" s="190">
        <v>0.030891203703703702</v>
      </c>
      <c r="D46" s="213">
        <f t="shared" si="1"/>
        <v>64.2188085425253</v>
      </c>
      <c r="E46" s="51">
        <f t="shared" si="0"/>
        <v>79.2188085425253</v>
      </c>
      <c r="F46" s="207">
        <f t="shared" si="2"/>
        <v>0.011053240740740738</v>
      </c>
    </row>
    <row r="47" spans="1:6" ht="12.75">
      <c r="A47" s="36" t="s">
        <v>98</v>
      </c>
      <c r="B47" s="170" t="s">
        <v>694</v>
      </c>
      <c r="C47" s="190">
        <v>0.03170138888888889</v>
      </c>
      <c r="D47" s="213">
        <f t="shared" si="1"/>
        <v>62.577583059510765</v>
      </c>
      <c r="E47" s="51">
        <f t="shared" si="0"/>
        <v>77.57758305951077</v>
      </c>
      <c r="F47" s="207">
        <f t="shared" si="2"/>
        <v>0.011863425925925927</v>
      </c>
    </row>
    <row r="48" spans="1:6" ht="12.75">
      <c r="A48" s="36" t="s">
        <v>99</v>
      </c>
      <c r="B48" s="170" t="s">
        <v>718</v>
      </c>
      <c r="C48" s="190">
        <v>0.03184027777777778</v>
      </c>
      <c r="D48" s="213">
        <f t="shared" si="1"/>
        <v>62.30461650308978</v>
      </c>
      <c r="E48" s="51">
        <f t="shared" si="0"/>
        <v>77.30461650308979</v>
      </c>
      <c r="F48" s="207">
        <f t="shared" si="2"/>
        <v>0.012002314814814816</v>
      </c>
    </row>
    <row r="49" spans="1:6" ht="12.75">
      <c r="A49" s="36" t="s">
        <v>100</v>
      </c>
      <c r="B49" s="170" t="s">
        <v>744</v>
      </c>
      <c r="C49" s="190">
        <v>0.03194444444444445</v>
      </c>
      <c r="D49" s="213">
        <f t="shared" si="1"/>
        <v>62.101449275362306</v>
      </c>
      <c r="E49" s="51">
        <f t="shared" si="0"/>
        <v>77.10144927536231</v>
      </c>
      <c r="F49" s="207">
        <f t="shared" si="2"/>
        <v>0.012106481481481485</v>
      </c>
    </row>
    <row r="50" spans="1:6" ht="12.75">
      <c r="A50" s="36" t="s">
        <v>101</v>
      </c>
      <c r="B50" s="170" t="s">
        <v>866</v>
      </c>
      <c r="C50" s="190">
        <v>0.03224537037037037</v>
      </c>
      <c r="D50" s="213">
        <f t="shared" si="1"/>
        <v>61.52189519023691</v>
      </c>
      <c r="E50" s="51">
        <f t="shared" si="0"/>
        <v>76.5218951902369</v>
      </c>
      <c r="F50" s="207">
        <f t="shared" si="2"/>
        <v>0.012407407407407405</v>
      </c>
    </row>
    <row r="51" spans="1:6" ht="12.75">
      <c r="A51" s="36" t="s">
        <v>102</v>
      </c>
      <c r="B51" s="170" t="s">
        <v>739</v>
      </c>
      <c r="C51" s="190">
        <v>0.03225694444444444</v>
      </c>
      <c r="D51" s="213">
        <f t="shared" si="1"/>
        <v>61.49982059562254</v>
      </c>
      <c r="E51" s="51">
        <f t="shared" si="0"/>
        <v>76.49982059562254</v>
      </c>
      <c r="F51" s="207">
        <f t="shared" si="2"/>
        <v>0.012418981481481479</v>
      </c>
    </row>
    <row r="52" spans="1:6" ht="12.75">
      <c r="A52" s="36" t="s">
        <v>103</v>
      </c>
      <c r="B52" s="170" t="s">
        <v>867</v>
      </c>
      <c r="C52" s="190">
        <v>0.03234953703703704</v>
      </c>
      <c r="D52" s="213">
        <f t="shared" si="1"/>
        <v>61.32379248658319</v>
      </c>
      <c r="E52" s="51">
        <f t="shared" si="0"/>
        <v>76.32379248658319</v>
      </c>
      <c r="F52" s="207">
        <f t="shared" si="2"/>
        <v>0.012511574074074074</v>
      </c>
    </row>
    <row r="53" spans="1:6" ht="12.75">
      <c r="A53" s="36" t="s">
        <v>104</v>
      </c>
      <c r="B53" s="170" t="s">
        <v>714</v>
      </c>
      <c r="C53" s="190">
        <v>0.03243055555555556</v>
      </c>
      <c r="D53" s="213">
        <f t="shared" si="1"/>
        <v>61.17059243397572</v>
      </c>
      <c r="E53" s="51">
        <f t="shared" si="0"/>
        <v>76.17059243397571</v>
      </c>
      <c r="F53" s="207">
        <f t="shared" si="2"/>
        <v>0.012592592592592596</v>
      </c>
    </row>
    <row r="54" spans="1:6" ht="12.75">
      <c r="A54" s="36" t="s">
        <v>105</v>
      </c>
      <c r="B54" s="170" t="s">
        <v>699</v>
      </c>
      <c r="C54" s="190">
        <v>0.03292824074074074</v>
      </c>
      <c r="D54" s="213">
        <f t="shared" si="1"/>
        <v>60.246045694200355</v>
      </c>
      <c r="E54" s="51">
        <f t="shared" si="0"/>
        <v>75.24604569420035</v>
      </c>
      <c r="F54" s="207">
        <f t="shared" si="2"/>
        <v>0.013090277777777774</v>
      </c>
    </row>
    <row r="55" spans="1:6" ht="12.75">
      <c r="A55" s="36" t="s">
        <v>106</v>
      </c>
      <c r="B55" s="170" t="s">
        <v>766</v>
      </c>
      <c r="C55" s="190">
        <v>0.03310185185185185</v>
      </c>
      <c r="D55" s="213">
        <f t="shared" si="1"/>
        <v>59.93006993006994</v>
      </c>
      <c r="E55" s="51">
        <f t="shared" si="0"/>
        <v>74.93006993006995</v>
      </c>
      <c r="F55" s="207">
        <f t="shared" si="2"/>
        <v>0.013263888888888884</v>
      </c>
    </row>
    <row r="56" spans="1:6" ht="12.75">
      <c r="A56" s="36" t="s">
        <v>107</v>
      </c>
      <c r="B56" s="170" t="s">
        <v>818</v>
      </c>
      <c r="C56" s="190">
        <v>0.03315972222222222</v>
      </c>
      <c r="D56" s="213">
        <f t="shared" si="1"/>
        <v>59.825479930191975</v>
      </c>
      <c r="E56" s="51">
        <f t="shared" si="0"/>
        <v>74.82547993019197</v>
      </c>
      <c r="F56" s="207">
        <f t="shared" si="2"/>
        <v>0.013321759259259259</v>
      </c>
    </row>
    <row r="57" spans="1:6" ht="12.75">
      <c r="A57" s="36" t="s">
        <v>108</v>
      </c>
      <c r="B57" s="170" t="s">
        <v>734</v>
      </c>
      <c r="C57" s="190">
        <v>0.03339120370370371</v>
      </c>
      <c r="D57" s="213">
        <f t="shared" si="1"/>
        <v>59.4107452339688</v>
      </c>
      <c r="E57" s="51">
        <f t="shared" si="0"/>
        <v>74.4107452339688</v>
      </c>
      <c r="F57" s="207">
        <f t="shared" si="2"/>
        <v>0.013553240740740744</v>
      </c>
    </row>
    <row r="58" spans="1:6" ht="12.75">
      <c r="A58" s="36" t="s">
        <v>109</v>
      </c>
      <c r="B58" s="170" t="s">
        <v>809</v>
      </c>
      <c r="C58" s="190">
        <v>0.03357638888888889</v>
      </c>
      <c r="D58" s="213">
        <f t="shared" si="1"/>
        <v>59.08307480179248</v>
      </c>
      <c r="E58" s="51">
        <f t="shared" si="0"/>
        <v>74.08307480179248</v>
      </c>
      <c r="F58" s="207">
        <f t="shared" si="2"/>
        <v>0.013738425925925928</v>
      </c>
    </row>
    <row r="59" spans="1:6" ht="12.75">
      <c r="A59" s="36" t="s">
        <v>110</v>
      </c>
      <c r="B59" s="170" t="s">
        <v>698</v>
      </c>
      <c r="C59" s="190">
        <v>0.03387731481481481</v>
      </c>
      <c r="D59" s="213">
        <f t="shared" si="1"/>
        <v>58.558250768705165</v>
      </c>
      <c r="E59" s="51">
        <f t="shared" si="0"/>
        <v>73.55825076870516</v>
      </c>
      <c r="F59" s="207">
        <f t="shared" si="2"/>
        <v>0.014039351851851848</v>
      </c>
    </row>
    <row r="60" spans="1:6" ht="12.75">
      <c r="A60" s="36" t="s">
        <v>111</v>
      </c>
      <c r="B60" s="170" t="s">
        <v>725</v>
      </c>
      <c r="C60" s="190">
        <v>0.0341087962962963</v>
      </c>
      <c r="D60" s="213">
        <f t="shared" si="1"/>
        <v>58.160841533763154</v>
      </c>
      <c r="E60" s="51">
        <f t="shared" si="0"/>
        <v>73.16084153376315</v>
      </c>
      <c r="F60" s="207">
        <f t="shared" si="2"/>
        <v>0.014270833333333333</v>
      </c>
    </row>
    <row r="61" spans="1:6" ht="12.75">
      <c r="A61" s="36" t="s">
        <v>112</v>
      </c>
      <c r="B61" s="170" t="s">
        <v>868</v>
      </c>
      <c r="C61" s="190">
        <v>0.03414351851851852</v>
      </c>
      <c r="D61" s="213">
        <f t="shared" si="1"/>
        <v>58.10169491525424</v>
      </c>
      <c r="E61" s="51">
        <f t="shared" si="0"/>
        <v>73.10169491525424</v>
      </c>
      <c r="F61" s="207">
        <f t="shared" si="2"/>
        <v>0.014305555555555554</v>
      </c>
    </row>
    <row r="62" spans="1:6" ht="12.75">
      <c r="A62" s="36" t="s">
        <v>113</v>
      </c>
      <c r="B62" s="170" t="s">
        <v>717</v>
      </c>
      <c r="C62" s="190">
        <v>0.03418981481481482</v>
      </c>
      <c r="D62" s="213">
        <f t="shared" si="1"/>
        <v>58.02301963439403</v>
      </c>
      <c r="E62" s="51">
        <f t="shared" si="0"/>
        <v>73.02301963439403</v>
      </c>
      <c r="F62" s="207">
        <f t="shared" si="2"/>
        <v>0.014351851851851855</v>
      </c>
    </row>
    <row r="63" spans="1:6" ht="12.75">
      <c r="A63" s="36" t="s">
        <v>114</v>
      </c>
      <c r="B63" s="170" t="s">
        <v>869</v>
      </c>
      <c r="C63" s="190">
        <v>0.03422453703703703</v>
      </c>
      <c r="D63" s="213">
        <f t="shared" si="1"/>
        <v>57.96415285762598</v>
      </c>
      <c r="E63" s="51">
        <f t="shared" si="0"/>
        <v>72.96415285762598</v>
      </c>
      <c r="F63" s="207">
        <f t="shared" si="2"/>
        <v>0.014386574074074069</v>
      </c>
    </row>
    <row r="64" spans="1:6" ht="12.75">
      <c r="A64" s="36" t="s">
        <v>115</v>
      </c>
      <c r="B64" s="170" t="s">
        <v>816</v>
      </c>
      <c r="C64" s="190">
        <v>0.034768518518518525</v>
      </c>
      <c r="D64" s="213">
        <f t="shared" si="1"/>
        <v>57.057256990679086</v>
      </c>
      <c r="E64" s="51">
        <f t="shared" si="0"/>
        <v>72.0572569906791</v>
      </c>
      <c r="F64" s="207">
        <f t="shared" si="2"/>
        <v>0.014930555555555561</v>
      </c>
    </row>
    <row r="65" spans="1:6" ht="12.75">
      <c r="A65" s="36" t="s">
        <v>116</v>
      </c>
      <c r="B65" s="170" t="s">
        <v>870</v>
      </c>
      <c r="C65" s="190">
        <v>0.035196759259259254</v>
      </c>
      <c r="D65" s="213">
        <f t="shared" si="1"/>
        <v>56.36303847418613</v>
      </c>
      <c r="E65" s="51">
        <f t="shared" si="0"/>
        <v>71.36303847418614</v>
      </c>
      <c r="F65" s="207">
        <f t="shared" si="2"/>
        <v>0.01535879629629629</v>
      </c>
    </row>
    <row r="66" spans="1:6" ht="12.75">
      <c r="A66" s="36" t="s">
        <v>117</v>
      </c>
      <c r="B66" s="170" t="s">
        <v>710</v>
      </c>
      <c r="C66" s="190">
        <v>0.035370370370370365</v>
      </c>
      <c r="D66" s="213">
        <f t="shared" si="1"/>
        <v>56.086387434554986</v>
      </c>
      <c r="E66" s="51">
        <f t="shared" si="0"/>
        <v>71.08638743455498</v>
      </c>
      <c r="F66" s="207">
        <f t="shared" si="2"/>
        <v>0.015532407407407401</v>
      </c>
    </row>
    <row r="67" spans="1:6" ht="12.75">
      <c r="A67" s="36" t="s">
        <v>118</v>
      </c>
      <c r="B67" s="170" t="s">
        <v>871</v>
      </c>
      <c r="C67" s="190">
        <v>0.03552083333333333</v>
      </c>
      <c r="D67" s="213">
        <f t="shared" si="1"/>
        <v>55.84881068752038</v>
      </c>
      <c r="E67" s="51">
        <f t="shared" si="0"/>
        <v>70.84881068752037</v>
      </c>
      <c r="F67" s="207">
        <f t="shared" si="2"/>
        <v>0.015682870370370364</v>
      </c>
    </row>
    <row r="68" spans="1:6" ht="12.75">
      <c r="A68" s="36" t="s">
        <v>119</v>
      </c>
      <c r="B68" s="170" t="s">
        <v>872</v>
      </c>
      <c r="C68" s="190">
        <v>0.0356712962962963</v>
      </c>
      <c r="D68" s="213">
        <f t="shared" si="1"/>
        <v>55.613238157040875</v>
      </c>
      <c r="E68" s="51">
        <f t="shared" si="0"/>
        <v>70.61323815704088</v>
      </c>
      <c r="F68" s="207">
        <f t="shared" si="2"/>
        <v>0.015833333333333335</v>
      </c>
    </row>
    <row r="69" spans="1:6" ht="12.75">
      <c r="A69" s="36" t="s">
        <v>120</v>
      </c>
      <c r="B69" s="170" t="s">
        <v>873</v>
      </c>
      <c r="C69" s="190">
        <v>0.03587962962962963</v>
      </c>
      <c r="D69" s="213">
        <f t="shared" si="1"/>
        <v>55.29032258064517</v>
      </c>
      <c r="E69" s="51">
        <f t="shared" si="0"/>
        <v>70.29032258064517</v>
      </c>
      <c r="F69" s="207">
        <f t="shared" si="2"/>
        <v>0.016041666666666666</v>
      </c>
    </row>
    <row r="70" spans="1:6" ht="12.75">
      <c r="A70" s="36" t="s">
        <v>121</v>
      </c>
      <c r="B70" s="170" t="s">
        <v>760</v>
      </c>
      <c r="C70" s="190">
        <v>0.03640046296296296</v>
      </c>
      <c r="D70" s="213">
        <f t="shared" si="1"/>
        <v>54.49920508744038</v>
      </c>
      <c r="E70" s="51">
        <f t="shared" si="0"/>
        <v>69.49920508744037</v>
      </c>
      <c r="F70" s="207">
        <f t="shared" si="2"/>
        <v>0.016562499999999997</v>
      </c>
    </row>
    <row r="71" spans="1:6" ht="12.75">
      <c r="A71" s="36" t="s">
        <v>122</v>
      </c>
      <c r="B71" s="170" t="s">
        <v>721</v>
      </c>
      <c r="C71" s="190">
        <v>0.036759259259259255</v>
      </c>
      <c r="D71" s="213">
        <f t="shared" si="1"/>
        <v>53.96725440806046</v>
      </c>
      <c r="E71" s="51">
        <f t="shared" si="0"/>
        <v>68.96725440806046</v>
      </c>
      <c r="F71" s="207">
        <f t="shared" si="2"/>
        <v>0.016921296296296292</v>
      </c>
    </row>
    <row r="72" spans="1:6" ht="12.75">
      <c r="A72" s="36" t="s">
        <v>123</v>
      </c>
      <c r="B72" s="170" t="s">
        <v>712</v>
      </c>
      <c r="C72" s="190">
        <v>0.03702546296296296</v>
      </c>
      <c r="D72" s="213">
        <f t="shared" si="1"/>
        <v>53.57924351359801</v>
      </c>
      <c r="E72" s="51">
        <f t="shared" si="0"/>
        <v>68.57924351359802</v>
      </c>
      <c r="F72" s="207">
        <f t="shared" si="2"/>
        <v>0.017187499999999998</v>
      </c>
    </row>
    <row r="73" spans="1:6" ht="12.75">
      <c r="A73" s="36" t="s">
        <v>124</v>
      </c>
      <c r="B73" s="170" t="s">
        <v>785</v>
      </c>
      <c r="C73" s="190">
        <v>0.0371875</v>
      </c>
      <c r="D73" s="213">
        <f t="shared" si="1"/>
        <v>53.34578275754747</v>
      </c>
      <c r="E73" s="51">
        <f t="shared" si="0"/>
        <v>68.34578275754747</v>
      </c>
      <c r="F73" s="207">
        <f t="shared" si="2"/>
        <v>0.017349537037037035</v>
      </c>
    </row>
    <row r="74" spans="1:6" ht="12.75">
      <c r="A74" s="36" t="s">
        <v>125</v>
      </c>
      <c r="B74" s="170" t="s">
        <v>832</v>
      </c>
      <c r="C74" s="190">
        <v>0.03760416666666667</v>
      </c>
      <c r="D74" s="213">
        <f t="shared" si="1"/>
        <v>52.75469375192367</v>
      </c>
      <c r="E74" s="51">
        <f aca="true" t="shared" si="3" ref="E74:E90">D74+E$4</f>
        <v>67.75469375192367</v>
      </c>
      <c r="F74" s="207">
        <f t="shared" si="2"/>
        <v>0.017766203703703704</v>
      </c>
    </row>
    <row r="75" spans="1:6" ht="12.75">
      <c r="A75" s="36" t="s">
        <v>126</v>
      </c>
      <c r="B75" s="170" t="s">
        <v>812</v>
      </c>
      <c r="C75" s="190">
        <v>0.03767361111111111</v>
      </c>
      <c r="D75" s="213">
        <f aca="true" t="shared" si="4" ref="D75:D90">(C$9/C75)*100</f>
        <v>52.65745007680492</v>
      </c>
      <c r="E75" s="51">
        <f t="shared" si="3"/>
        <v>67.65745007680492</v>
      </c>
      <c r="F75" s="207">
        <f aca="true" t="shared" si="5" ref="F75:F84">C75-C$9</f>
        <v>0.017835648148148146</v>
      </c>
    </row>
    <row r="76" spans="1:6" ht="12.75">
      <c r="A76" s="36" t="s">
        <v>127</v>
      </c>
      <c r="B76" s="170" t="s">
        <v>745</v>
      </c>
      <c r="C76" s="190">
        <v>0.03806712962962963</v>
      </c>
      <c r="D76" s="213">
        <f t="shared" si="4"/>
        <v>52.11310428701733</v>
      </c>
      <c r="E76" s="51">
        <f t="shared" si="3"/>
        <v>67.11310428701734</v>
      </c>
      <c r="F76" s="207">
        <f t="shared" si="5"/>
        <v>0.018229166666666668</v>
      </c>
    </row>
    <row r="77" spans="1:6" ht="12.75">
      <c r="A77" s="36" t="s">
        <v>128</v>
      </c>
      <c r="B77" s="170" t="s">
        <v>713</v>
      </c>
      <c r="C77" s="190">
        <v>0.03831018518518518</v>
      </c>
      <c r="D77" s="213">
        <f t="shared" si="4"/>
        <v>51.78247734138973</v>
      </c>
      <c r="E77" s="51">
        <f t="shared" si="3"/>
        <v>66.78247734138972</v>
      </c>
      <c r="F77" s="207">
        <f t="shared" si="5"/>
        <v>0.01847222222222222</v>
      </c>
    </row>
    <row r="78" spans="1:6" ht="12.75">
      <c r="A78" s="36" t="s">
        <v>129</v>
      </c>
      <c r="B78" s="170" t="s">
        <v>874</v>
      </c>
      <c r="C78" s="190">
        <v>0.03855324074074074</v>
      </c>
      <c r="D78" s="213">
        <f t="shared" si="4"/>
        <v>51.45601921344941</v>
      </c>
      <c r="E78" s="51">
        <f t="shared" si="3"/>
        <v>66.45601921344941</v>
      </c>
      <c r="F78" s="207">
        <f t="shared" si="5"/>
        <v>0.01871527777777778</v>
      </c>
    </row>
    <row r="79" spans="1:6" ht="12.75">
      <c r="A79" s="36" t="s">
        <v>130</v>
      </c>
      <c r="B79" s="170" t="s">
        <v>743</v>
      </c>
      <c r="C79" s="190">
        <v>0.03878472222222223</v>
      </c>
      <c r="D79" s="213">
        <f t="shared" si="4"/>
        <v>51.14891077290361</v>
      </c>
      <c r="E79" s="51">
        <f t="shared" si="3"/>
        <v>66.1489107729036</v>
      </c>
      <c r="F79" s="207">
        <f t="shared" si="5"/>
        <v>0.018946759259259264</v>
      </c>
    </row>
    <row r="80" spans="1:6" ht="12.75">
      <c r="A80" s="36" t="s">
        <v>131</v>
      </c>
      <c r="B80" s="170" t="s">
        <v>782</v>
      </c>
      <c r="C80" s="190">
        <v>0.038831018518518515</v>
      </c>
      <c r="D80" s="213">
        <f t="shared" si="4"/>
        <v>51.08792846497765</v>
      </c>
      <c r="E80" s="51">
        <f t="shared" si="3"/>
        <v>66.08792846497765</v>
      </c>
      <c r="F80" s="207">
        <f t="shared" si="5"/>
        <v>0.01899305555555555</v>
      </c>
    </row>
    <row r="81" spans="1:6" ht="12.75">
      <c r="A81" s="36" t="s">
        <v>132</v>
      </c>
      <c r="B81" s="170" t="s">
        <v>767</v>
      </c>
      <c r="C81" s="190">
        <v>0.03885416666666667</v>
      </c>
      <c r="D81" s="213">
        <f t="shared" si="4"/>
        <v>51.05749180816205</v>
      </c>
      <c r="E81" s="51">
        <f t="shared" si="3"/>
        <v>66.05749180816204</v>
      </c>
      <c r="F81" s="207">
        <f t="shared" si="5"/>
        <v>0.019016203703703705</v>
      </c>
    </row>
    <row r="82" spans="1:6" ht="12.75">
      <c r="A82" s="36" t="s">
        <v>133</v>
      </c>
      <c r="B82" s="170" t="s">
        <v>825</v>
      </c>
      <c r="C82" s="190">
        <v>0.039768518518518516</v>
      </c>
      <c r="D82" s="213">
        <f t="shared" si="4"/>
        <v>49.883585564610016</v>
      </c>
      <c r="E82" s="51">
        <f t="shared" si="3"/>
        <v>64.88358556461002</v>
      </c>
      <c r="F82" s="207">
        <f t="shared" si="5"/>
        <v>0.019930555555555552</v>
      </c>
    </row>
    <row r="83" spans="1:6" ht="12.75">
      <c r="A83" s="36" t="s">
        <v>134</v>
      </c>
      <c r="B83" s="170" t="s">
        <v>784</v>
      </c>
      <c r="C83" s="190">
        <v>0.039872685185185185</v>
      </c>
      <c r="D83" s="213">
        <f t="shared" si="4"/>
        <v>49.75326560232221</v>
      </c>
      <c r="E83" s="51">
        <f t="shared" si="3"/>
        <v>64.75326560232222</v>
      </c>
      <c r="F83" s="207">
        <f t="shared" si="5"/>
        <v>0.02003472222222222</v>
      </c>
    </row>
    <row r="84" spans="1:6" ht="12.75">
      <c r="A84" s="36" t="s">
        <v>135</v>
      </c>
      <c r="B84" s="170" t="s">
        <v>768</v>
      </c>
      <c r="C84" s="190">
        <v>0.04071759259259259</v>
      </c>
      <c r="D84" s="213">
        <f t="shared" si="4"/>
        <v>48.72086412734509</v>
      </c>
      <c r="E84" s="51">
        <f t="shared" si="3"/>
        <v>63.72086412734509</v>
      </c>
      <c r="F84" s="207">
        <f t="shared" si="5"/>
        <v>0.020879629629629626</v>
      </c>
    </row>
    <row r="85" spans="1:6" ht="12.75">
      <c r="A85" s="36" t="s">
        <v>136</v>
      </c>
      <c r="B85" s="170" t="s">
        <v>875</v>
      </c>
      <c r="C85" s="190">
        <v>0.04131944444444444</v>
      </c>
      <c r="D85" s="213">
        <f t="shared" si="4"/>
        <v>48.01120448179272</v>
      </c>
      <c r="E85" s="51">
        <f t="shared" si="3"/>
        <v>63.01120448179272</v>
      </c>
      <c r="F85" s="207">
        <f aca="true" t="shared" si="6" ref="F85:F90">C85-C$9</f>
        <v>0.02148148148148148</v>
      </c>
    </row>
    <row r="86" spans="1:6" ht="12.75">
      <c r="A86" s="36" t="s">
        <v>137</v>
      </c>
      <c r="B86" s="170" t="s">
        <v>842</v>
      </c>
      <c r="C86" s="190">
        <v>0.04145833333333333</v>
      </c>
      <c r="D86" s="213">
        <f t="shared" si="4"/>
        <v>47.850362925739816</v>
      </c>
      <c r="E86" s="51">
        <f t="shared" si="3"/>
        <v>62.850362925739816</v>
      </c>
      <c r="F86" s="207">
        <f t="shared" si="6"/>
        <v>0.02162037037037037</v>
      </c>
    </row>
    <row r="87" spans="1:6" ht="12.75">
      <c r="A87" s="36" t="s">
        <v>138</v>
      </c>
      <c r="B87" s="170" t="s">
        <v>819</v>
      </c>
      <c r="C87" s="190">
        <v>0.04172453703703704</v>
      </c>
      <c r="D87" s="213">
        <f t="shared" si="4"/>
        <v>47.54507628294036</v>
      </c>
      <c r="E87" s="51">
        <f t="shared" si="3"/>
        <v>62.54507628294036</v>
      </c>
      <c r="F87" s="207">
        <f t="shared" si="6"/>
        <v>0.021886574074074076</v>
      </c>
    </row>
    <row r="88" spans="1:6" ht="12.75">
      <c r="A88" s="36" t="s">
        <v>139</v>
      </c>
      <c r="B88" s="170" t="s">
        <v>750</v>
      </c>
      <c r="C88" s="190">
        <v>0.043125</v>
      </c>
      <c r="D88" s="213">
        <f t="shared" si="4"/>
        <v>46.00107353730542</v>
      </c>
      <c r="E88" s="51">
        <f t="shared" si="3"/>
        <v>61.00107353730542</v>
      </c>
      <c r="F88" s="207">
        <f t="shared" si="6"/>
        <v>0.023287037037037033</v>
      </c>
    </row>
    <row r="89" spans="1:6" ht="12.75">
      <c r="A89" s="36" t="s">
        <v>140</v>
      </c>
      <c r="B89" s="170" t="s">
        <v>805</v>
      </c>
      <c r="C89" s="190">
        <v>0.046134259259259264</v>
      </c>
      <c r="D89" s="213">
        <f t="shared" si="4"/>
        <v>43.000501756146505</v>
      </c>
      <c r="E89" s="51">
        <f t="shared" si="3"/>
        <v>58.000501756146505</v>
      </c>
      <c r="F89" s="207">
        <f t="shared" si="6"/>
        <v>0.0262962962962963</v>
      </c>
    </row>
    <row r="90" spans="1:6" ht="12.75">
      <c r="A90" s="36" t="s">
        <v>141</v>
      </c>
      <c r="B90" s="170" t="s">
        <v>876</v>
      </c>
      <c r="C90" s="190">
        <v>0.05142361111111111</v>
      </c>
      <c r="D90" s="213">
        <f t="shared" si="4"/>
        <v>38.577537699752426</v>
      </c>
      <c r="E90" s="51">
        <f t="shared" si="3"/>
        <v>53.577537699752426</v>
      </c>
      <c r="F90" s="207">
        <f t="shared" si="6"/>
        <v>0.03158564814814814</v>
      </c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600" verticalDpi="600" orientation="portrait" paperSize="9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84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bestFit="1" customWidth="1"/>
    <col min="2" max="2" width="21.75390625" style="0" bestFit="1" customWidth="1"/>
    <col min="3" max="3" width="7.875" style="0" customWidth="1"/>
    <col min="4" max="4" width="7.75390625" style="0" bestFit="1" customWidth="1"/>
    <col min="5" max="5" width="14.25390625" style="0" bestFit="1" customWidth="1"/>
    <col min="6" max="6" width="7.125" style="0" bestFit="1" customWidth="1"/>
  </cols>
  <sheetData>
    <row r="1" spans="1:6" ht="27">
      <c r="A1" s="275" t="s">
        <v>686</v>
      </c>
      <c r="B1" s="275"/>
      <c r="C1" s="275"/>
      <c r="D1" s="275"/>
      <c r="E1" s="275"/>
      <c r="F1" s="275"/>
    </row>
    <row r="2" ht="12.75" customHeight="1"/>
    <row r="3" spans="1:6" ht="12.75" customHeight="1">
      <c r="A3" s="118"/>
      <c r="B3" s="118"/>
      <c r="C3" s="120"/>
      <c r="E3" s="119" t="s">
        <v>13</v>
      </c>
      <c r="F3" s="120"/>
    </row>
    <row r="4" spans="2:6" ht="12.75" customHeight="1">
      <c r="B4" s="118" t="s">
        <v>14</v>
      </c>
      <c r="C4" s="188" t="s">
        <v>15</v>
      </c>
      <c r="D4" s="189"/>
      <c r="E4" s="119">
        <v>5</v>
      </c>
      <c r="F4" s="120"/>
    </row>
    <row r="5" spans="2:6" ht="12.75" customHeight="1">
      <c r="B5" s="118" t="s">
        <v>16</v>
      </c>
      <c r="C5" s="193" t="s">
        <v>877</v>
      </c>
      <c r="D5" s="165"/>
      <c r="E5" s="120"/>
      <c r="F5" s="120"/>
    </row>
    <row r="6" spans="2:6" ht="12.75" customHeight="1">
      <c r="B6" s="118" t="s">
        <v>17</v>
      </c>
      <c r="C6" s="278" t="s">
        <v>18</v>
      </c>
      <c r="D6" s="278"/>
      <c r="E6" s="278"/>
      <c r="F6" s="118"/>
    </row>
    <row r="7" spans="2:6" ht="12.75" customHeight="1" thickBot="1">
      <c r="B7" s="185" t="s">
        <v>19</v>
      </c>
      <c r="C7" s="122">
        <f>COUNTA(B9:B64)</f>
        <v>56</v>
      </c>
      <c r="D7" s="120"/>
      <c r="E7" s="120"/>
      <c r="F7" s="120"/>
    </row>
    <row r="8" spans="1:6" ht="15" customHeight="1" thickBot="1">
      <c r="A8" s="63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6" ht="12.75" customHeight="1">
      <c r="A9" s="36" t="s">
        <v>60</v>
      </c>
      <c r="B9" s="160" t="s">
        <v>878</v>
      </c>
      <c r="C9" s="229">
        <v>0.0003188657407407407</v>
      </c>
      <c r="D9" s="108">
        <f aca="true" t="shared" si="0" ref="D9:D40">(C$9/C9)*100</f>
        <v>100</v>
      </c>
      <c r="E9" s="38">
        <f>D9+E$4</f>
        <v>105</v>
      </c>
      <c r="F9" s="171">
        <f aca="true" t="shared" si="1" ref="F9:F64">C9-C$9</f>
        <v>0</v>
      </c>
    </row>
    <row r="10" spans="1:6" ht="12.75" customHeight="1">
      <c r="A10" s="36" t="s">
        <v>61</v>
      </c>
      <c r="B10" s="245" t="s">
        <v>696</v>
      </c>
      <c r="C10" s="228">
        <v>0.0003269675925925926</v>
      </c>
      <c r="D10" s="107">
        <f t="shared" si="0"/>
        <v>97.52212389380529</v>
      </c>
      <c r="E10" s="38">
        <f aca="true" t="shared" si="2" ref="E10:E73">D10+E$4</f>
        <v>102.52212389380529</v>
      </c>
      <c r="F10" s="171">
        <f t="shared" si="1"/>
        <v>8.101851851851911E-06</v>
      </c>
    </row>
    <row r="11" spans="1:6" ht="12.75" customHeight="1">
      <c r="A11" s="36" t="s">
        <v>62</v>
      </c>
      <c r="B11" s="159" t="s">
        <v>879</v>
      </c>
      <c r="C11" s="228">
        <v>0.00032881944444444446</v>
      </c>
      <c r="D11" s="107">
        <f t="shared" si="0"/>
        <v>96.97289686730024</v>
      </c>
      <c r="E11" s="38">
        <f t="shared" si="2"/>
        <v>101.97289686730024</v>
      </c>
      <c r="F11" s="171">
        <f t="shared" si="1"/>
        <v>9.953703703703752E-06</v>
      </c>
    </row>
    <row r="12" spans="1:6" ht="12.75" customHeight="1">
      <c r="A12" s="36" t="s">
        <v>63</v>
      </c>
      <c r="B12" s="159" t="s">
        <v>780</v>
      </c>
      <c r="C12" s="228">
        <v>0.00033645833333333336</v>
      </c>
      <c r="D12" s="107">
        <f t="shared" si="0"/>
        <v>94.77124183006535</v>
      </c>
      <c r="E12" s="38">
        <f t="shared" si="2"/>
        <v>99.77124183006535</v>
      </c>
      <c r="F12" s="171">
        <f t="shared" si="1"/>
        <v>1.759259259259265E-05</v>
      </c>
    </row>
    <row r="13" spans="1:6" ht="12.75" customHeight="1">
      <c r="A13" s="36" t="s">
        <v>64</v>
      </c>
      <c r="B13" s="159" t="s">
        <v>880</v>
      </c>
      <c r="C13" s="228">
        <v>0.0003380787037037037</v>
      </c>
      <c r="D13" s="107">
        <f t="shared" si="0"/>
        <v>94.31701472098595</v>
      </c>
      <c r="E13" s="38">
        <f t="shared" si="2"/>
        <v>99.31701472098595</v>
      </c>
      <c r="F13" s="171">
        <f t="shared" si="1"/>
        <v>1.921296296296301E-05</v>
      </c>
    </row>
    <row r="14" spans="1:6" ht="12.75" customHeight="1">
      <c r="A14" s="36" t="s">
        <v>65</v>
      </c>
      <c r="B14" s="159" t="s">
        <v>755</v>
      </c>
      <c r="C14" s="228">
        <v>0.0003384259259259259</v>
      </c>
      <c r="D14" s="107">
        <f t="shared" si="0"/>
        <v>94.2202462380301</v>
      </c>
      <c r="E14" s="38">
        <f t="shared" si="2"/>
        <v>99.2202462380301</v>
      </c>
      <c r="F14" s="171">
        <f t="shared" si="1"/>
        <v>1.9560185185185175E-05</v>
      </c>
    </row>
    <row r="15" spans="1:6" ht="12.75" customHeight="1">
      <c r="A15" s="36" t="s">
        <v>66</v>
      </c>
      <c r="B15" s="159" t="s">
        <v>881</v>
      </c>
      <c r="C15" s="228">
        <v>0.0003395833333333333</v>
      </c>
      <c r="D15" s="107">
        <f t="shared" si="0"/>
        <v>93.89911383776415</v>
      </c>
      <c r="E15" s="38">
        <f t="shared" si="2"/>
        <v>98.89911383776415</v>
      </c>
      <c r="F15" s="171">
        <f t="shared" si="1"/>
        <v>2.0717592592592576E-05</v>
      </c>
    </row>
    <row r="16" spans="1:6" ht="12.75" customHeight="1">
      <c r="A16" s="36" t="s">
        <v>67</v>
      </c>
      <c r="B16" s="159" t="s">
        <v>707</v>
      </c>
      <c r="C16" s="228">
        <v>0.00036030092592592597</v>
      </c>
      <c r="D16" s="107">
        <f t="shared" si="0"/>
        <v>88.49983938323159</v>
      </c>
      <c r="E16" s="38">
        <f t="shared" si="2"/>
        <v>93.49983938323159</v>
      </c>
      <c r="F16" s="171">
        <f t="shared" si="1"/>
        <v>4.143518518518526E-05</v>
      </c>
    </row>
    <row r="17" spans="1:6" ht="12.75" customHeight="1">
      <c r="A17" s="36" t="s">
        <v>68</v>
      </c>
      <c r="B17" s="159" t="s">
        <v>882</v>
      </c>
      <c r="C17" s="228">
        <v>0.00036539351851851853</v>
      </c>
      <c r="D17" s="107">
        <f t="shared" si="0"/>
        <v>87.26639214444091</v>
      </c>
      <c r="E17" s="38">
        <f t="shared" si="2"/>
        <v>92.26639214444091</v>
      </c>
      <c r="F17" s="171">
        <f t="shared" si="1"/>
        <v>4.652777777777782E-05</v>
      </c>
    </row>
    <row r="18" spans="1:6" ht="12.75" customHeight="1">
      <c r="A18" s="36" t="s">
        <v>69</v>
      </c>
      <c r="B18" s="159" t="s">
        <v>717</v>
      </c>
      <c r="C18" s="228">
        <v>0.00037268518518518526</v>
      </c>
      <c r="D18" s="107">
        <f t="shared" si="0"/>
        <v>85.5590062111801</v>
      </c>
      <c r="E18" s="38">
        <f t="shared" si="2"/>
        <v>90.5590062111801</v>
      </c>
      <c r="F18" s="171">
        <f t="shared" si="1"/>
        <v>5.381944444444455E-05</v>
      </c>
    </row>
    <row r="19" spans="1:6" ht="12.75" customHeight="1">
      <c r="A19" s="36" t="s">
        <v>70</v>
      </c>
      <c r="B19" s="159" t="s">
        <v>746</v>
      </c>
      <c r="C19" s="228">
        <v>0.00037719907407407407</v>
      </c>
      <c r="D19" s="107">
        <f t="shared" si="0"/>
        <v>84.53513347652654</v>
      </c>
      <c r="E19" s="38">
        <f t="shared" si="2"/>
        <v>89.53513347652654</v>
      </c>
      <c r="F19" s="171">
        <f t="shared" si="1"/>
        <v>5.833333333333336E-05</v>
      </c>
    </row>
    <row r="20" spans="1:6" ht="12.75" customHeight="1">
      <c r="A20" s="33" t="s">
        <v>71</v>
      </c>
      <c r="B20" s="245" t="s">
        <v>738</v>
      </c>
      <c r="C20" s="228">
        <v>0.000378125</v>
      </c>
      <c r="D20" s="107">
        <f t="shared" si="0"/>
        <v>84.32812978267523</v>
      </c>
      <c r="E20" s="38">
        <f t="shared" si="2"/>
        <v>89.32812978267523</v>
      </c>
      <c r="F20" s="171">
        <f t="shared" si="1"/>
        <v>5.925925925925928E-05</v>
      </c>
    </row>
    <row r="21" spans="1:6" ht="12.75" customHeight="1">
      <c r="A21" s="36" t="s">
        <v>72</v>
      </c>
      <c r="B21" s="160" t="s">
        <v>728</v>
      </c>
      <c r="C21" s="228">
        <v>0.0003994212962962962</v>
      </c>
      <c r="D21" s="108">
        <f t="shared" si="0"/>
        <v>79.83193277310924</v>
      </c>
      <c r="E21" s="38">
        <f t="shared" si="2"/>
        <v>84.83193277310924</v>
      </c>
      <c r="F21" s="171">
        <f t="shared" si="1"/>
        <v>8.05555555555555E-05</v>
      </c>
    </row>
    <row r="22" spans="1:6" ht="12.75" customHeight="1">
      <c r="A22" s="36" t="s">
        <v>73</v>
      </c>
      <c r="B22" s="159" t="s">
        <v>778</v>
      </c>
      <c r="C22" s="228">
        <v>0.00040034722222222224</v>
      </c>
      <c r="D22" s="107">
        <f t="shared" si="0"/>
        <v>79.6472969066204</v>
      </c>
      <c r="E22" s="38">
        <f t="shared" si="2"/>
        <v>84.6472969066204</v>
      </c>
      <c r="F22" s="171">
        <f t="shared" si="1"/>
        <v>8.148148148148153E-05</v>
      </c>
    </row>
    <row r="23" spans="1:6" ht="12.75" customHeight="1">
      <c r="A23" s="36" t="s">
        <v>74</v>
      </c>
      <c r="B23" s="215" t="s">
        <v>787</v>
      </c>
      <c r="C23" s="228">
        <v>0.0004033564814814815</v>
      </c>
      <c r="D23" s="107">
        <f t="shared" si="0"/>
        <v>79.05308464849354</v>
      </c>
      <c r="E23" s="38">
        <f t="shared" si="2"/>
        <v>84.05308464849354</v>
      </c>
      <c r="F23" s="171">
        <f t="shared" si="1"/>
        <v>8.449074074074077E-05</v>
      </c>
    </row>
    <row r="24" spans="1:6" ht="12.75" customHeight="1">
      <c r="A24" s="36" t="s">
        <v>75</v>
      </c>
      <c r="B24" s="159" t="s">
        <v>795</v>
      </c>
      <c r="C24" s="228">
        <v>0.00040671296296296294</v>
      </c>
      <c r="D24" s="107">
        <f t="shared" si="0"/>
        <v>78.40068298235629</v>
      </c>
      <c r="E24" s="38">
        <f t="shared" si="2"/>
        <v>83.40068298235629</v>
      </c>
      <c r="F24" s="171">
        <f t="shared" si="1"/>
        <v>8.784722222222223E-05</v>
      </c>
    </row>
    <row r="25" spans="1:6" ht="12.75" customHeight="1">
      <c r="A25" s="36" t="s">
        <v>76</v>
      </c>
      <c r="B25" s="159" t="s">
        <v>739</v>
      </c>
      <c r="C25" s="228">
        <v>0.00040798611111111114</v>
      </c>
      <c r="D25" s="107">
        <f t="shared" si="0"/>
        <v>78.15602836879432</v>
      </c>
      <c r="E25" s="38">
        <f t="shared" si="2"/>
        <v>83.15602836879432</v>
      </c>
      <c r="F25" s="171">
        <f t="shared" si="1"/>
        <v>8.912037037037043E-05</v>
      </c>
    </row>
    <row r="26" spans="1:6" ht="12.75" customHeight="1">
      <c r="A26" s="36" t="s">
        <v>77</v>
      </c>
      <c r="B26" s="159" t="s">
        <v>809</v>
      </c>
      <c r="C26" s="228">
        <v>0.00040925925925925933</v>
      </c>
      <c r="D26" s="107">
        <f t="shared" si="0"/>
        <v>77.9128959276018</v>
      </c>
      <c r="E26" s="38">
        <f t="shared" si="2"/>
        <v>82.9128959276018</v>
      </c>
      <c r="F26" s="171">
        <f t="shared" si="1"/>
        <v>9.039351851851862E-05</v>
      </c>
    </row>
    <row r="27" spans="1:6" ht="12.75" customHeight="1">
      <c r="A27" s="36" t="s">
        <v>78</v>
      </c>
      <c r="B27" s="159" t="s">
        <v>907</v>
      </c>
      <c r="C27" s="228">
        <v>0.00041192129629629635</v>
      </c>
      <c r="D27" s="107">
        <f t="shared" si="0"/>
        <v>77.40938465861194</v>
      </c>
      <c r="E27" s="38">
        <f t="shared" si="2"/>
        <v>82.40938465861194</v>
      </c>
      <c r="F27" s="171">
        <f t="shared" si="1"/>
        <v>9.305555555555564E-05</v>
      </c>
    </row>
    <row r="28" spans="1:6" ht="12.75" customHeight="1">
      <c r="A28" s="36" t="s">
        <v>79</v>
      </c>
      <c r="B28" s="159" t="s">
        <v>883</v>
      </c>
      <c r="C28" s="228">
        <v>0.00041377314814814814</v>
      </c>
      <c r="D28" s="107">
        <f t="shared" si="0"/>
        <v>77.06293706293705</v>
      </c>
      <c r="E28" s="38">
        <f t="shared" si="2"/>
        <v>82.06293706293705</v>
      </c>
      <c r="F28" s="171">
        <f t="shared" si="1"/>
        <v>9.490740740740743E-05</v>
      </c>
    </row>
    <row r="29" spans="1:6" ht="12.75" customHeight="1">
      <c r="A29" s="36" t="s">
        <v>80</v>
      </c>
      <c r="B29" s="159" t="s">
        <v>757</v>
      </c>
      <c r="C29" s="228">
        <v>0.000419212962962963</v>
      </c>
      <c r="D29" s="107">
        <f t="shared" si="0"/>
        <v>76.06294864715626</v>
      </c>
      <c r="E29" s="38">
        <f t="shared" si="2"/>
        <v>81.06294864715626</v>
      </c>
      <c r="F29" s="171">
        <f t="shared" si="1"/>
        <v>0.00010034722222222227</v>
      </c>
    </row>
    <row r="30" spans="1:6" ht="12.75" customHeight="1">
      <c r="A30" s="36" t="s">
        <v>81</v>
      </c>
      <c r="B30" s="159" t="s">
        <v>716</v>
      </c>
      <c r="C30" s="228">
        <v>0.0004215277777777778</v>
      </c>
      <c r="D30" s="107">
        <f t="shared" si="0"/>
        <v>75.64524986271279</v>
      </c>
      <c r="E30" s="38">
        <f t="shared" si="2"/>
        <v>80.64524986271279</v>
      </c>
      <c r="F30" s="171">
        <f t="shared" si="1"/>
        <v>0.00010266203703703707</v>
      </c>
    </row>
    <row r="31" spans="1:6" ht="12.75" customHeight="1">
      <c r="A31" s="36" t="s">
        <v>82</v>
      </c>
      <c r="B31" s="159" t="s">
        <v>884</v>
      </c>
      <c r="C31" s="228">
        <v>0.00042175925925925926</v>
      </c>
      <c r="D31" s="107">
        <f t="shared" si="0"/>
        <v>75.60373216245883</v>
      </c>
      <c r="E31" s="38">
        <f t="shared" si="2"/>
        <v>80.60373216245883</v>
      </c>
      <c r="F31" s="171">
        <f t="shared" si="1"/>
        <v>0.00010289351851851855</v>
      </c>
    </row>
    <row r="32" spans="1:6" ht="12.75" customHeight="1">
      <c r="A32" s="36" t="s">
        <v>83</v>
      </c>
      <c r="B32" s="159" t="s">
        <v>734</v>
      </c>
      <c r="C32" s="228">
        <v>0.0004232638888888889</v>
      </c>
      <c r="D32" s="107">
        <f t="shared" si="0"/>
        <v>75.33497402242274</v>
      </c>
      <c r="E32" s="38">
        <f t="shared" si="2"/>
        <v>80.33497402242274</v>
      </c>
      <c r="F32" s="171">
        <f t="shared" si="1"/>
        <v>0.00010439814814814817</v>
      </c>
    </row>
    <row r="33" spans="1:6" ht="12.75" customHeight="1">
      <c r="A33" s="36" t="s">
        <v>84</v>
      </c>
      <c r="B33" s="159" t="s">
        <v>854</v>
      </c>
      <c r="C33" s="228">
        <v>0.00042546296296296294</v>
      </c>
      <c r="D33" s="107">
        <f t="shared" si="0"/>
        <v>74.9455930359086</v>
      </c>
      <c r="E33" s="38">
        <f t="shared" si="2"/>
        <v>79.9455930359086</v>
      </c>
      <c r="F33" s="171">
        <f t="shared" si="1"/>
        <v>0.00010659722222222223</v>
      </c>
    </row>
    <row r="34" spans="1:6" ht="12.75" customHeight="1">
      <c r="A34" s="36" t="s">
        <v>85</v>
      </c>
      <c r="B34" s="215" t="s">
        <v>702</v>
      </c>
      <c r="C34" s="228">
        <v>0.0004267361111111111</v>
      </c>
      <c r="D34" s="107">
        <f t="shared" si="0"/>
        <v>74.72199620287496</v>
      </c>
      <c r="E34" s="38">
        <f t="shared" si="2"/>
        <v>79.72199620287496</v>
      </c>
      <c r="F34" s="171">
        <f t="shared" si="1"/>
        <v>0.00010787037037037037</v>
      </c>
    </row>
    <row r="35" spans="1:6" ht="12.75" customHeight="1">
      <c r="A35" s="36" t="s">
        <v>86</v>
      </c>
      <c r="B35" s="159" t="s">
        <v>692</v>
      </c>
      <c r="C35" s="228">
        <v>0.0004277777777777778</v>
      </c>
      <c r="D35" s="107">
        <f t="shared" si="0"/>
        <v>74.54004329004327</v>
      </c>
      <c r="E35" s="38">
        <f t="shared" si="2"/>
        <v>79.54004329004327</v>
      </c>
      <c r="F35" s="171">
        <f t="shared" si="1"/>
        <v>0.00010891203703703708</v>
      </c>
    </row>
    <row r="36" spans="1:6" ht="12.75" customHeight="1">
      <c r="A36" s="36" t="s">
        <v>87</v>
      </c>
      <c r="B36" s="159" t="s">
        <v>885</v>
      </c>
      <c r="C36" s="228">
        <v>0.00042870370370370366</v>
      </c>
      <c r="D36" s="107">
        <f t="shared" si="0"/>
        <v>74.37904967602591</v>
      </c>
      <c r="E36" s="38">
        <f t="shared" si="2"/>
        <v>79.37904967602591</v>
      </c>
      <c r="F36" s="171">
        <f t="shared" si="1"/>
        <v>0.00010983796296296295</v>
      </c>
    </row>
    <row r="37" spans="1:6" ht="12.75" customHeight="1">
      <c r="A37" s="36" t="s">
        <v>88</v>
      </c>
      <c r="B37" s="215" t="s">
        <v>779</v>
      </c>
      <c r="C37" s="228">
        <v>0.0004313657407407408</v>
      </c>
      <c r="D37" s="107">
        <f t="shared" si="0"/>
        <v>73.92004292997048</v>
      </c>
      <c r="E37" s="38">
        <f t="shared" si="2"/>
        <v>78.92004292997048</v>
      </c>
      <c r="F37" s="171">
        <f t="shared" si="1"/>
        <v>0.00011250000000000008</v>
      </c>
    </row>
    <row r="38" spans="1:6" ht="12.75" customHeight="1">
      <c r="A38" s="36" t="s">
        <v>89</v>
      </c>
      <c r="B38" s="215" t="s">
        <v>775</v>
      </c>
      <c r="C38" s="228">
        <v>0.0004356481481481481</v>
      </c>
      <c r="D38" s="107">
        <f t="shared" si="0"/>
        <v>73.19341126461212</v>
      </c>
      <c r="E38" s="38">
        <f t="shared" si="2"/>
        <v>78.19341126461212</v>
      </c>
      <c r="F38" s="171">
        <f t="shared" si="1"/>
        <v>0.0001167824074074074</v>
      </c>
    </row>
    <row r="39" spans="1:6" ht="12.75" customHeight="1">
      <c r="A39" s="36" t="s">
        <v>90</v>
      </c>
      <c r="B39" s="215" t="s">
        <v>774</v>
      </c>
      <c r="C39" s="228">
        <v>0.0004366898148148147</v>
      </c>
      <c r="D39" s="107">
        <f t="shared" si="0"/>
        <v>73.01881791677711</v>
      </c>
      <c r="E39" s="38">
        <f t="shared" si="2"/>
        <v>78.01881791677711</v>
      </c>
      <c r="F39" s="171">
        <f t="shared" si="1"/>
        <v>0.00011782407407407401</v>
      </c>
    </row>
    <row r="40" spans="1:6" ht="12.75" customHeight="1">
      <c r="A40" s="36" t="s">
        <v>91</v>
      </c>
      <c r="B40" s="215" t="s">
        <v>886</v>
      </c>
      <c r="C40" s="228">
        <v>0.00044872685185185185</v>
      </c>
      <c r="D40" s="107">
        <f t="shared" si="0"/>
        <v>71.06009801392828</v>
      </c>
      <c r="E40" s="38">
        <f t="shared" si="2"/>
        <v>76.06009801392828</v>
      </c>
      <c r="F40" s="171">
        <f t="shared" si="1"/>
        <v>0.00012986111111111114</v>
      </c>
    </row>
    <row r="41" spans="1:6" ht="12.75" customHeight="1">
      <c r="A41" s="36" t="s">
        <v>92</v>
      </c>
      <c r="B41" s="159" t="s">
        <v>731</v>
      </c>
      <c r="C41" s="228">
        <v>0.0004530092592592593</v>
      </c>
      <c r="D41" s="107">
        <f aca="true" t="shared" si="3" ref="D41:D84">(C$9/C41)*100</f>
        <v>70.3883495145631</v>
      </c>
      <c r="E41" s="38">
        <f t="shared" si="2"/>
        <v>75.3883495145631</v>
      </c>
      <c r="F41" s="171">
        <f t="shared" si="1"/>
        <v>0.00013414351851851857</v>
      </c>
    </row>
    <row r="42" spans="1:6" ht="12.75" customHeight="1">
      <c r="A42" s="36" t="s">
        <v>93</v>
      </c>
      <c r="B42" s="215" t="s">
        <v>697</v>
      </c>
      <c r="C42" s="228">
        <v>0.0004554398148148148</v>
      </c>
      <c r="D42" s="107">
        <f t="shared" si="3"/>
        <v>70.01270648030494</v>
      </c>
      <c r="E42" s="38">
        <f t="shared" si="2"/>
        <v>75.01270648030494</v>
      </c>
      <c r="F42" s="171">
        <f t="shared" si="1"/>
        <v>0.00013657407407407412</v>
      </c>
    </row>
    <row r="43" spans="1:6" ht="12.75" customHeight="1">
      <c r="A43" s="36" t="s">
        <v>94</v>
      </c>
      <c r="B43" s="159" t="s">
        <v>741</v>
      </c>
      <c r="C43" s="228">
        <v>0.0004560185185185185</v>
      </c>
      <c r="D43" s="107">
        <f t="shared" si="3"/>
        <v>69.9238578680203</v>
      </c>
      <c r="E43" s="38">
        <f t="shared" si="2"/>
        <v>74.9238578680203</v>
      </c>
      <c r="F43" s="171">
        <f t="shared" si="1"/>
        <v>0.00013715277777777782</v>
      </c>
    </row>
    <row r="44" spans="1:6" ht="12.75" customHeight="1">
      <c r="A44" s="36" t="s">
        <v>95</v>
      </c>
      <c r="B44" s="159" t="s">
        <v>782</v>
      </c>
      <c r="C44" s="228">
        <v>0.0004598379629629629</v>
      </c>
      <c r="D44" s="107">
        <f t="shared" si="3"/>
        <v>69.34306569343066</v>
      </c>
      <c r="E44" s="38">
        <f t="shared" si="2"/>
        <v>74.34306569343066</v>
      </c>
      <c r="F44" s="171">
        <f t="shared" si="1"/>
        <v>0.00014097222222222218</v>
      </c>
    </row>
    <row r="45" spans="1:6" ht="12.75" customHeight="1">
      <c r="A45" s="36" t="s">
        <v>96</v>
      </c>
      <c r="B45" s="159" t="s">
        <v>820</v>
      </c>
      <c r="C45" s="228">
        <v>0.0004619212962962962</v>
      </c>
      <c r="D45" s="107">
        <f t="shared" si="3"/>
        <v>69.03031821598597</v>
      </c>
      <c r="E45" s="38">
        <f t="shared" si="2"/>
        <v>74.03031821598597</v>
      </c>
      <c r="F45" s="171">
        <f t="shared" si="1"/>
        <v>0.0001430555555555555</v>
      </c>
    </row>
    <row r="46" spans="1:6" ht="12.75" customHeight="1">
      <c r="A46" s="36" t="s">
        <v>97</v>
      </c>
      <c r="B46" s="215" t="s">
        <v>699</v>
      </c>
      <c r="C46" s="228">
        <v>0.00046562499999999995</v>
      </c>
      <c r="D46" s="107">
        <f t="shared" si="3"/>
        <v>68.48123291076311</v>
      </c>
      <c r="E46" s="38">
        <f t="shared" si="2"/>
        <v>73.48123291076311</v>
      </c>
      <c r="F46" s="171">
        <f t="shared" si="1"/>
        <v>0.00014675925925925924</v>
      </c>
    </row>
    <row r="47" spans="1:6" ht="12.75" customHeight="1">
      <c r="A47" s="36" t="s">
        <v>98</v>
      </c>
      <c r="B47" s="159" t="s">
        <v>798</v>
      </c>
      <c r="C47" s="228">
        <v>0.0004686342592592593</v>
      </c>
      <c r="D47" s="107">
        <f t="shared" si="3"/>
        <v>68.04149172635218</v>
      </c>
      <c r="E47" s="38">
        <f t="shared" si="2"/>
        <v>73.04149172635218</v>
      </c>
      <c r="F47" s="171">
        <f t="shared" si="1"/>
        <v>0.0001497685185185186</v>
      </c>
    </row>
    <row r="48" spans="1:6" ht="12.75" customHeight="1">
      <c r="A48" s="36" t="s">
        <v>99</v>
      </c>
      <c r="B48" s="215" t="s">
        <v>706</v>
      </c>
      <c r="C48" s="228">
        <v>0.0004695601851851852</v>
      </c>
      <c r="D48" s="107">
        <f t="shared" si="3"/>
        <v>67.90732068030565</v>
      </c>
      <c r="E48" s="38">
        <f t="shared" si="2"/>
        <v>72.90732068030565</v>
      </c>
      <c r="F48" s="171">
        <f t="shared" si="1"/>
        <v>0.0001506944444444445</v>
      </c>
    </row>
    <row r="49" spans="1:6" ht="12.75" customHeight="1">
      <c r="A49" s="36" t="s">
        <v>100</v>
      </c>
      <c r="B49" s="159" t="s">
        <v>743</v>
      </c>
      <c r="C49" s="228">
        <v>0.0004706018518518518</v>
      </c>
      <c r="D49" s="107">
        <f t="shared" si="3"/>
        <v>67.7570093457944</v>
      </c>
      <c r="E49" s="38">
        <f t="shared" si="2"/>
        <v>72.7570093457944</v>
      </c>
      <c r="F49" s="171">
        <f t="shared" si="1"/>
        <v>0.00015173611111111111</v>
      </c>
    </row>
    <row r="50" spans="1:6" ht="12.75" customHeight="1">
      <c r="A50" s="36" t="s">
        <v>101</v>
      </c>
      <c r="B50" s="159" t="s">
        <v>742</v>
      </c>
      <c r="C50" s="228">
        <v>0.00047071759259259267</v>
      </c>
      <c r="D50" s="107">
        <f t="shared" si="3"/>
        <v>67.74034915170886</v>
      </c>
      <c r="E50" s="38">
        <f t="shared" si="2"/>
        <v>72.74034915170886</v>
      </c>
      <c r="F50" s="171">
        <f t="shared" si="1"/>
        <v>0.00015185185185185196</v>
      </c>
    </row>
    <row r="51" spans="1:6" ht="12.75" customHeight="1">
      <c r="A51" s="36" t="s">
        <v>102</v>
      </c>
      <c r="B51" s="159" t="s">
        <v>730</v>
      </c>
      <c r="C51" s="228">
        <v>0.00047592592592592587</v>
      </c>
      <c r="D51" s="107">
        <f t="shared" si="3"/>
        <v>66.99902723735408</v>
      </c>
      <c r="E51" s="38">
        <f t="shared" si="2"/>
        <v>71.99902723735408</v>
      </c>
      <c r="F51" s="171">
        <f t="shared" si="1"/>
        <v>0.00015706018518518516</v>
      </c>
    </row>
    <row r="52" spans="1:6" ht="12.75" customHeight="1">
      <c r="A52" s="36" t="s">
        <v>103</v>
      </c>
      <c r="B52" s="215" t="s">
        <v>887</v>
      </c>
      <c r="C52" s="228">
        <v>0.00047627314814814814</v>
      </c>
      <c r="D52" s="107">
        <f t="shared" si="3"/>
        <v>66.95018226002429</v>
      </c>
      <c r="E52" s="38">
        <f t="shared" si="2"/>
        <v>71.95018226002429</v>
      </c>
      <c r="F52" s="171">
        <f t="shared" si="1"/>
        <v>0.00015740740740740743</v>
      </c>
    </row>
    <row r="53" spans="1:6" ht="12.75" customHeight="1">
      <c r="A53" s="36" t="s">
        <v>104</v>
      </c>
      <c r="B53" s="215" t="s">
        <v>725</v>
      </c>
      <c r="C53" s="228">
        <v>0.0004769675925925926</v>
      </c>
      <c r="D53" s="107">
        <f t="shared" si="3"/>
        <v>66.85270565396748</v>
      </c>
      <c r="E53" s="38">
        <f t="shared" si="2"/>
        <v>71.85270565396748</v>
      </c>
      <c r="F53" s="171">
        <f t="shared" si="1"/>
        <v>0.00015810185185185187</v>
      </c>
    </row>
    <row r="54" spans="1:6" ht="12.75" customHeight="1">
      <c r="A54" s="36" t="s">
        <v>105</v>
      </c>
      <c r="B54" s="159" t="s">
        <v>888</v>
      </c>
      <c r="C54" s="228">
        <v>0.0004788194444444445</v>
      </c>
      <c r="D54" s="107">
        <f t="shared" si="3"/>
        <v>66.59415035049551</v>
      </c>
      <c r="E54" s="38">
        <f t="shared" si="2"/>
        <v>71.59415035049551</v>
      </c>
      <c r="F54" s="171">
        <f t="shared" si="1"/>
        <v>0.00015995370370370377</v>
      </c>
    </row>
    <row r="55" spans="1:6" ht="12.75" customHeight="1">
      <c r="A55" s="36" t="s">
        <v>106</v>
      </c>
      <c r="B55" s="159" t="s">
        <v>783</v>
      </c>
      <c r="C55" s="228">
        <v>0.00047893518518518527</v>
      </c>
      <c r="D55" s="107">
        <f t="shared" si="3"/>
        <v>66.57805703238277</v>
      </c>
      <c r="E55" s="38">
        <f t="shared" si="2"/>
        <v>71.57805703238277</v>
      </c>
      <c r="F55" s="171">
        <f t="shared" si="1"/>
        <v>0.00016006944444444456</v>
      </c>
    </row>
    <row r="56" spans="1:6" ht="12.75" customHeight="1">
      <c r="A56" s="36" t="s">
        <v>107</v>
      </c>
      <c r="B56" s="159" t="s">
        <v>723</v>
      </c>
      <c r="C56" s="228">
        <v>0.0004895833333333333</v>
      </c>
      <c r="D56" s="107">
        <f t="shared" si="3"/>
        <v>65.13002364066193</v>
      </c>
      <c r="E56" s="38">
        <f t="shared" si="2"/>
        <v>70.13002364066193</v>
      </c>
      <c r="F56" s="171">
        <f t="shared" si="1"/>
        <v>0.0001707175925925926</v>
      </c>
    </row>
    <row r="57" spans="1:6" ht="12.75" customHeight="1">
      <c r="A57" s="36" t="s">
        <v>108</v>
      </c>
      <c r="B57" s="159" t="s">
        <v>744</v>
      </c>
      <c r="C57" s="228">
        <v>0.0004909722222222223</v>
      </c>
      <c r="D57" s="107">
        <f t="shared" si="3"/>
        <v>64.94578029231492</v>
      </c>
      <c r="E57" s="38">
        <f t="shared" si="2"/>
        <v>69.94578029231492</v>
      </c>
      <c r="F57" s="171">
        <f t="shared" si="1"/>
        <v>0.00017210648148148158</v>
      </c>
    </row>
    <row r="58" spans="1:6" ht="12.75" customHeight="1">
      <c r="A58" s="36" t="s">
        <v>109</v>
      </c>
      <c r="B58" s="159" t="s">
        <v>889</v>
      </c>
      <c r="C58" s="228">
        <v>0.0005008101851851852</v>
      </c>
      <c r="D58" s="107">
        <f t="shared" si="3"/>
        <v>63.66997920036977</v>
      </c>
      <c r="E58" s="38">
        <f t="shared" si="2"/>
        <v>68.66997920036977</v>
      </c>
      <c r="F58" s="171">
        <f t="shared" si="1"/>
        <v>0.00018194444444444448</v>
      </c>
    </row>
    <row r="59" spans="1:6" ht="12.75" customHeight="1">
      <c r="A59" s="36" t="s">
        <v>110</v>
      </c>
      <c r="B59" s="159" t="s">
        <v>701</v>
      </c>
      <c r="C59" s="228">
        <v>0.0005061342592592592</v>
      </c>
      <c r="D59" s="107">
        <f t="shared" si="3"/>
        <v>63.000228675966156</v>
      </c>
      <c r="E59" s="38">
        <f t="shared" si="2"/>
        <v>68.00022867596616</v>
      </c>
      <c r="F59" s="171">
        <f t="shared" si="1"/>
        <v>0.00018726851851851852</v>
      </c>
    </row>
    <row r="60" spans="1:6" ht="12.75" customHeight="1">
      <c r="A60" s="36" t="s">
        <v>111</v>
      </c>
      <c r="B60" s="215" t="s">
        <v>832</v>
      </c>
      <c r="C60" s="228">
        <v>0.000508449074074074</v>
      </c>
      <c r="D60" s="107">
        <f t="shared" si="3"/>
        <v>62.71340769405873</v>
      </c>
      <c r="E60" s="38">
        <f t="shared" si="2"/>
        <v>67.71340769405873</v>
      </c>
      <c r="F60" s="171">
        <f t="shared" si="1"/>
        <v>0.00018958333333333332</v>
      </c>
    </row>
    <row r="61" spans="1:6" ht="12.75" customHeight="1">
      <c r="A61" s="36" t="s">
        <v>112</v>
      </c>
      <c r="B61" s="215" t="s">
        <v>866</v>
      </c>
      <c r="C61" s="228">
        <v>0.0005184027777777777</v>
      </c>
      <c r="D61" s="107">
        <f t="shared" si="3"/>
        <v>61.50926546104042</v>
      </c>
      <c r="E61" s="38">
        <f t="shared" si="2"/>
        <v>66.50926546104043</v>
      </c>
      <c r="F61" s="171">
        <f t="shared" si="1"/>
        <v>0.00019953703703703697</v>
      </c>
    </row>
    <row r="62" spans="1:6" ht="12.75" customHeight="1">
      <c r="A62" s="36" t="s">
        <v>113</v>
      </c>
      <c r="B62" s="159" t="s">
        <v>812</v>
      </c>
      <c r="C62" s="228">
        <v>0.0005273148148148149</v>
      </c>
      <c r="D62" s="107">
        <f t="shared" si="3"/>
        <v>60.469710272168555</v>
      </c>
      <c r="E62" s="38">
        <f t="shared" si="2"/>
        <v>65.46971027216856</v>
      </c>
      <c r="F62" s="171">
        <f t="shared" si="1"/>
        <v>0.00020844907407407417</v>
      </c>
    </row>
    <row r="63" spans="1:6" ht="12.75" customHeight="1">
      <c r="A63" s="36" t="s">
        <v>114</v>
      </c>
      <c r="B63" s="215" t="s">
        <v>842</v>
      </c>
      <c r="C63" s="228">
        <v>0.0005287037037037036</v>
      </c>
      <c r="D63" s="107">
        <f t="shared" si="3"/>
        <v>60.3108581436077</v>
      </c>
      <c r="E63" s="38">
        <f t="shared" si="2"/>
        <v>65.3108581436077</v>
      </c>
      <c r="F63" s="171">
        <f t="shared" si="1"/>
        <v>0.00020983796296296294</v>
      </c>
    </row>
    <row r="64" spans="1:6" ht="12.75" customHeight="1">
      <c r="A64" s="36" t="s">
        <v>115</v>
      </c>
      <c r="B64" s="159" t="s">
        <v>763</v>
      </c>
      <c r="C64" s="228">
        <v>0.0005502314814814815</v>
      </c>
      <c r="D64" s="107">
        <f t="shared" si="3"/>
        <v>57.951198990323924</v>
      </c>
      <c r="E64" s="38">
        <f t="shared" si="2"/>
        <v>62.951198990323924</v>
      </c>
      <c r="F64" s="171">
        <f t="shared" si="1"/>
        <v>0.0002313657407407408</v>
      </c>
    </row>
    <row r="65" spans="1:6" ht="12.75">
      <c r="A65" s="36" t="s">
        <v>116</v>
      </c>
      <c r="B65" s="159" t="s">
        <v>890</v>
      </c>
      <c r="C65" s="228">
        <v>0.000589236111111111</v>
      </c>
      <c r="D65" s="107">
        <f t="shared" si="3"/>
        <v>54.115105087409155</v>
      </c>
      <c r="E65" s="38">
        <f t="shared" si="2"/>
        <v>59.115105087409155</v>
      </c>
      <c r="F65" s="171">
        <f aca="true" t="shared" si="4" ref="F65:F84">C65-C$9</f>
        <v>0.0002703703703703703</v>
      </c>
    </row>
    <row r="66" spans="1:6" ht="12.75">
      <c r="A66" s="36" t="s">
        <v>117</v>
      </c>
      <c r="B66" s="159" t="s">
        <v>845</v>
      </c>
      <c r="C66" s="228">
        <v>0.0006041666666666667</v>
      </c>
      <c r="D66" s="107">
        <f t="shared" si="3"/>
        <v>52.77777777777777</v>
      </c>
      <c r="E66" s="38">
        <f t="shared" si="2"/>
        <v>57.77777777777777</v>
      </c>
      <c r="F66" s="171">
        <f t="shared" si="4"/>
        <v>0.000285300925925926</v>
      </c>
    </row>
    <row r="67" spans="1:6" ht="12.75">
      <c r="A67" s="36" t="s">
        <v>118</v>
      </c>
      <c r="B67" s="159" t="s">
        <v>891</v>
      </c>
      <c r="C67" s="228">
        <v>0.0006065972222222222</v>
      </c>
      <c r="D67" s="107">
        <f t="shared" si="3"/>
        <v>52.56630414043121</v>
      </c>
      <c r="E67" s="38">
        <f t="shared" si="2"/>
        <v>57.56630414043121</v>
      </c>
      <c r="F67" s="171">
        <f t="shared" si="4"/>
        <v>0.00028773148148148153</v>
      </c>
    </row>
    <row r="68" spans="1:6" ht="12.75">
      <c r="A68" s="36" t="s">
        <v>119</v>
      </c>
      <c r="B68" s="159" t="s">
        <v>750</v>
      </c>
      <c r="C68" s="228">
        <v>0.0006104166666666667</v>
      </c>
      <c r="D68" s="107">
        <f t="shared" si="3"/>
        <v>52.23739097459234</v>
      </c>
      <c r="E68" s="38">
        <f t="shared" si="2"/>
        <v>57.23739097459234</v>
      </c>
      <c r="F68" s="171">
        <f t="shared" si="4"/>
        <v>0.00029155092592592595</v>
      </c>
    </row>
    <row r="69" spans="1:6" ht="12.75">
      <c r="A69" s="36" t="s">
        <v>120</v>
      </c>
      <c r="B69" s="159" t="s">
        <v>831</v>
      </c>
      <c r="C69" s="228">
        <v>0.0006377314814814814</v>
      </c>
      <c r="D69" s="107">
        <f t="shared" si="3"/>
        <v>50</v>
      </c>
      <c r="E69" s="38">
        <f t="shared" si="2"/>
        <v>55</v>
      </c>
      <c r="F69" s="171">
        <f t="shared" si="4"/>
        <v>0.0003188657407407407</v>
      </c>
    </row>
    <row r="70" spans="1:6" ht="12.75">
      <c r="A70" s="36" t="s">
        <v>121</v>
      </c>
      <c r="B70" s="159" t="s">
        <v>729</v>
      </c>
      <c r="C70" s="228">
        <v>0.0006380787037037037</v>
      </c>
      <c r="D70" s="107">
        <f t="shared" si="3"/>
        <v>49.972791583529826</v>
      </c>
      <c r="E70" s="38">
        <f t="shared" si="2"/>
        <v>54.972791583529826</v>
      </c>
      <c r="F70" s="171">
        <f t="shared" si="4"/>
        <v>0.00031921296296296304</v>
      </c>
    </row>
    <row r="71" spans="1:6" ht="12.75">
      <c r="A71" s="36" t="s">
        <v>122</v>
      </c>
      <c r="B71" s="159" t="s">
        <v>892</v>
      </c>
      <c r="C71" s="228">
        <v>0.0006493055555555556</v>
      </c>
      <c r="D71" s="107">
        <f t="shared" si="3"/>
        <v>49.108734402852036</v>
      </c>
      <c r="E71" s="38">
        <f t="shared" si="2"/>
        <v>54.108734402852036</v>
      </c>
      <c r="F71" s="171">
        <f t="shared" si="4"/>
        <v>0.00033043981481481493</v>
      </c>
    </row>
    <row r="72" spans="1:6" ht="12.75">
      <c r="A72" s="36" t="s">
        <v>123</v>
      </c>
      <c r="B72" s="159" t="s">
        <v>802</v>
      </c>
      <c r="C72" s="228">
        <v>0.0006537037037037037</v>
      </c>
      <c r="D72" s="107">
        <f t="shared" si="3"/>
        <v>48.77832861189801</v>
      </c>
      <c r="E72" s="38">
        <f t="shared" si="2"/>
        <v>53.77832861189801</v>
      </c>
      <c r="F72" s="171">
        <f t="shared" si="4"/>
        <v>0.00033483796296296294</v>
      </c>
    </row>
    <row r="73" spans="1:6" ht="12.75">
      <c r="A73" s="36" t="s">
        <v>124</v>
      </c>
      <c r="B73" s="159" t="s">
        <v>840</v>
      </c>
      <c r="C73" s="228">
        <v>0.0006537037037037037</v>
      </c>
      <c r="D73" s="107">
        <f t="shared" si="3"/>
        <v>48.77832861189801</v>
      </c>
      <c r="E73" s="38">
        <f t="shared" si="2"/>
        <v>53.77832861189801</v>
      </c>
      <c r="F73" s="171">
        <f t="shared" si="4"/>
        <v>0.00033483796296296294</v>
      </c>
    </row>
    <row r="74" spans="1:6" ht="12.75">
      <c r="A74" s="36" t="s">
        <v>125</v>
      </c>
      <c r="B74" s="159" t="s">
        <v>789</v>
      </c>
      <c r="C74" s="228">
        <v>0.0006547453703703703</v>
      </c>
      <c r="D74" s="107">
        <f t="shared" si="3"/>
        <v>48.70072476577691</v>
      </c>
      <c r="E74" s="38">
        <f aca="true" t="shared" si="5" ref="E74:E84">D74+E$4</f>
        <v>53.70072476577691</v>
      </c>
      <c r="F74" s="171">
        <f t="shared" si="4"/>
        <v>0.0003358796296296296</v>
      </c>
    </row>
    <row r="75" spans="1:6" ht="12.75">
      <c r="A75" s="36" t="s">
        <v>126</v>
      </c>
      <c r="B75" s="159" t="s">
        <v>828</v>
      </c>
      <c r="C75" s="228">
        <v>0.0006949074074074074</v>
      </c>
      <c r="D75" s="107">
        <f t="shared" si="3"/>
        <v>45.88607594936708</v>
      </c>
      <c r="E75" s="38">
        <f t="shared" si="5"/>
        <v>50.88607594936708</v>
      </c>
      <c r="F75" s="171">
        <f t="shared" si="4"/>
        <v>0.0003760416666666667</v>
      </c>
    </row>
    <row r="76" spans="1:6" ht="12.75">
      <c r="A76" s="36" t="s">
        <v>127</v>
      </c>
      <c r="B76" s="159" t="s">
        <v>805</v>
      </c>
      <c r="C76" s="228">
        <v>0.0006993055555555554</v>
      </c>
      <c r="D76" s="107">
        <f t="shared" si="3"/>
        <v>45.59748427672956</v>
      </c>
      <c r="E76" s="38">
        <f t="shared" si="5"/>
        <v>50.59748427672956</v>
      </c>
      <c r="F76" s="171">
        <f t="shared" si="4"/>
        <v>0.00038043981481481474</v>
      </c>
    </row>
    <row r="77" spans="1:6" ht="12.75">
      <c r="A77" s="36" t="s">
        <v>128</v>
      </c>
      <c r="B77" s="159" t="s">
        <v>693</v>
      </c>
      <c r="C77" s="228">
        <v>0.0007190972222222222</v>
      </c>
      <c r="D77" s="107">
        <f t="shared" si="3"/>
        <v>44.342507645259936</v>
      </c>
      <c r="E77" s="38">
        <f t="shared" si="5"/>
        <v>49.342507645259936</v>
      </c>
      <c r="F77" s="171">
        <f t="shared" si="4"/>
        <v>0.0004002314814814815</v>
      </c>
    </row>
    <row r="78" spans="1:6" ht="12.75">
      <c r="A78" s="36" t="s">
        <v>129</v>
      </c>
      <c r="B78" s="159" t="s">
        <v>841</v>
      </c>
      <c r="C78" s="228">
        <v>0.0007247685185185186</v>
      </c>
      <c r="D78" s="107">
        <f t="shared" si="3"/>
        <v>43.99552858511657</v>
      </c>
      <c r="E78" s="38">
        <f t="shared" si="5"/>
        <v>48.99552858511657</v>
      </c>
      <c r="F78" s="171">
        <f t="shared" si="4"/>
        <v>0.00040590277777777787</v>
      </c>
    </row>
    <row r="79" spans="1:6" ht="12.75">
      <c r="A79" s="36" t="s">
        <v>130</v>
      </c>
      <c r="B79" s="159" t="s">
        <v>698</v>
      </c>
      <c r="C79" s="228">
        <v>0.0007909722222222223</v>
      </c>
      <c r="D79" s="107">
        <f t="shared" si="3"/>
        <v>40.3131401814457</v>
      </c>
      <c r="E79" s="38">
        <f t="shared" si="5"/>
        <v>45.3131401814457</v>
      </c>
      <c r="F79" s="171">
        <f t="shared" si="4"/>
        <v>0.0004721064814814816</v>
      </c>
    </row>
    <row r="80" spans="1:6" ht="12.75">
      <c r="A80" s="36" t="s">
        <v>131</v>
      </c>
      <c r="B80" s="159" t="s">
        <v>709</v>
      </c>
      <c r="C80" s="228">
        <v>0.0007940972222222222</v>
      </c>
      <c r="D80" s="107">
        <f t="shared" si="3"/>
        <v>40.15449642909197</v>
      </c>
      <c r="E80" s="38">
        <f t="shared" si="5"/>
        <v>45.15449642909197</v>
      </c>
      <c r="F80" s="171">
        <f t="shared" si="4"/>
        <v>0.0004752314814814815</v>
      </c>
    </row>
    <row r="81" spans="1:6" ht="12.75">
      <c r="A81" s="36" t="s">
        <v>132</v>
      </c>
      <c r="B81" s="159" t="s">
        <v>777</v>
      </c>
      <c r="C81" s="228">
        <v>0.0009353009259259259</v>
      </c>
      <c r="D81" s="107">
        <f t="shared" si="3"/>
        <v>34.09231530751144</v>
      </c>
      <c r="E81" s="38">
        <f t="shared" si="5"/>
        <v>39.09231530751144</v>
      </c>
      <c r="F81" s="171">
        <f t="shared" si="4"/>
        <v>0.0006164351851851851</v>
      </c>
    </row>
    <row r="82" spans="1:6" ht="12.75">
      <c r="A82" s="36" t="s">
        <v>133</v>
      </c>
      <c r="B82" s="159" t="s">
        <v>819</v>
      </c>
      <c r="C82" s="228">
        <v>0.0009583333333333333</v>
      </c>
      <c r="D82" s="107">
        <f t="shared" si="3"/>
        <v>33.27294685990338</v>
      </c>
      <c r="E82" s="38">
        <f t="shared" si="5"/>
        <v>38.27294685990338</v>
      </c>
      <c r="F82" s="171">
        <f t="shared" si="4"/>
        <v>0.0006394675925925925</v>
      </c>
    </row>
    <row r="83" spans="1:6" ht="12.75">
      <c r="A83" s="36" t="s">
        <v>134</v>
      </c>
      <c r="B83" s="159" t="s">
        <v>759</v>
      </c>
      <c r="C83" s="228">
        <v>0.0010608796296296297</v>
      </c>
      <c r="D83" s="107">
        <f t="shared" si="3"/>
        <v>30.05673139864717</v>
      </c>
      <c r="E83" s="38">
        <f t="shared" si="5"/>
        <v>35.05673139864717</v>
      </c>
      <c r="F83" s="171">
        <f t="shared" si="4"/>
        <v>0.0007420138888888891</v>
      </c>
    </row>
    <row r="84" spans="1:6" ht="12.75">
      <c r="A84" s="36" t="s">
        <v>135</v>
      </c>
      <c r="B84" s="159" t="s">
        <v>745</v>
      </c>
      <c r="C84" s="228">
        <v>0.0013773148148148147</v>
      </c>
      <c r="D84" s="107">
        <f t="shared" si="3"/>
        <v>23.15126050420168</v>
      </c>
      <c r="E84" s="38">
        <f t="shared" si="5"/>
        <v>28.15126050420168</v>
      </c>
      <c r="F84" s="171">
        <f t="shared" si="4"/>
        <v>0.001058449074074074</v>
      </c>
    </row>
  </sheetData>
  <sheetProtection selectLockedCells="1" selectUnlockedCells="1"/>
  <mergeCells count="2">
    <mergeCell ref="A1:F1"/>
    <mergeCell ref="C6:E6"/>
  </mergeCells>
  <printOptions horizontalCentered="1"/>
  <pageMargins left="0.7" right="0.7" top="0.7875" bottom="0.7875" header="0.5118055555555555" footer="0.5118055555555555"/>
  <pageSetup horizontalDpi="300" verticalDpi="3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1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bestFit="1" customWidth="1"/>
    <col min="2" max="2" width="21.375" style="0" bestFit="1" customWidth="1"/>
    <col min="3" max="3" width="8.125" style="10" bestFit="1" customWidth="1"/>
    <col min="4" max="4" width="7.75390625" style="0" bestFit="1" customWidth="1"/>
    <col min="5" max="5" width="14.25390625" style="0" customWidth="1"/>
    <col min="6" max="6" width="6.125" style="0" bestFit="1" customWidth="1"/>
  </cols>
  <sheetData>
    <row r="1" spans="1:6" ht="27">
      <c r="A1" s="275" t="s">
        <v>511</v>
      </c>
      <c r="B1" s="275"/>
      <c r="C1" s="275"/>
      <c r="D1" s="275"/>
      <c r="E1" s="275"/>
      <c r="F1" s="275"/>
    </row>
    <row r="2" spans="1:6" ht="12.75" customHeight="1">
      <c r="A2" s="11"/>
      <c r="B2" s="12"/>
      <c r="C2" s="13"/>
      <c r="D2" s="14"/>
      <c r="E2" s="15"/>
      <c r="F2" s="16"/>
    </row>
    <row r="3" spans="1:6" ht="12.75" customHeight="1">
      <c r="A3" s="125"/>
      <c r="B3" s="126"/>
      <c r="C3" s="127"/>
      <c r="E3" s="128" t="s">
        <v>13</v>
      </c>
      <c r="F3" s="129"/>
    </row>
    <row r="4" spans="1:6" ht="12.75" customHeight="1">
      <c r="A4" s="274" t="s">
        <v>14</v>
      </c>
      <c r="B4" s="274"/>
      <c r="C4" s="199" t="s">
        <v>15</v>
      </c>
      <c r="E4" s="131">
        <v>3</v>
      </c>
      <c r="F4" s="129"/>
    </row>
    <row r="5" spans="1:6" ht="12.75" customHeight="1">
      <c r="A5" s="274" t="s">
        <v>16</v>
      </c>
      <c r="B5" s="274"/>
      <c r="C5" s="193" t="s">
        <v>906</v>
      </c>
      <c r="D5" s="132"/>
      <c r="E5" s="129"/>
      <c r="F5" s="129"/>
    </row>
    <row r="6" spans="1:6" ht="12.75" customHeight="1">
      <c r="A6" s="274" t="s">
        <v>17</v>
      </c>
      <c r="B6" s="274"/>
      <c r="C6" s="278" t="s">
        <v>24</v>
      </c>
      <c r="D6" s="278"/>
      <c r="E6" s="278"/>
      <c r="F6" s="278"/>
    </row>
    <row r="7" spans="1:6" ht="12.75" customHeight="1" thickBot="1">
      <c r="A7" s="274" t="s">
        <v>19</v>
      </c>
      <c r="B7" s="274"/>
      <c r="C7" s="133">
        <f>COUNTA(B9:B173)</f>
        <v>83</v>
      </c>
      <c r="D7" s="132"/>
      <c r="E7" s="129"/>
      <c r="F7" s="129"/>
    </row>
    <row r="8" spans="1:6" ht="15" customHeight="1" thickBot="1">
      <c r="A8" s="59" t="s">
        <v>20</v>
      </c>
      <c r="B8" s="68"/>
      <c r="C8" s="50" t="s">
        <v>21</v>
      </c>
      <c r="D8" s="71" t="s">
        <v>22</v>
      </c>
      <c r="E8" s="69" t="s">
        <v>23</v>
      </c>
      <c r="F8" s="70" t="s">
        <v>3</v>
      </c>
    </row>
    <row r="9" spans="1:8" ht="12.75">
      <c r="A9" s="36" t="s">
        <v>60</v>
      </c>
      <c r="B9" s="160" t="s">
        <v>866</v>
      </c>
      <c r="C9" s="229">
        <v>0.0003961805555555555</v>
      </c>
      <c r="D9" s="187">
        <f aca="true" t="shared" si="0" ref="D9:D40">(C$9/C9)*100</f>
        <v>100</v>
      </c>
      <c r="E9" s="38">
        <f aca="true" t="shared" si="1" ref="E9:E40">D9+$E$4</f>
        <v>103</v>
      </c>
      <c r="F9" s="171">
        <f aca="true" t="shared" si="2" ref="F9:F40">C9-C$9</f>
        <v>0</v>
      </c>
      <c r="H9" s="17"/>
    </row>
    <row r="10" spans="1:8" ht="12.75">
      <c r="A10" s="36" t="s">
        <v>61</v>
      </c>
      <c r="B10" s="159" t="s">
        <v>746</v>
      </c>
      <c r="C10" s="228">
        <v>0.0004179398148148148</v>
      </c>
      <c r="D10" s="187">
        <f t="shared" si="0"/>
        <v>94.79368595956798</v>
      </c>
      <c r="E10" s="35">
        <f t="shared" si="1"/>
        <v>97.79368595956798</v>
      </c>
      <c r="F10" s="171">
        <f t="shared" si="2"/>
        <v>2.175925925925929E-05</v>
      </c>
      <c r="H10" s="17"/>
    </row>
    <row r="11" spans="1:8" ht="12.75">
      <c r="A11" s="36" t="s">
        <v>62</v>
      </c>
      <c r="B11" s="159" t="s">
        <v>893</v>
      </c>
      <c r="C11" s="228">
        <v>0.00041956018518518514</v>
      </c>
      <c r="D11" s="187">
        <f t="shared" si="0"/>
        <v>94.42758620689654</v>
      </c>
      <c r="E11" s="35">
        <f t="shared" si="1"/>
        <v>97.42758620689654</v>
      </c>
      <c r="F11" s="171">
        <f t="shared" si="2"/>
        <v>2.337962962962965E-05</v>
      </c>
      <c r="H11" s="17"/>
    </row>
    <row r="12" spans="1:8" ht="12.75">
      <c r="A12" s="36" t="s">
        <v>63</v>
      </c>
      <c r="B12" s="159" t="s">
        <v>894</v>
      </c>
      <c r="C12" s="228">
        <v>0.0004207175925925926</v>
      </c>
      <c r="D12" s="187">
        <f t="shared" si="0"/>
        <v>94.16781292984868</v>
      </c>
      <c r="E12" s="35">
        <f t="shared" si="1"/>
        <v>97.16781292984868</v>
      </c>
      <c r="F12" s="171">
        <f t="shared" si="2"/>
        <v>2.4537037037037105E-05</v>
      </c>
      <c r="H12" s="17"/>
    </row>
    <row r="13" spans="1:8" ht="12.75">
      <c r="A13" s="36" t="s">
        <v>64</v>
      </c>
      <c r="B13" s="159" t="s">
        <v>895</v>
      </c>
      <c r="C13" s="228">
        <v>0.00043761574074074075</v>
      </c>
      <c r="D13" s="187">
        <f t="shared" si="0"/>
        <v>90.53160539539803</v>
      </c>
      <c r="E13" s="35">
        <f t="shared" si="1"/>
        <v>93.53160539539803</v>
      </c>
      <c r="F13" s="171">
        <f t="shared" si="2"/>
        <v>4.143518518518526E-05</v>
      </c>
      <c r="H13" s="17"/>
    </row>
    <row r="14" spans="1:8" ht="12.75">
      <c r="A14" s="36" t="s">
        <v>65</v>
      </c>
      <c r="B14" s="159" t="s">
        <v>896</v>
      </c>
      <c r="C14" s="228">
        <v>0.00043946759259259264</v>
      </c>
      <c r="D14" s="187">
        <f t="shared" si="0"/>
        <v>90.15011851461678</v>
      </c>
      <c r="E14" s="35">
        <f t="shared" si="1"/>
        <v>93.15011851461678</v>
      </c>
      <c r="F14" s="171">
        <f t="shared" si="2"/>
        <v>4.3287037037037155E-05</v>
      </c>
      <c r="H14" s="17"/>
    </row>
    <row r="15" spans="1:8" ht="12.75">
      <c r="A15" s="36" t="s">
        <v>66</v>
      </c>
      <c r="B15" s="159" t="s">
        <v>897</v>
      </c>
      <c r="C15" s="228">
        <v>0.0004502314814814815</v>
      </c>
      <c r="D15" s="187">
        <f t="shared" si="0"/>
        <v>87.99485861182517</v>
      </c>
      <c r="E15" s="35">
        <f t="shared" si="1"/>
        <v>90.99485861182517</v>
      </c>
      <c r="F15" s="171">
        <f t="shared" si="2"/>
        <v>5.405092592592603E-05</v>
      </c>
      <c r="H15" s="17"/>
    </row>
    <row r="16" spans="1:8" ht="12.75">
      <c r="A16" s="36" t="s">
        <v>67</v>
      </c>
      <c r="B16" s="159" t="s">
        <v>698</v>
      </c>
      <c r="C16" s="228">
        <v>0.00047916666666666664</v>
      </c>
      <c r="D16" s="187">
        <f t="shared" si="0"/>
        <v>82.68115942028984</v>
      </c>
      <c r="E16" s="35">
        <f t="shared" si="1"/>
        <v>85.68115942028984</v>
      </c>
      <c r="F16" s="171">
        <f t="shared" si="2"/>
        <v>8.298611111111115E-05</v>
      </c>
      <c r="H16" s="17"/>
    </row>
    <row r="17" spans="1:8" ht="12.75">
      <c r="A17" s="36" t="s">
        <v>68</v>
      </c>
      <c r="B17" s="159" t="s">
        <v>738</v>
      </c>
      <c r="C17" s="228">
        <v>0.0004792824074074074</v>
      </c>
      <c r="D17" s="187">
        <f t="shared" si="0"/>
        <v>82.66119294856314</v>
      </c>
      <c r="E17" s="35">
        <f t="shared" si="1"/>
        <v>85.66119294856314</v>
      </c>
      <c r="F17" s="171">
        <f t="shared" si="2"/>
        <v>8.310185185185189E-05</v>
      </c>
      <c r="H17" s="17"/>
    </row>
    <row r="18" spans="1:8" ht="12.75">
      <c r="A18" s="36" t="s">
        <v>69</v>
      </c>
      <c r="B18" s="159" t="s">
        <v>898</v>
      </c>
      <c r="C18" s="228">
        <v>0.00048275462962962964</v>
      </c>
      <c r="D18" s="187">
        <f t="shared" si="0"/>
        <v>82.06665068328937</v>
      </c>
      <c r="E18" s="35">
        <f t="shared" si="1"/>
        <v>85.06665068328937</v>
      </c>
      <c r="F18" s="171">
        <f t="shared" si="2"/>
        <v>8.657407407407415E-05</v>
      </c>
      <c r="H18" s="9"/>
    </row>
    <row r="19" spans="1:8" ht="12.75">
      <c r="A19" s="36" t="s">
        <v>70</v>
      </c>
      <c r="B19" s="159" t="s">
        <v>716</v>
      </c>
      <c r="C19" s="228">
        <v>0.0004951388888888888</v>
      </c>
      <c r="D19" s="187">
        <f t="shared" si="0"/>
        <v>80.01402524544179</v>
      </c>
      <c r="E19" s="35">
        <f t="shared" si="1"/>
        <v>83.01402524544179</v>
      </c>
      <c r="F19" s="171">
        <f t="shared" si="2"/>
        <v>9.895833333333333E-05</v>
      </c>
      <c r="H19" s="9"/>
    </row>
    <row r="20" spans="1:8" ht="12.75">
      <c r="A20" s="36" t="s">
        <v>71</v>
      </c>
      <c r="B20" s="159" t="s">
        <v>775</v>
      </c>
      <c r="C20" s="228">
        <v>0.0005152777777777778</v>
      </c>
      <c r="D20" s="187">
        <f t="shared" si="0"/>
        <v>76.88679245283018</v>
      </c>
      <c r="E20" s="35">
        <f t="shared" si="1"/>
        <v>79.88679245283018</v>
      </c>
      <c r="F20" s="171">
        <f t="shared" si="2"/>
        <v>0.00011909722222222231</v>
      </c>
      <c r="H20" s="9"/>
    </row>
    <row r="21" spans="1:8" ht="12.75">
      <c r="A21" s="36" t="s">
        <v>72</v>
      </c>
      <c r="B21" s="160" t="s">
        <v>899</v>
      </c>
      <c r="C21" s="228">
        <v>0.00051875</v>
      </c>
      <c r="D21" s="187">
        <f t="shared" si="0"/>
        <v>76.37215528781792</v>
      </c>
      <c r="E21" s="38">
        <f t="shared" si="1"/>
        <v>79.37215528781792</v>
      </c>
      <c r="F21" s="171">
        <f t="shared" si="2"/>
        <v>0.00012256944444444452</v>
      </c>
      <c r="H21" s="9"/>
    </row>
    <row r="22" spans="1:6" ht="12.75">
      <c r="A22" s="36" t="s">
        <v>73</v>
      </c>
      <c r="B22" s="159" t="s">
        <v>699</v>
      </c>
      <c r="C22" s="228">
        <v>0.0005233796296296296</v>
      </c>
      <c r="D22" s="187">
        <f t="shared" si="0"/>
        <v>75.69659442724456</v>
      </c>
      <c r="E22" s="35">
        <f t="shared" si="1"/>
        <v>78.69659442724456</v>
      </c>
      <c r="F22" s="171">
        <f t="shared" si="2"/>
        <v>0.00012719907407407412</v>
      </c>
    </row>
    <row r="23" spans="1:6" ht="12.75">
      <c r="A23" s="36" t="s">
        <v>74</v>
      </c>
      <c r="B23" s="159" t="s">
        <v>787</v>
      </c>
      <c r="C23" s="228">
        <v>0.0005237268518518518</v>
      </c>
      <c r="D23" s="187">
        <f t="shared" si="0"/>
        <v>75.646408839779</v>
      </c>
      <c r="E23" s="35">
        <f t="shared" si="1"/>
        <v>78.646408839779</v>
      </c>
      <c r="F23" s="171">
        <f t="shared" si="2"/>
        <v>0.00012754629629629634</v>
      </c>
    </row>
    <row r="24" spans="1:6" ht="12.75">
      <c r="A24" s="36" t="s">
        <v>75</v>
      </c>
      <c r="B24" s="159" t="s">
        <v>697</v>
      </c>
      <c r="C24" s="228">
        <v>0.0005311342592592593</v>
      </c>
      <c r="D24" s="187">
        <f t="shared" si="0"/>
        <v>74.5914142514709</v>
      </c>
      <c r="E24" s="35">
        <f t="shared" si="1"/>
        <v>77.5914142514709</v>
      </c>
      <c r="F24" s="171">
        <f t="shared" si="2"/>
        <v>0.0001349537037037038</v>
      </c>
    </row>
    <row r="25" spans="1:6" ht="12.75">
      <c r="A25" s="36" t="s">
        <v>76</v>
      </c>
      <c r="B25" s="159" t="s">
        <v>782</v>
      </c>
      <c r="C25" s="228">
        <v>0.0005334490740740741</v>
      </c>
      <c r="D25" s="187">
        <f t="shared" si="0"/>
        <v>74.26773703623344</v>
      </c>
      <c r="E25" s="35">
        <f t="shared" si="1"/>
        <v>77.26773703623344</v>
      </c>
      <c r="F25" s="171">
        <f t="shared" si="2"/>
        <v>0.0001372685185185186</v>
      </c>
    </row>
    <row r="26" spans="1:6" ht="12.75">
      <c r="A26" s="36" t="s">
        <v>77</v>
      </c>
      <c r="B26" s="159" t="s">
        <v>900</v>
      </c>
      <c r="C26" s="228">
        <v>0.0005361111111111111</v>
      </c>
      <c r="D26" s="187">
        <f t="shared" si="0"/>
        <v>73.89896373056993</v>
      </c>
      <c r="E26" s="35">
        <f t="shared" si="1"/>
        <v>76.89896373056993</v>
      </c>
      <c r="F26" s="171">
        <f t="shared" si="2"/>
        <v>0.00013993055555555563</v>
      </c>
    </row>
    <row r="27" spans="1:6" ht="12.75">
      <c r="A27" s="36" t="s">
        <v>78</v>
      </c>
      <c r="B27" s="159" t="s">
        <v>891</v>
      </c>
      <c r="C27" s="228">
        <v>0.0005436342592592592</v>
      </c>
      <c r="D27" s="187">
        <f t="shared" si="0"/>
        <v>72.876304023845</v>
      </c>
      <c r="E27" s="35">
        <f t="shared" si="1"/>
        <v>75.876304023845</v>
      </c>
      <c r="F27" s="171">
        <f t="shared" si="2"/>
        <v>0.00014745370370370373</v>
      </c>
    </row>
    <row r="28" spans="1:6" ht="12.75">
      <c r="A28" s="36" t="s">
        <v>79</v>
      </c>
      <c r="B28" s="159" t="s">
        <v>696</v>
      </c>
      <c r="C28" s="228">
        <v>0.0005478009259259259</v>
      </c>
      <c r="D28" s="187">
        <f t="shared" si="0"/>
        <v>72.3219945066554</v>
      </c>
      <c r="E28" s="35">
        <f t="shared" si="1"/>
        <v>75.3219945066554</v>
      </c>
      <c r="F28" s="171">
        <f t="shared" si="2"/>
        <v>0.00015162037037037037</v>
      </c>
    </row>
    <row r="29" spans="1:6" ht="12.75">
      <c r="A29" s="36" t="s">
        <v>80</v>
      </c>
      <c r="B29" s="159" t="s">
        <v>901</v>
      </c>
      <c r="C29" s="228">
        <v>0.0005498842592592592</v>
      </c>
      <c r="D29" s="187">
        <f t="shared" si="0"/>
        <v>72.04798989686381</v>
      </c>
      <c r="E29" s="35">
        <f t="shared" si="1"/>
        <v>75.04798989686381</v>
      </c>
      <c r="F29" s="171">
        <f t="shared" si="2"/>
        <v>0.0001537037037037037</v>
      </c>
    </row>
    <row r="30" spans="1:6" ht="12.75">
      <c r="A30" s="36" t="s">
        <v>81</v>
      </c>
      <c r="B30" s="159" t="s">
        <v>707</v>
      </c>
      <c r="C30" s="228">
        <v>0.0005584490740740742</v>
      </c>
      <c r="D30" s="187">
        <f t="shared" si="0"/>
        <v>70.94300518134713</v>
      </c>
      <c r="E30" s="35">
        <f t="shared" si="1"/>
        <v>73.94300518134713</v>
      </c>
      <c r="F30" s="171">
        <f t="shared" si="2"/>
        <v>0.00016226851851851868</v>
      </c>
    </row>
    <row r="31" spans="1:6" ht="12.75">
      <c r="A31" s="36" t="s">
        <v>82</v>
      </c>
      <c r="B31" s="159" t="s">
        <v>743</v>
      </c>
      <c r="C31" s="228">
        <v>0.0005637731481481481</v>
      </c>
      <c r="D31" s="187">
        <f t="shared" si="0"/>
        <v>70.27304454937384</v>
      </c>
      <c r="E31" s="35">
        <f t="shared" si="1"/>
        <v>73.27304454937384</v>
      </c>
      <c r="F31" s="171">
        <f t="shared" si="2"/>
        <v>0.0001675925925925926</v>
      </c>
    </row>
    <row r="32" spans="1:6" ht="12.75">
      <c r="A32" s="36" t="s">
        <v>83</v>
      </c>
      <c r="B32" s="159" t="s">
        <v>783</v>
      </c>
      <c r="C32" s="228">
        <v>0.0005704861111111111</v>
      </c>
      <c r="D32" s="187">
        <f t="shared" si="0"/>
        <v>69.44613511868532</v>
      </c>
      <c r="E32" s="35">
        <f t="shared" si="1"/>
        <v>72.44613511868532</v>
      </c>
      <c r="F32" s="171">
        <f t="shared" si="2"/>
        <v>0.00017430555555555564</v>
      </c>
    </row>
    <row r="33" spans="1:6" ht="12.75">
      <c r="A33" s="36" t="s">
        <v>84</v>
      </c>
      <c r="B33" s="159" t="s">
        <v>692</v>
      </c>
      <c r="C33" s="228">
        <v>0.0005769675925925926</v>
      </c>
      <c r="D33" s="187">
        <f t="shared" si="0"/>
        <v>68.66599799398195</v>
      </c>
      <c r="E33" s="35">
        <f t="shared" si="1"/>
        <v>71.66599799398195</v>
      </c>
      <c r="F33" s="171">
        <f t="shared" si="2"/>
        <v>0.00018078703703703708</v>
      </c>
    </row>
    <row r="34" spans="1:6" ht="12.75">
      <c r="A34" s="36" t="s">
        <v>85</v>
      </c>
      <c r="B34" s="159" t="s">
        <v>740</v>
      </c>
      <c r="C34" s="228">
        <v>0.0005836805555555556</v>
      </c>
      <c r="D34" s="187">
        <f t="shared" si="0"/>
        <v>67.87626412849492</v>
      </c>
      <c r="E34" s="35">
        <f t="shared" si="1"/>
        <v>70.87626412849492</v>
      </c>
      <c r="F34" s="171">
        <f t="shared" si="2"/>
        <v>0.0001875000000000001</v>
      </c>
    </row>
    <row r="35" spans="1:6" ht="12.75">
      <c r="A35" s="36" t="s">
        <v>86</v>
      </c>
      <c r="B35" s="159" t="s">
        <v>729</v>
      </c>
      <c r="C35" s="228">
        <v>0.0005836805555555556</v>
      </c>
      <c r="D35" s="187">
        <f t="shared" si="0"/>
        <v>67.87626412849492</v>
      </c>
      <c r="E35" s="35">
        <f t="shared" si="1"/>
        <v>70.87626412849492</v>
      </c>
      <c r="F35" s="171">
        <f t="shared" si="2"/>
        <v>0.0001875000000000001</v>
      </c>
    </row>
    <row r="36" spans="1:6" ht="12.75">
      <c r="A36" s="36" t="s">
        <v>87</v>
      </c>
      <c r="B36" s="159" t="s">
        <v>757</v>
      </c>
      <c r="C36" s="228">
        <v>0.0005836805555555556</v>
      </c>
      <c r="D36" s="187">
        <f t="shared" si="0"/>
        <v>67.87626412849492</v>
      </c>
      <c r="E36" s="35">
        <f t="shared" si="1"/>
        <v>70.87626412849492</v>
      </c>
      <c r="F36" s="171">
        <f t="shared" si="2"/>
        <v>0.0001875000000000001</v>
      </c>
    </row>
    <row r="37" spans="1:6" ht="12.75">
      <c r="A37" s="36" t="s">
        <v>88</v>
      </c>
      <c r="B37" s="159" t="s">
        <v>772</v>
      </c>
      <c r="C37" s="228">
        <v>0.0005883101851851851</v>
      </c>
      <c r="D37" s="187">
        <f t="shared" si="0"/>
        <v>67.34212079480622</v>
      </c>
      <c r="E37" s="35">
        <f t="shared" si="1"/>
        <v>70.34212079480622</v>
      </c>
      <c r="F37" s="171">
        <f t="shared" si="2"/>
        <v>0.0001921296296296296</v>
      </c>
    </row>
    <row r="38" spans="1:6" ht="12.75">
      <c r="A38" s="36" t="s">
        <v>89</v>
      </c>
      <c r="B38" s="159" t="s">
        <v>727</v>
      </c>
      <c r="C38" s="228">
        <v>0.000593287037037037</v>
      </c>
      <c r="D38" s="187">
        <f t="shared" si="0"/>
        <v>66.77721420210689</v>
      </c>
      <c r="E38" s="35">
        <f t="shared" si="1"/>
        <v>69.77721420210689</v>
      </c>
      <c r="F38" s="171">
        <f t="shared" si="2"/>
        <v>0.00019710648148148154</v>
      </c>
    </row>
    <row r="39" spans="1:6" ht="12.75">
      <c r="A39" s="36" t="s">
        <v>90</v>
      </c>
      <c r="B39" s="159" t="s">
        <v>722</v>
      </c>
      <c r="C39" s="228">
        <v>0.0005976851851851851</v>
      </c>
      <c r="D39" s="187">
        <f t="shared" si="0"/>
        <v>66.28582494190549</v>
      </c>
      <c r="E39" s="35">
        <f t="shared" si="1"/>
        <v>69.28582494190549</v>
      </c>
      <c r="F39" s="171">
        <f t="shared" si="2"/>
        <v>0.00020150462962962966</v>
      </c>
    </row>
    <row r="40" spans="1:6" ht="12.75">
      <c r="A40" s="36" t="s">
        <v>91</v>
      </c>
      <c r="B40" s="159" t="s">
        <v>742</v>
      </c>
      <c r="C40" s="228">
        <v>0.0005989583333333334</v>
      </c>
      <c r="D40" s="187">
        <f t="shared" si="0"/>
        <v>66.14492753623186</v>
      </c>
      <c r="E40" s="35">
        <f t="shared" si="1"/>
        <v>69.14492753623186</v>
      </c>
      <c r="F40" s="171">
        <f t="shared" si="2"/>
        <v>0.0002027777777777779</v>
      </c>
    </row>
    <row r="41" spans="1:6" ht="12.75">
      <c r="A41" s="36" t="s">
        <v>92</v>
      </c>
      <c r="B41" s="159" t="s">
        <v>778</v>
      </c>
      <c r="C41" s="228">
        <v>0.0006008101851851852</v>
      </c>
      <c r="D41" s="187">
        <f aca="true" t="shared" si="3" ref="D41:D66">(C$9/C41)*100</f>
        <v>65.94105182045847</v>
      </c>
      <c r="E41" s="35">
        <f aca="true" t="shared" si="4" ref="E41:E67">D41+$E$4</f>
        <v>68.94105182045847</v>
      </c>
      <c r="F41" s="171">
        <f aca="true" t="shared" si="5" ref="F41:F67">C41-C$9</f>
        <v>0.00020462962962962975</v>
      </c>
    </row>
    <row r="42" spans="1:6" ht="12.75">
      <c r="A42" s="36" t="s">
        <v>93</v>
      </c>
      <c r="B42" s="159" t="s">
        <v>870</v>
      </c>
      <c r="C42" s="228">
        <v>0.0006097222222222222</v>
      </c>
      <c r="D42" s="187">
        <f t="shared" si="3"/>
        <v>64.9772209567198</v>
      </c>
      <c r="E42" s="35">
        <f t="shared" si="4"/>
        <v>67.9772209567198</v>
      </c>
      <c r="F42" s="171">
        <f t="shared" si="5"/>
        <v>0.00021354166666666673</v>
      </c>
    </row>
    <row r="43" spans="1:6" ht="12.75">
      <c r="A43" s="36" t="s">
        <v>94</v>
      </c>
      <c r="B43" s="159" t="s">
        <v>734</v>
      </c>
      <c r="C43" s="228">
        <v>0.0006103009259259259</v>
      </c>
      <c r="D43" s="187">
        <f t="shared" si="3"/>
        <v>64.91560781338896</v>
      </c>
      <c r="E43" s="35">
        <f t="shared" si="4"/>
        <v>67.91560781338896</v>
      </c>
      <c r="F43" s="171">
        <f t="shared" si="5"/>
        <v>0.00021412037037037043</v>
      </c>
    </row>
    <row r="44" spans="1:6" ht="12.75">
      <c r="A44" s="36" t="s">
        <v>95</v>
      </c>
      <c r="B44" s="159" t="s">
        <v>724</v>
      </c>
      <c r="C44" s="228">
        <v>0.0006125</v>
      </c>
      <c r="D44" s="187">
        <f t="shared" si="3"/>
        <v>64.68253968253967</v>
      </c>
      <c r="E44" s="35">
        <f t="shared" si="4"/>
        <v>67.68253968253967</v>
      </c>
      <c r="F44" s="171">
        <f t="shared" si="5"/>
        <v>0.0002163194444444445</v>
      </c>
    </row>
    <row r="45" spans="1:6" ht="12.75">
      <c r="A45" s="36" t="s">
        <v>96</v>
      </c>
      <c r="B45" s="159" t="s">
        <v>723</v>
      </c>
      <c r="C45" s="228">
        <v>0.0006148148148148148</v>
      </c>
      <c r="D45" s="187">
        <f t="shared" si="3"/>
        <v>64.43900602409639</v>
      </c>
      <c r="E45" s="35">
        <f t="shared" si="4"/>
        <v>67.43900602409639</v>
      </c>
      <c r="F45" s="171">
        <f t="shared" si="5"/>
        <v>0.0002186342592592593</v>
      </c>
    </row>
    <row r="46" spans="1:6" ht="12.75">
      <c r="A46" s="36" t="s">
        <v>97</v>
      </c>
      <c r="B46" s="159" t="s">
        <v>798</v>
      </c>
      <c r="C46" s="228">
        <v>0.0006181712962962962</v>
      </c>
      <c r="D46" s="187">
        <f t="shared" si="3"/>
        <v>64.08912188728702</v>
      </c>
      <c r="E46" s="35">
        <f t="shared" si="4"/>
        <v>67.08912188728702</v>
      </c>
      <c r="F46" s="171">
        <f t="shared" si="5"/>
        <v>0.00022199074074074075</v>
      </c>
    </row>
    <row r="47" spans="1:6" ht="12.75">
      <c r="A47" s="36" t="s">
        <v>98</v>
      </c>
      <c r="B47" s="159" t="s">
        <v>845</v>
      </c>
      <c r="C47" s="228">
        <v>0.0006202546296296297</v>
      </c>
      <c r="D47" s="187">
        <f t="shared" si="3"/>
        <v>63.87385706288485</v>
      </c>
      <c r="E47" s="35">
        <f t="shared" si="4"/>
        <v>66.87385706288485</v>
      </c>
      <c r="F47" s="171">
        <f t="shared" si="5"/>
        <v>0.00022407407407407418</v>
      </c>
    </row>
    <row r="48" spans="1:6" ht="12.75">
      <c r="A48" s="36" t="s">
        <v>99</v>
      </c>
      <c r="B48" s="159" t="s">
        <v>721</v>
      </c>
      <c r="C48" s="228">
        <v>0.000625462962962963</v>
      </c>
      <c r="D48" s="187">
        <f t="shared" si="3"/>
        <v>63.34196891191709</v>
      </c>
      <c r="E48" s="35">
        <f t="shared" si="4"/>
        <v>66.34196891191709</v>
      </c>
      <c r="F48" s="171">
        <f t="shared" si="5"/>
        <v>0.00022928240740740748</v>
      </c>
    </row>
    <row r="49" spans="1:6" ht="12.75">
      <c r="A49" s="36" t="s">
        <v>100</v>
      </c>
      <c r="B49" s="159" t="s">
        <v>774</v>
      </c>
      <c r="C49" s="228">
        <v>0.0006271990740740741</v>
      </c>
      <c r="D49" s="187">
        <f t="shared" si="3"/>
        <v>63.16663591068462</v>
      </c>
      <c r="E49" s="35">
        <f t="shared" si="4"/>
        <v>66.16663591068462</v>
      </c>
      <c r="F49" s="171">
        <f t="shared" si="5"/>
        <v>0.00023101851851851858</v>
      </c>
    </row>
    <row r="50" spans="1:6" ht="12.75">
      <c r="A50" s="36" t="s">
        <v>101</v>
      </c>
      <c r="B50" s="159" t="s">
        <v>889</v>
      </c>
      <c r="C50" s="228">
        <v>0.0006298611111111111</v>
      </c>
      <c r="D50" s="187">
        <f t="shared" si="3"/>
        <v>62.899669239250265</v>
      </c>
      <c r="E50" s="35">
        <f t="shared" si="4"/>
        <v>65.89966923925027</v>
      </c>
      <c r="F50" s="171">
        <f t="shared" si="5"/>
        <v>0.0002336805555555556</v>
      </c>
    </row>
    <row r="51" spans="1:6" ht="12.75">
      <c r="A51" s="36" t="s">
        <v>102</v>
      </c>
      <c r="B51" s="159" t="s">
        <v>702</v>
      </c>
      <c r="C51" s="228">
        <v>0.0006369212962962963</v>
      </c>
      <c r="D51" s="187">
        <f t="shared" si="3"/>
        <v>62.2024350354352</v>
      </c>
      <c r="E51" s="35">
        <f t="shared" si="4"/>
        <v>65.2024350354352</v>
      </c>
      <c r="F51" s="171">
        <f t="shared" si="5"/>
        <v>0.00024074074074074086</v>
      </c>
    </row>
    <row r="52" spans="1:6" ht="12.75">
      <c r="A52" s="36" t="s">
        <v>103</v>
      </c>
      <c r="B52" s="159" t="s">
        <v>754</v>
      </c>
      <c r="C52" s="228">
        <v>0.0006400462962962962</v>
      </c>
      <c r="D52" s="187">
        <f t="shared" si="3"/>
        <v>61.89873417721519</v>
      </c>
      <c r="E52" s="35">
        <f t="shared" si="4"/>
        <v>64.89873417721519</v>
      </c>
      <c r="F52" s="171">
        <f t="shared" si="5"/>
        <v>0.00024386574074074073</v>
      </c>
    </row>
    <row r="53" spans="1:6" ht="12.75">
      <c r="A53" s="36" t="s">
        <v>104</v>
      </c>
      <c r="B53" s="159" t="s">
        <v>766</v>
      </c>
      <c r="C53" s="228">
        <v>0.0006420138888888889</v>
      </c>
      <c r="D53" s="187">
        <f t="shared" si="3"/>
        <v>61.709031909140066</v>
      </c>
      <c r="E53" s="35">
        <f t="shared" si="4"/>
        <v>64.70903190914007</v>
      </c>
      <c r="F53" s="171">
        <f t="shared" si="5"/>
        <v>0.0002458333333333334</v>
      </c>
    </row>
    <row r="54" spans="1:6" ht="12.75">
      <c r="A54" s="36" t="s">
        <v>105</v>
      </c>
      <c r="B54" s="159" t="s">
        <v>809</v>
      </c>
      <c r="C54" s="228">
        <v>0.0006512731481481482</v>
      </c>
      <c r="D54" s="187">
        <f t="shared" si="3"/>
        <v>60.831704282921606</v>
      </c>
      <c r="E54" s="35">
        <f t="shared" si="4"/>
        <v>63.831704282921606</v>
      </c>
      <c r="F54" s="171">
        <f t="shared" si="5"/>
        <v>0.00025509259259259273</v>
      </c>
    </row>
    <row r="55" spans="1:6" ht="12.75">
      <c r="A55" s="36" t="s">
        <v>106</v>
      </c>
      <c r="B55" s="159" t="s">
        <v>780</v>
      </c>
      <c r="C55" s="228">
        <v>0.0006520833333333334</v>
      </c>
      <c r="D55" s="187">
        <f t="shared" si="3"/>
        <v>60.75612353567623</v>
      </c>
      <c r="E55" s="35">
        <f t="shared" si="4"/>
        <v>63.75612353567623</v>
      </c>
      <c r="F55" s="171">
        <f t="shared" si="5"/>
        <v>0.0002559027777777779</v>
      </c>
    </row>
    <row r="56" spans="1:6" ht="12.75">
      <c r="A56" s="36" t="s">
        <v>107</v>
      </c>
      <c r="B56" s="159" t="s">
        <v>694</v>
      </c>
      <c r="C56" s="228">
        <v>0.0006695601851851853</v>
      </c>
      <c r="D56" s="187">
        <f t="shared" si="3"/>
        <v>59.17026793431286</v>
      </c>
      <c r="E56" s="35">
        <f t="shared" si="4"/>
        <v>62.17026793431286</v>
      </c>
      <c r="F56" s="171">
        <f t="shared" si="5"/>
        <v>0.00027337962962962976</v>
      </c>
    </row>
    <row r="57" spans="1:6" ht="12.75">
      <c r="A57" s="36" t="s">
        <v>108</v>
      </c>
      <c r="B57" s="159" t="s">
        <v>728</v>
      </c>
      <c r="C57" s="228">
        <v>0.0006721064814814814</v>
      </c>
      <c r="D57" s="187">
        <f t="shared" si="3"/>
        <v>58.946099535043906</v>
      </c>
      <c r="E57" s="35">
        <f t="shared" si="4"/>
        <v>61.946099535043906</v>
      </c>
      <c r="F57" s="171">
        <f t="shared" si="5"/>
        <v>0.00027592592592592594</v>
      </c>
    </row>
    <row r="58" spans="1:6" ht="12.75">
      <c r="A58" s="36" t="s">
        <v>109</v>
      </c>
      <c r="B58" s="159" t="s">
        <v>852</v>
      </c>
      <c r="C58" s="228">
        <v>0.0006844907407407407</v>
      </c>
      <c r="D58" s="187">
        <f t="shared" si="3"/>
        <v>57.87960771051741</v>
      </c>
      <c r="E58" s="35">
        <f t="shared" si="4"/>
        <v>60.87960771051741</v>
      </c>
      <c r="F58" s="171">
        <f t="shared" si="5"/>
        <v>0.00028831018518518523</v>
      </c>
    </row>
    <row r="59" spans="1:6" ht="12.75">
      <c r="A59" s="36" t="s">
        <v>110</v>
      </c>
      <c r="B59" s="159" t="s">
        <v>850</v>
      </c>
      <c r="C59" s="228">
        <v>0.0006929398148148147</v>
      </c>
      <c r="D59" s="187">
        <f t="shared" si="3"/>
        <v>57.17387673292132</v>
      </c>
      <c r="E59" s="35">
        <f t="shared" si="4"/>
        <v>60.17387673292132</v>
      </c>
      <c r="F59" s="171">
        <f t="shared" si="5"/>
        <v>0.00029675925925925925</v>
      </c>
    </row>
    <row r="60" spans="1:6" ht="12.75">
      <c r="A60" s="36" t="s">
        <v>111</v>
      </c>
      <c r="B60" s="159" t="s">
        <v>693</v>
      </c>
      <c r="C60" s="228">
        <v>0.0006982638888888889</v>
      </c>
      <c r="D60" s="187">
        <f t="shared" si="3"/>
        <v>56.73794132272501</v>
      </c>
      <c r="E60" s="35">
        <f t="shared" si="4"/>
        <v>59.73794132272501</v>
      </c>
      <c r="F60" s="171">
        <f t="shared" si="5"/>
        <v>0.0003020833333333334</v>
      </c>
    </row>
    <row r="61" spans="1:6" ht="12.75">
      <c r="A61" s="36" t="s">
        <v>112</v>
      </c>
      <c r="B61" s="159" t="s">
        <v>755</v>
      </c>
      <c r="C61" s="228">
        <v>0.0007142361111111111</v>
      </c>
      <c r="D61" s="187">
        <f t="shared" si="3"/>
        <v>55.46912980068059</v>
      </c>
      <c r="E61" s="35">
        <f t="shared" si="4"/>
        <v>58.46912980068059</v>
      </c>
      <c r="F61" s="171">
        <f t="shared" si="5"/>
        <v>0.00031805555555555564</v>
      </c>
    </row>
    <row r="62" spans="1:6" ht="12.75">
      <c r="A62" s="36" t="s">
        <v>113</v>
      </c>
      <c r="B62" s="159" t="s">
        <v>808</v>
      </c>
      <c r="C62" s="228">
        <v>0.0007182870370370371</v>
      </c>
      <c r="D62" s="187">
        <f t="shared" si="3"/>
        <v>55.156300354495635</v>
      </c>
      <c r="E62" s="35">
        <f t="shared" si="4"/>
        <v>58.156300354495635</v>
      </c>
      <c r="F62" s="171">
        <f t="shared" si="5"/>
        <v>0.00032210648148148165</v>
      </c>
    </row>
    <row r="63" spans="1:6" ht="12.75">
      <c r="A63" s="36" t="s">
        <v>114</v>
      </c>
      <c r="B63" s="159" t="s">
        <v>871</v>
      </c>
      <c r="C63" s="228">
        <v>0.0007523148148148147</v>
      </c>
      <c r="D63" s="187">
        <f t="shared" si="3"/>
        <v>52.66153846153846</v>
      </c>
      <c r="E63" s="35">
        <f t="shared" si="4"/>
        <v>55.66153846153846</v>
      </c>
      <c r="F63" s="171">
        <f t="shared" si="5"/>
        <v>0.0003561342592592592</v>
      </c>
    </row>
    <row r="64" spans="1:6" ht="12.75">
      <c r="A64" s="36" t="s">
        <v>115</v>
      </c>
      <c r="B64" s="159" t="s">
        <v>789</v>
      </c>
      <c r="C64" s="228">
        <v>0.0007525462962962962</v>
      </c>
      <c r="D64" s="187">
        <f t="shared" si="3"/>
        <v>52.6453398954168</v>
      </c>
      <c r="E64" s="35">
        <f t="shared" si="4"/>
        <v>55.6453398954168</v>
      </c>
      <c r="F64" s="171">
        <f t="shared" si="5"/>
        <v>0.0003563657407407407</v>
      </c>
    </row>
    <row r="65" spans="1:6" ht="12.75">
      <c r="A65" s="36" t="s">
        <v>116</v>
      </c>
      <c r="B65" s="159" t="s">
        <v>902</v>
      </c>
      <c r="C65" s="228">
        <v>0.0007592592592592591</v>
      </c>
      <c r="D65" s="187">
        <f t="shared" si="3"/>
        <v>52.179878048780495</v>
      </c>
      <c r="E65" s="35">
        <f t="shared" si="4"/>
        <v>55.179878048780495</v>
      </c>
      <c r="F65" s="171">
        <f t="shared" si="5"/>
        <v>0.0003630787037037036</v>
      </c>
    </row>
    <row r="66" spans="1:6" ht="12.75">
      <c r="A66" s="36" t="s">
        <v>117</v>
      </c>
      <c r="B66" s="159" t="s">
        <v>706</v>
      </c>
      <c r="C66" s="228">
        <v>0.0007614583333333333</v>
      </c>
      <c r="D66" s="187">
        <f t="shared" si="3"/>
        <v>52.02918376652986</v>
      </c>
      <c r="E66" s="35">
        <f t="shared" si="4"/>
        <v>55.02918376652986</v>
      </c>
      <c r="F66" s="171">
        <f t="shared" si="5"/>
        <v>0.0003652777777777778</v>
      </c>
    </row>
    <row r="67" spans="1:6" ht="12.75">
      <c r="A67" s="36" t="s">
        <v>118</v>
      </c>
      <c r="B67" s="159" t="s">
        <v>828</v>
      </c>
      <c r="C67" s="228">
        <v>0.0007658564814814815</v>
      </c>
      <c r="D67" s="187">
        <f>(C$9/C67)*100</f>
        <v>51.73039141604956</v>
      </c>
      <c r="E67" s="35">
        <f t="shared" si="4"/>
        <v>54.73039141604956</v>
      </c>
      <c r="F67" s="171">
        <f t="shared" si="5"/>
        <v>0.000369675925925926</v>
      </c>
    </row>
    <row r="68" spans="1:6" ht="12.75">
      <c r="A68" s="36" t="s">
        <v>119</v>
      </c>
      <c r="B68" s="159" t="s">
        <v>709</v>
      </c>
      <c r="C68" s="228">
        <v>0.000775462962962963</v>
      </c>
      <c r="D68" s="187">
        <f aca="true" t="shared" si="6" ref="D68:D91">(C$9/C68)*100</f>
        <v>51.08955223880596</v>
      </c>
      <c r="E68" s="35">
        <f aca="true" t="shared" si="7" ref="E68:E91">D68+$E$4</f>
        <v>54.08955223880596</v>
      </c>
      <c r="F68" s="171">
        <f aca="true" t="shared" si="8" ref="F68:F91">C68-C$9</f>
        <v>0.00037928240740740755</v>
      </c>
    </row>
    <row r="69" spans="1:6" ht="12.75">
      <c r="A69" s="36" t="s">
        <v>120</v>
      </c>
      <c r="B69" s="159" t="s">
        <v>763</v>
      </c>
      <c r="C69" s="228">
        <v>0.0007841435185185185</v>
      </c>
      <c r="D69" s="187">
        <f t="shared" si="6"/>
        <v>50.52398523985239</v>
      </c>
      <c r="E69" s="35">
        <f t="shared" si="7"/>
        <v>53.52398523985239</v>
      </c>
      <c r="F69" s="171">
        <f t="shared" si="8"/>
        <v>0.00038796296296296305</v>
      </c>
    </row>
    <row r="70" spans="1:6" ht="12.75">
      <c r="A70" s="36" t="s">
        <v>121</v>
      </c>
      <c r="B70" s="159" t="s">
        <v>903</v>
      </c>
      <c r="C70" s="228">
        <v>0.0007891203703703705</v>
      </c>
      <c r="D70" s="187">
        <f t="shared" si="6"/>
        <v>50.20533880903489</v>
      </c>
      <c r="E70" s="35">
        <f t="shared" si="7"/>
        <v>53.20533880903489</v>
      </c>
      <c r="F70" s="171">
        <f t="shared" si="8"/>
        <v>0.000392939814814815</v>
      </c>
    </row>
    <row r="71" spans="1:6" ht="12.75">
      <c r="A71" s="36" t="s">
        <v>122</v>
      </c>
      <c r="B71" s="159" t="s">
        <v>812</v>
      </c>
      <c r="C71" s="228">
        <v>0.0008123842592592592</v>
      </c>
      <c r="D71" s="187">
        <f t="shared" si="6"/>
        <v>48.76763071662629</v>
      </c>
      <c r="E71" s="35">
        <f t="shared" si="7"/>
        <v>51.76763071662629</v>
      </c>
      <c r="F71" s="171">
        <f t="shared" si="8"/>
        <v>0.00041620370370370373</v>
      </c>
    </row>
    <row r="72" spans="1:6" ht="12.75">
      <c r="A72" s="36" t="s">
        <v>123</v>
      </c>
      <c r="B72" s="159" t="s">
        <v>820</v>
      </c>
      <c r="C72" s="228">
        <v>0.000819675925925926</v>
      </c>
      <c r="D72" s="187">
        <f t="shared" si="6"/>
        <v>48.33380401016661</v>
      </c>
      <c r="E72" s="35">
        <f t="shared" si="7"/>
        <v>51.33380401016661</v>
      </c>
      <c r="F72" s="171">
        <f t="shared" si="8"/>
        <v>0.00042349537037037046</v>
      </c>
    </row>
    <row r="73" spans="1:6" ht="12.75">
      <c r="A73" s="36" t="s">
        <v>124</v>
      </c>
      <c r="B73" s="159" t="s">
        <v>730</v>
      </c>
      <c r="C73" s="228">
        <v>0.0008212962962962964</v>
      </c>
      <c r="D73" s="187">
        <f t="shared" si="6"/>
        <v>48.23844419391205</v>
      </c>
      <c r="E73" s="35">
        <f t="shared" si="7"/>
        <v>51.23844419391205</v>
      </c>
      <c r="F73" s="171">
        <f t="shared" si="8"/>
        <v>0.00042511574074074093</v>
      </c>
    </row>
    <row r="74" spans="1:6" ht="12.75">
      <c r="A74" s="36" t="s">
        <v>125</v>
      </c>
      <c r="B74" s="159" t="s">
        <v>888</v>
      </c>
      <c r="C74" s="228">
        <v>0.0008216435185185185</v>
      </c>
      <c r="D74" s="187">
        <f t="shared" si="6"/>
        <v>48.2180588815326</v>
      </c>
      <c r="E74" s="35">
        <f t="shared" si="7"/>
        <v>51.2180588815326</v>
      </c>
      <c r="F74" s="171">
        <f t="shared" si="8"/>
        <v>0.00042546296296296304</v>
      </c>
    </row>
    <row r="75" spans="1:6" ht="12.75">
      <c r="A75" s="36" t="s">
        <v>126</v>
      </c>
      <c r="B75" s="159" t="s">
        <v>839</v>
      </c>
      <c r="C75" s="228">
        <v>0.0008322916666666668</v>
      </c>
      <c r="D75" s="187">
        <f t="shared" si="6"/>
        <v>47.601168126825186</v>
      </c>
      <c r="E75" s="35">
        <f t="shared" si="7"/>
        <v>50.601168126825186</v>
      </c>
      <c r="F75" s="171">
        <f t="shared" si="8"/>
        <v>0.00043611111111111135</v>
      </c>
    </row>
    <row r="76" spans="1:6" ht="12.75">
      <c r="A76" s="36" t="s">
        <v>127</v>
      </c>
      <c r="B76" s="159" t="s">
        <v>832</v>
      </c>
      <c r="C76" s="228">
        <v>0.0008449074074074075</v>
      </c>
      <c r="D76" s="187">
        <f t="shared" si="6"/>
        <v>46.89041095890409</v>
      </c>
      <c r="E76" s="35">
        <f t="shared" si="7"/>
        <v>49.89041095890409</v>
      </c>
      <c r="F76" s="171">
        <f t="shared" si="8"/>
        <v>0.000448726851851852</v>
      </c>
    </row>
    <row r="77" spans="1:6" ht="12.75">
      <c r="A77" s="36" t="s">
        <v>128</v>
      </c>
      <c r="B77" s="159" t="s">
        <v>776</v>
      </c>
      <c r="C77" s="228">
        <v>0.0008601851851851852</v>
      </c>
      <c r="D77" s="187">
        <f t="shared" si="6"/>
        <v>46.05758880516684</v>
      </c>
      <c r="E77" s="35">
        <f t="shared" si="7"/>
        <v>49.05758880516684</v>
      </c>
      <c r="F77" s="171">
        <f t="shared" si="8"/>
        <v>0.0004640046296296297</v>
      </c>
    </row>
    <row r="78" spans="1:6" ht="12.75">
      <c r="A78" s="36" t="s">
        <v>129</v>
      </c>
      <c r="B78" s="159" t="s">
        <v>819</v>
      </c>
      <c r="C78" s="228">
        <v>0.000869212962962963</v>
      </c>
      <c r="D78" s="187">
        <f t="shared" si="6"/>
        <v>45.579227696404786</v>
      </c>
      <c r="E78" s="35">
        <f t="shared" si="7"/>
        <v>48.579227696404786</v>
      </c>
      <c r="F78" s="171">
        <f t="shared" si="8"/>
        <v>0.0004730324074074075</v>
      </c>
    </row>
    <row r="79" spans="1:6" ht="12.75">
      <c r="A79" s="36" t="s">
        <v>130</v>
      </c>
      <c r="B79" s="159" t="s">
        <v>904</v>
      </c>
      <c r="C79" s="228">
        <v>0.0008760416666666668</v>
      </c>
      <c r="D79" s="187">
        <f t="shared" si="6"/>
        <v>45.22393975426079</v>
      </c>
      <c r="E79" s="35">
        <f t="shared" si="7"/>
        <v>48.22393975426079</v>
      </c>
      <c r="F79" s="171">
        <f t="shared" si="8"/>
        <v>0.0004798611111111113</v>
      </c>
    </row>
    <row r="80" spans="1:6" ht="12.75">
      <c r="A80" s="36" t="s">
        <v>131</v>
      </c>
      <c r="B80" s="159" t="s">
        <v>750</v>
      </c>
      <c r="C80" s="228">
        <v>0.0008850694444444444</v>
      </c>
      <c r="D80" s="187">
        <f t="shared" si="6"/>
        <v>44.762652020400154</v>
      </c>
      <c r="E80" s="35">
        <f t="shared" si="7"/>
        <v>47.762652020400154</v>
      </c>
      <c r="F80" s="171">
        <f t="shared" si="8"/>
        <v>0.000488888888888889</v>
      </c>
    </row>
    <row r="81" spans="1:6" ht="12.75">
      <c r="A81" s="36" t="s">
        <v>132</v>
      </c>
      <c r="B81" s="159" t="s">
        <v>842</v>
      </c>
      <c r="C81" s="228">
        <v>0.0009418981481481482</v>
      </c>
      <c r="D81" s="187">
        <f t="shared" si="6"/>
        <v>42.061931678545086</v>
      </c>
      <c r="E81" s="35">
        <f t="shared" si="7"/>
        <v>45.061931678545086</v>
      </c>
      <c r="F81" s="171">
        <f t="shared" si="8"/>
        <v>0.0005457175925925927</v>
      </c>
    </row>
    <row r="82" spans="1:6" ht="12.75">
      <c r="A82" s="36" t="s">
        <v>133</v>
      </c>
      <c r="B82" s="159" t="s">
        <v>825</v>
      </c>
      <c r="C82" s="228">
        <v>0.0009432870370370371</v>
      </c>
      <c r="D82" s="187">
        <f t="shared" si="6"/>
        <v>41.99999999999999</v>
      </c>
      <c r="E82" s="35">
        <f t="shared" si="7"/>
        <v>44.99999999999999</v>
      </c>
      <c r="F82" s="171">
        <f t="shared" si="8"/>
        <v>0.0005471064814814815</v>
      </c>
    </row>
    <row r="83" spans="1:6" ht="12.75">
      <c r="A83" s="36" t="s">
        <v>134</v>
      </c>
      <c r="B83" s="159" t="s">
        <v>805</v>
      </c>
      <c r="C83" s="228">
        <v>0.0009547453703703704</v>
      </c>
      <c r="D83" s="187">
        <f t="shared" si="6"/>
        <v>41.495938901685044</v>
      </c>
      <c r="E83" s="35">
        <f t="shared" si="7"/>
        <v>44.495938901685044</v>
      </c>
      <c r="F83" s="171">
        <f t="shared" si="8"/>
        <v>0.0005585648148148149</v>
      </c>
    </row>
    <row r="84" spans="1:6" ht="12.75">
      <c r="A84" s="36" t="s">
        <v>135</v>
      </c>
      <c r="B84" s="159" t="s">
        <v>840</v>
      </c>
      <c r="C84" s="228">
        <v>0.0010185185185185186</v>
      </c>
      <c r="D84" s="187">
        <f t="shared" si="6"/>
        <v>38.89772727272726</v>
      </c>
      <c r="E84" s="35">
        <f t="shared" si="7"/>
        <v>41.89772727272726</v>
      </c>
      <c r="F84" s="171">
        <f t="shared" si="8"/>
        <v>0.0006223379629629632</v>
      </c>
    </row>
    <row r="85" spans="1:6" ht="12.75">
      <c r="A85" s="36" t="s">
        <v>136</v>
      </c>
      <c r="B85" s="159" t="s">
        <v>830</v>
      </c>
      <c r="C85" s="228">
        <v>0.0010195601851851852</v>
      </c>
      <c r="D85" s="187">
        <f t="shared" si="6"/>
        <v>38.857986150527864</v>
      </c>
      <c r="E85" s="35">
        <f t="shared" si="7"/>
        <v>41.857986150527864</v>
      </c>
      <c r="F85" s="171">
        <f t="shared" si="8"/>
        <v>0.0006233796296296298</v>
      </c>
    </row>
    <row r="86" spans="1:6" ht="12.75">
      <c r="A86" s="36" t="s">
        <v>137</v>
      </c>
      <c r="B86" s="159" t="s">
        <v>905</v>
      </c>
      <c r="C86" s="228">
        <v>0.0010475694444444445</v>
      </c>
      <c r="D86" s="187">
        <f t="shared" si="6"/>
        <v>37.819025522041755</v>
      </c>
      <c r="E86" s="35">
        <f t="shared" si="7"/>
        <v>40.819025522041755</v>
      </c>
      <c r="F86" s="171">
        <f t="shared" si="8"/>
        <v>0.0006513888888888891</v>
      </c>
    </row>
    <row r="87" spans="1:6" ht="12.75">
      <c r="A87" s="36" t="s">
        <v>138</v>
      </c>
      <c r="B87" s="159" t="s">
        <v>843</v>
      </c>
      <c r="C87" s="228">
        <v>0.0010684027777777777</v>
      </c>
      <c r="D87" s="187">
        <f t="shared" si="6"/>
        <v>37.08157296067598</v>
      </c>
      <c r="E87" s="35">
        <f t="shared" si="7"/>
        <v>40.08157296067598</v>
      </c>
      <c r="F87" s="171">
        <f t="shared" si="8"/>
        <v>0.0006722222222222223</v>
      </c>
    </row>
    <row r="88" spans="1:6" ht="12.75">
      <c r="A88" s="36" t="s">
        <v>139</v>
      </c>
      <c r="B88" s="159" t="s">
        <v>719</v>
      </c>
      <c r="C88" s="228">
        <v>0.0010711805555555555</v>
      </c>
      <c r="D88" s="187">
        <f t="shared" si="6"/>
        <v>36.98541329011345</v>
      </c>
      <c r="E88" s="35">
        <f t="shared" si="7"/>
        <v>39.98541329011345</v>
      </c>
      <c r="F88" s="171">
        <f t="shared" si="8"/>
        <v>0.000675</v>
      </c>
    </row>
    <row r="89" spans="1:6" ht="12.75">
      <c r="A89" s="36" t="s">
        <v>140</v>
      </c>
      <c r="B89" s="159" t="s">
        <v>744</v>
      </c>
      <c r="C89" s="228">
        <v>0.0011690972222222222</v>
      </c>
      <c r="D89" s="187">
        <f t="shared" si="6"/>
        <v>33.88773388773389</v>
      </c>
      <c r="E89" s="35">
        <f t="shared" si="7"/>
        <v>36.88773388773389</v>
      </c>
      <c r="F89" s="171">
        <f t="shared" si="8"/>
        <v>0.0007729166666666668</v>
      </c>
    </row>
    <row r="90" spans="1:6" ht="12.75">
      <c r="A90" s="36" t="s">
        <v>141</v>
      </c>
      <c r="B90" s="159" t="s">
        <v>777</v>
      </c>
      <c r="C90" s="228">
        <v>0.0012015046296296298</v>
      </c>
      <c r="D90" s="187">
        <f t="shared" si="6"/>
        <v>32.973701955495606</v>
      </c>
      <c r="E90" s="35">
        <f t="shared" si="7"/>
        <v>35.973701955495606</v>
      </c>
      <c r="F90" s="171">
        <f t="shared" si="8"/>
        <v>0.0008053240740740744</v>
      </c>
    </row>
    <row r="91" spans="1:6" ht="12.75">
      <c r="A91" s="36">
        <v>83</v>
      </c>
      <c r="B91" s="159" t="s">
        <v>745</v>
      </c>
      <c r="C91" s="228">
        <v>0.001622800925925926</v>
      </c>
      <c r="D91" s="187">
        <f t="shared" si="6"/>
        <v>24.41337993010484</v>
      </c>
      <c r="E91" s="35">
        <f t="shared" si="7"/>
        <v>27.41337993010484</v>
      </c>
      <c r="F91" s="171">
        <f t="shared" si="8"/>
        <v>0.0012266203703703705</v>
      </c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70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46"/>
  <sheetViews>
    <sheetView zoomScale="130" zoomScaleNormal="130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21.375" style="0" bestFit="1" customWidth="1"/>
    <col min="3" max="3" width="11.625" style="10" bestFit="1" customWidth="1"/>
    <col min="4" max="4" width="7.75390625" style="0" bestFit="1" customWidth="1"/>
    <col min="5" max="5" width="14.25390625" style="0" bestFit="1" customWidth="1"/>
  </cols>
  <sheetData>
    <row r="1" spans="1:5" ht="27">
      <c r="A1" s="275" t="s">
        <v>26</v>
      </c>
      <c r="B1" s="275"/>
      <c r="C1" s="275"/>
      <c r="D1" s="275"/>
      <c r="E1" s="275"/>
    </row>
    <row r="2" spans="1:5" s="1" customFormat="1" ht="12.75" customHeight="1">
      <c r="A2" s="67"/>
      <c r="B2" s="67"/>
      <c r="C2" s="67"/>
      <c r="D2" s="67"/>
      <c r="E2" s="67"/>
    </row>
    <row r="3" spans="1:5" ht="12.75" customHeight="1">
      <c r="A3" s="118"/>
      <c r="B3" s="118"/>
      <c r="C3" s="123"/>
      <c r="E3" s="119" t="s">
        <v>13</v>
      </c>
    </row>
    <row r="4" spans="1:5" ht="12.75" customHeight="1">
      <c r="A4" s="274" t="s">
        <v>14</v>
      </c>
      <c r="B4" s="274"/>
      <c r="C4" s="188" t="s">
        <v>59</v>
      </c>
      <c r="E4" s="119">
        <v>1</v>
      </c>
    </row>
    <row r="5" spans="1:5" ht="12.75" customHeight="1">
      <c r="A5" s="274" t="s">
        <v>16</v>
      </c>
      <c r="B5" s="274"/>
      <c r="C5" s="279" t="s">
        <v>933</v>
      </c>
      <c r="D5" s="279"/>
      <c r="E5" s="121"/>
    </row>
    <row r="6" spans="1:5" ht="12.75" customHeight="1">
      <c r="A6" s="274" t="s">
        <v>17</v>
      </c>
      <c r="B6" s="274"/>
      <c r="C6" s="276" t="s">
        <v>27</v>
      </c>
      <c r="D6" s="276"/>
      <c r="E6" s="189"/>
    </row>
    <row r="7" spans="1:5" ht="12.75" customHeight="1" thickBot="1">
      <c r="A7" s="274" t="s">
        <v>19</v>
      </c>
      <c r="B7" s="274"/>
      <c r="C7" s="122">
        <f>COUNTA(B9:B188)</f>
        <v>138</v>
      </c>
      <c r="D7" s="124"/>
      <c r="E7" s="124"/>
    </row>
    <row r="8" spans="1:5" ht="15" customHeight="1" thickBot="1">
      <c r="A8" s="59" t="s">
        <v>20</v>
      </c>
      <c r="B8" s="60"/>
      <c r="C8" s="50" t="s">
        <v>28</v>
      </c>
      <c r="D8" s="61" t="s">
        <v>22</v>
      </c>
      <c r="E8" s="62" t="s">
        <v>23</v>
      </c>
    </row>
    <row r="9" spans="1:5" ht="12.75">
      <c r="A9" s="36" t="s">
        <v>60</v>
      </c>
      <c r="B9" s="150" t="s">
        <v>693</v>
      </c>
      <c r="C9" s="156">
        <v>229</v>
      </c>
      <c r="D9" s="37">
        <f aca="true" t="shared" si="0" ref="D9:D40">(C9/C$9)*100</f>
        <v>100</v>
      </c>
      <c r="E9" s="38">
        <f aca="true" t="shared" si="1" ref="E9:E40">D9+E$4</f>
        <v>101</v>
      </c>
    </row>
    <row r="10" spans="1:5" ht="12.75">
      <c r="A10" s="33" t="s">
        <v>61</v>
      </c>
      <c r="B10" s="151" t="s">
        <v>908</v>
      </c>
      <c r="C10" s="157">
        <v>219</v>
      </c>
      <c r="D10" s="34">
        <f t="shared" si="0"/>
        <v>95.63318777292577</v>
      </c>
      <c r="E10" s="35">
        <f t="shared" si="1"/>
        <v>96.63318777292577</v>
      </c>
    </row>
    <row r="11" spans="1:5" ht="12.75">
      <c r="A11" s="33" t="s">
        <v>62</v>
      </c>
      <c r="B11" s="151" t="s">
        <v>689</v>
      </c>
      <c r="C11" s="157">
        <v>199</v>
      </c>
      <c r="D11" s="34">
        <f t="shared" si="0"/>
        <v>86.8995633187773</v>
      </c>
      <c r="E11" s="35">
        <f t="shared" si="1"/>
        <v>87.8995633187773</v>
      </c>
    </row>
    <row r="12" spans="1:5" ht="12.75">
      <c r="A12" s="33" t="s">
        <v>63</v>
      </c>
      <c r="B12" s="151" t="s">
        <v>695</v>
      </c>
      <c r="C12" s="157">
        <v>183</v>
      </c>
      <c r="D12" s="34">
        <f t="shared" si="0"/>
        <v>79.91266375545851</v>
      </c>
      <c r="E12" s="35">
        <f t="shared" si="1"/>
        <v>80.91266375545851</v>
      </c>
    </row>
    <row r="13" spans="1:5" ht="12.75">
      <c r="A13" s="33" t="s">
        <v>64</v>
      </c>
      <c r="B13" s="151" t="s">
        <v>880</v>
      </c>
      <c r="C13" s="157">
        <v>183</v>
      </c>
      <c r="D13" s="34">
        <f t="shared" si="0"/>
        <v>79.91266375545851</v>
      </c>
      <c r="E13" s="35">
        <f t="shared" si="1"/>
        <v>80.91266375545851</v>
      </c>
    </row>
    <row r="14" spans="1:5" ht="12.75">
      <c r="A14" s="33" t="s">
        <v>65</v>
      </c>
      <c r="B14" s="151" t="s">
        <v>760</v>
      </c>
      <c r="C14" s="157">
        <v>182</v>
      </c>
      <c r="D14" s="34">
        <f t="shared" si="0"/>
        <v>79.47598253275109</v>
      </c>
      <c r="E14" s="35">
        <f t="shared" si="1"/>
        <v>80.47598253275109</v>
      </c>
    </row>
    <row r="15" spans="1:5" ht="12.75">
      <c r="A15" s="33" t="s">
        <v>66</v>
      </c>
      <c r="B15" s="151" t="s">
        <v>696</v>
      </c>
      <c r="C15" s="157">
        <v>181</v>
      </c>
      <c r="D15" s="34">
        <f t="shared" si="0"/>
        <v>79.03930131004367</v>
      </c>
      <c r="E15" s="35">
        <f t="shared" si="1"/>
        <v>80.03930131004367</v>
      </c>
    </row>
    <row r="16" spans="1:5" ht="12.75">
      <c r="A16" s="33" t="s">
        <v>67</v>
      </c>
      <c r="B16" s="151" t="s">
        <v>724</v>
      </c>
      <c r="C16" s="157">
        <v>181</v>
      </c>
      <c r="D16" s="34">
        <f t="shared" si="0"/>
        <v>79.03930131004367</v>
      </c>
      <c r="E16" s="35">
        <f t="shared" si="1"/>
        <v>80.03930131004367</v>
      </c>
    </row>
    <row r="17" spans="1:5" ht="12.75">
      <c r="A17" s="33" t="s">
        <v>68</v>
      </c>
      <c r="B17" s="151" t="s">
        <v>716</v>
      </c>
      <c r="C17" s="157">
        <v>181</v>
      </c>
      <c r="D17" s="34">
        <f t="shared" si="0"/>
        <v>79.03930131004367</v>
      </c>
      <c r="E17" s="35">
        <f t="shared" si="1"/>
        <v>80.03930131004367</v>
      </c>
    </row>
    <row r="18" spans="1:5" ht="12.75">
      <c r="A18" s="33" t="s">
        <v>69</v>
      </c>
      <c r="B18" s="151" t="s">
        <v>736</v>
      </c>
      <c r="C18" s="157">
        <v>180</v>
      </c>
      <c r="D18" s="34">
        <f t="shared" si="0"/>
        <v>78.60262008733623</v>
      </c>
      <c r="E18" s="35">
        <f t="shared" si="1"/>
        <v>79.60262008733623</v>
      </c>
    </row>
    <row r="19" spans="1:5" ht="12.75">
      <c r="A19" s="33" t="s">
        <v>70</v>
      </c>
      <c r="B19" s="151" t="s">
        <v>701</v>
      </c>
      <c r="C19" s="157">
        <v>179</v>
      </c>
      <c r="D19" s="34">
        <f t="shared" si="0"/>
        <v>78.16593886462883</v>
      </c>
      <c r="E19" s="35">
        <f t="shared" si="1"/>
        <v>79.16593886462883</v>
      </c>
    </row>
    <row r="20" spans="1:5" ht="12.75">
      <c r="A20" s="33" t="s">
        <v>71</v>
      </c>
      <c r="B20" s="151" t="s">
        <v>692</v>
      </c>
      <c r="C20" s="157">
        <v>176</v>
      </c>
      <c r="D20" s="34">
        <f t="shared" si="0"/>
        <v>76.85589519650655</v>
      </c>
      <c r="E20" s="35">
        <f t="shared" si="1"/>
        <v>77.85589519650655</v>
      </c>
    </row>
    <row r="21" spans="1:5" ht="12.75">
      <c r="A21" s="33" t="s">
        <v>72</v>
      </c>
      <c r="B21" s="151" t="s">
        <v>734</v>
      </c>
      <c r="C21" s="157">
        <v>175</v>
      </c>
      <c r="D21" s="34">
        <f t="shared" si="0"/>
        <v>76.41921397379913</v>
      </c>
      <c r="E21" s="35">
        <f t="shared" si="1"/>
        <v>77.41921397379913</v>
      </c>
    </row>
    <row r="22" spans="1:5" ht="12.75">
      <c r="A22" s="33" t="s">
        <v>73</v>
      </c>
      <c r="B22" s="151" t="s">
        <v>785</v>
      </c>
      <c r="C22" s="157">
        <v>175</v>
      </c>
      <c r="D22" s="34">
        <f t="shared" si="0"/>
        <v>76.41921397379913</v>
      </c>
      <c r="E22" s="35">
        <f t="shared" si="1"/>
        <v>77.41921397379913</v>
      </c>
    </row>
    <row r="23" spans="1:5" ht="12.75">
      <c r="A23" s="33" t="s">
        <v>74</v>
      </c>
      <c r="B23" s="151" t="s">
        <v>803</v>
      </c>
      <c r="C23" s="157">
        <v>175</v>
      </c>
      <c r="D23" s="34">
        <f t="shared" si="0"/>
        <v>76.41921397379913</v>
      </c>
      <c r="E23" s="35">
        <f t="shared" si="1"/>
        <v>77.41921397379913</v>
      </c>
    </row>
    <row r="24" spans="1:5" ht="12.75">
      <c r="A24" s="33" t="s">
        <v>75</v>
      </c>
      <c r="B24" s="151" t="s">
        <v>771</v>
      </c>
      <c r="C24" s="157">
        <v>174</v>
      </c>
      <c r="D24" s="34">
        <f t="shared" si="0"/>
        <v>75.9825327510917</v>
      </c>
      <c r="E24" s="35">
        <f t="shared" si="1"/>
        <v>76.9825327510917</v>
      </c>
    </row>
    <row r="25" spans="1:5" ht="12.75">
      <c r="A25" s="33" t="s">
        <v>76</v>
      </c>
      <c r="B25" s="151" t="s">
        <v>783</v>
      </c>
      <c r="C25" s="157">
        <v>173</v>
      </c>
      <c r="D25" s="34">
        <f t="shared" si="0"/>
        <v>75.54585152838428</v>
      </c>
      <c r="E25" s="35">
        <f t="shared" si="1"/>
        <v>76.54585152838428</v>
      </c>
    </row>
    <row r="26" spans="1:5" ht="12.75">
      <c r="A26" s="33" t="s">
        <v>77</v>
      </c>
      <c r="B26" s="151" t="s">
        <v>717</v>
      </c>
      <c r="C26" s="157">
        <v>170</v>
      </c>
      <c r="D26" s="34">
        <f t="shared" si="0"/>
        <v>74.235807860262</v>
      </c>
      <c r="E26" s="35">
        <f t="shared" si="1"/>
        <v>75.235807860262</v>
      </c>
    </row>
    <row r="27" spans="1:5" ht="12.75">
      <c r="A27" s="33" t="s">
        <v>78</v>
      </c>
      <c r="B27" s="151" t="s">
        <v>707</v>
      </c>
      <c r="C27" s="157">
        <v>169</v>
      </c>
      <c r="D27" s="34">
        <f t="shared" si="0"/>
        <v>73.7991266375546</v>
      </c>
      <c r="E27" s="35">
        <f t="shared" si="1"/>
        <v>74.7991266375546</v>
      </c>
    </row>
    <row r="28" spans="1:5" ht="12.75">
      <c r="A28" s="33" t="s">
        <v>79</v>
      </c>
      <c r="B28" s="151" t="s">
        <v>749</v>
      </c>
      <c r="C28" s="157">
        <v>168</v>
      </c>
      <c r="D28" s="34">
        <f t="shared" si="0"/>
        <v>73.36244541484717</v>
      </c>
      <c r="E28" s="35">
        <f t="shared" si="1"/>
        <v>74.36244541484717</v>
      </c>
    </row>
    <row r="29" spans="1:5" ht="12.75">
      <c r="A29" s="33" t="s">
        <v>80</v>
      </c>
      <c r="B29" s="151" t="s">
        <v>722</v>
      </c>
      <c r="C29" s="157">
        <v>166</v>
      </c>
      <c r="D29" s="34">
        <f t="shared" si="0"/>
        <v>72.48908296943232</v>
      </c>
      <c r="E29" s="35">
        <f t="shared" si="1"/>
        <v>73.48908296943232</v>
      </c>
    </row>
    <row r="30" spans="1:5" ht="12.75">
      <c r="A30" s="33" t="s">
        <v>81</v>
      </c>
      <c r="B30" s="151" t="s">
        <v>694</v>
      </c>
      <c r="C30" s="157">
        <v>166</v>
      </c>
      <c r="D30" s="34">
        <f t="shared" si="0"/>
        <v>72.48908296943232</v>
      </c>
      <c r="E30" s="35">
        <f t="shared" si="1"/>
        <v>73.48908296943232</v>
      </c>
    </row>
    <row r="31" spans="1:5" ht="12.75">
      <c r="A31" s="33" t="s">
        <v>82</v>
      </c>
      <c r="B31" s="151" t="s">
        <v>786</v>
      </c>
      <c r="C31" s="157">
        <v>165</v>
      </c>
      <c r="D31" s="34">
        <f t="shared" si="0"/>
        <v>72.0524017467249</v>
      </c>
      <c r="E31" s="35">
        <f t="shared" si="1"/>
        <v>73.0524017467249</v>
      </c>
    </row>
    <row r="32" spans="1:5" ht="12.75">
      <c r="A32" s="33" t="s">
        <v>83</v>
      </c>
      <c r="B32" s="151" t="s">
        <v>801</v>
      </c>
      <c r="C32" s="157">
        <v>164</v>
      </c>
      <c r="D32" s="34">
        <f t="shared" si="0"/>
        <v>71.61572052401746</v>
      </c>
      <c r="E32" s="35">
        <f t="shared" si="1"/>
        <v>72.61572052401746</v>
      </c>
    </row>
    <row r="33" spans="1:5" ht="12.75">
      <c r="A33" s="33" t="s">
        <v>84</v>
      </c>
      <c r="B33" s="151" t="s">
        <v>738</v>
      </c>
      <c r="C33" s="157">
        <v>164</v>
      </c>
      <c r="D33" s="34">
        <f t="shared" si="0"/>
        <v>71.61572052401746</v>
      </c>
      <c r="E33" s="35">
        <f t="shared" si="1"/>
        <v>72.61572052401746</v>
      </c>
    </row>
    <row r="34" spans="1:5" ht="12.75">
      <c r="A34" s="33" t="s">
        <v>85</v>
      </c>
      <c r="B34" s="151" t="s">
        <v>909</v>
      </c>
      <c r="C34" s="157">
        <v>164</v>
      </c>
      <c r="D34" s="34">
        <f t="shared" si="0"/>
        <v>71.61572052401746</v>
      </c>
      <c r="E34" s="35">
        <f t="shared" si="1"/>
        <v>72.61572052401746</v>
      </c>
    </row>
    <row r="35" spans="1:5" ht="12.75">
      <c r="A35" s="33" t="s">
        <v>86</v>
      </c>
      <c r="B35" s="151" t="s">
        <v>808</v>
      </c>
      <c r="C35" s="157">
        <v>163</v>
      </c>
      <c r="D35" s="34">
        <f t="shared" si="0"/>
        <v>71.17903930131004</v>
      </c>
      <c r="E35" s="35">
        <f t="shared" si="1"/>
        <v>72.17903930131004</v>
      </c>
    </row>
    <row r="36" spans="1:5" ht="12.75">
      <c r="A36" s="33" t="s">
        <v>87</v>
      </c>
      <c r="B36" s="151" t="s">
        <v>721</v>
      </c>
      <c r="C36" s="157">
        <v>162</v>
      </c>
      <c r="D36" s="34">
        <f t="shared" si="0"/>
        <v>70.74235807860262</v>
      </c>
      <c r="E36" s="35">
        <f t="shared" si="1"/>
        <v>71.74235807860262</v>
      </c>
    </row>
    <row r="37" spans="1:5" ht="12.75">
      <c r="A37" s="33" t="s">
        <v>88</v>
      </c>
      <c r="B37" s="151" t="s">
        <v>910</v>
      </c>
      <c r="C37" s="157">
        <v>162</v>
      </c>
      <c r="D37" s="34">
        <f t="shared" si="0"/>
        <v>70.74235807860262</v>
      </c>
      <c r="E37" s="35">
        <f t="shared" si="1"/>
        <v>71.74235807860262</v>
      </c>
    </row>
    <row r="38" spans="1:5" ht="12.75">
      <c r="A38" s="33" t="s">
        <v>89</v>
      </c>
      <c r="B38" s="151" t="s">
        <v>690</v>
      </c>
      <c r="C38" s="157">
        <v>160</v>
      </c>
      <c r="D38" s="34">
        <f t="shared" si="0"/>
        <v>69.86899563318777</v>
      </c>
      <c r="E38" s="35">
        <f t="shared" si="1"/>
        <v>70.86899563318777</v>
      </c>
    </row>
    <row r="39" spans="1:5" ht="12.75">
      <c r="A39" s="33" t="s">
        <v>90</v>
      </c>
      <c r="B39" s="151" t="s">
        <v>718</v>
      </c>
      <c r="C39" s="157">
        <v>160</v>
      </c>
      <c r="D39" s="34">
        <f t="shared" si="0"/>
        <v>69.86899563318777</v>
      </c>
      <c r="E39" s="35">
        <f t="shared" si="1"/>
        <v>70.86899563318777</v>
      </c>
    </row>
    <row r="40" spans="1:5" ht="12.75">
      <c r="A40" s="33" t="s">
        <v>91</v>
      </c>
      <c r="B40" s="151" t="s">
        <v>739</v>
      </c>
      <c r="C40" s="157">
        <v>159</v>
      </c>
      <c r="D40" s="34">
        <f t="shared" si="0"/>
        <v>69.43231441048034</v>
      </c>
      <c r="E40" s="35">
        <f t="shared" si="1"/>
        <v>70.43231441048034</v>
      </c>
    </row>
    <row r="41" spans="1:5" ht="12.75">
      <c r="A41" s="33" t="s">
        <v>92</v>
      </c>
      <c r="B41" s="151" t="s">
        <v>863</v>
      </c>
      <c r="C41" s="157">
        <v>158</v>
      </c>
      <c r="D41" s="34">
        <f aca="true" t="shared" si="2" ref="D41:D72">(C41/C$9)*100</f>
        <v>68.99563318777294</v>
      </c>
      <c r="E41" s="35">
        <f aca="true" t="shared" si="3" ref="E41:E72">D41+E$4</f>
        <v>69.99563318777294</v>
      </c>
    </row>
    <row r="42" spans="1:5" ht="12.75">
      <c r="A42" s="33" t="s">
        <v>93</v>
      </c>
      <c r="B42" s="151" t="s">
        <v>755</v>
      </c>
      <c r="C42" s="157">
        <v>156</v>
      </c>
      <c r="D42" s="34">
        <f t="shared" si="2"/>
        <v>68.12227074235808</v>
      </c>
      <c r="E42" s="35">
        <f t="shared" si="3"/>
        <v>69.12227074235808</v>
      </c>
    </row>
    <row r="43" spans="1:5" ht="12.75">
      <c r="A43" s="33" t="s">
        <v>94</v>
      </c>
      <c r="B43" s="151" t="s">
        <v>728</v>
      </c>
      <c r="C43" s="157">
        <v>156</v>
      </c>
      <c r="D43" s="34">
        <f t="shared" si="2"/>
        <v>68.12227074235808</v>
      </c>
      <c r="E43" s="35">
        <f t="shared" si="3"/>
        <v>69.12227074235808</v>
      </c>
    </row>
    <row r="44" spans="1:5" ht="12.75">
      <c r="A44" s="33" t="s">
        <v>95</v>
      </c>
      <c r="B44" s="151" t="s">
        <v>737</v>
      </c>
      <c r="C44" s="157">
        <v>156</v>
      </c>
      <c r="D44" s="34">
        <f t="shared" si="2"/>
        <v>68.12227074235808</v>
      </c>
      <c r="E44" s="35">
        <f t="shared" si="3"/>
        <v>69.12227074235808</v>
      </c>
    </row>
    <row r="45" spans="1:5" ht="12.75">
      <c r="A45" s="33" t="s">
        <v>96</v>
      </c>
      <c r="B45" s="151" t="s">
        <v>812</v>
      </c>
      <c r="C45" s="157">
        <v>155</v>
      </c>
      <c r="D45" s="34">
        <f t="shared" si="2"/>
        <v>67.68558951965066</v>
      </c>
      <c r="E45" s="35">
        <f t="shared" si="3"/>
        <v>68.68558951965066</v>
      </c>
    </row>
    <row r="46" spans="1:5" ht="12.75">
      <c r="A46" s="33" t="s">
        <v>97</v>
      </c>
      <c r="B46" s="151" t="s">
        <v>776</v>
      </c>
      <c r="C46" s="157">
        <v>154</v>
      </c>
      <c r="D46" s="34">
        <f t="shared" si="2"/>
        <v>67.24890829694323</v>
      </c>
      <c r="E46" s="35">
        <f t="shared" si="3"/>
        <v>68.24890829694323</v>
      </c>
    </row>
    <row r="47" spans="1:5" ht="12.75">
      <c r="A47" s="33" t="s">
        <v>98</v>
      </c>
      <c r="B47" s="151" t="s">
        <v>729</v>
      </c>
      <c r="C47" s="157">
        <v>153</v>
      </c>
      <c r="D47" s="34">
        <f t="shared" si="2"/>
        <v>66.8122270742358</v>
      </c>
      <c r="E47" s="35">
        <f t="shared" si="3"/>
        <v>67.8122270742358</v>
      </c>
    </row>
    <row r="48" spans="1:5" ht="12.75">
      <c r="A48" s="33" t="s">
        <v>99</v>
      </c>
      <c r="B48" s="151" t="s">
        <v>697</v>
      </c>
      <c r="C48" s="157">
        <v>153</v>
      </c>
      <c r="D48" s="34">
        <f t="shared" si="2"/>
        <v>66.8122270742358</v>
      </c>
      <c r="E48" s="35">
        <f t="shared" si="3"/>
        <v>67.8122270742358</v>
      </c>
    </row>
    <row r="49" spans="1:5" ht="12.75">
      <c r="A49" s="33" t="s">
        <v>100</v>
      </c>
      <c r="B49" s="180" t="s">
        <v>911</v>
      </c>
      <c r="C49" s="172">
        <v>153</v>
      </c>
      <c r="D49" s="34">
        <f t="shared" si="2"/>
        <v>66.8122270742358</v>
      </c>
      <c r="E49" s="35">
        <f t="shared" si="3"/>
        <v>67.8122270742358</v>
      </c>
    </row>
    <row r="50" spans="1:5" ht="12.75">
      <c r="A50" s="33" t="s">
        <v>101</v>
      </c>
      <c r="B50" s="151" t="s">
        <v>709</v>
      </c>
      <c r="C50" s="157">
        <v>151</v>
      </c>
      <c r="D50" s="34">
        <f t="shared" si="2"/>
        <v>65.93886462882097</v>
      </c>
      <c r="E50" s="35">
        <f t="shared" si="3"/>
        <v>66.93886462882097</v>
      </c>
    </row>
    <row r="51" spans="1:5" ht="12.75">
      <c r="A51" s="33" t="s">
        <v>102</v>
      </c>
      <c r="B51" s="151" t="s">
        <v>750</v>
      </c>
      <c r="C51" s="157">
        <v>151</v>
      </c>
      <c r="D51" s="34">
        <f t="shared" si="2"/>
        <v>65.93886462882097</v>
      </c>
      <c r="E51" s="35">
        <f t="shared" si="3"/>
        <v>66.93886462882097</v>
      </c>
    </row>
    <row r="52" spans="1:5" ht="12.75">
      <c r="A52" s="33" t="s">
        <v>103</v>
      </c>
      <c r="B52" s="151" t="s">
        <v>767</v>
      </c>
      <c r="C52" s="157">
        <v>151</v>
      </c>
      <c r="D52" s="34">
        <f t="shared" si="2"/>
        <v>65.93886462882097</v>
      </c>
      <c r="E52" s="35">
        <f t="shared" si="3"/>
        <v>66.93886462882097</v>
      </c>
    </row>
    <row r="53" spans="1:5" ht="12.75">
      <c r="A53" s="33" t="s">
        <v>104</v>
      </c>
      <c r="B53" s="151" t="s">
        <v>766</v>
      </c>
      <c r="C53" s="157">
        <v>151</v>
      </c>
      <c r="D53" s="34">
        <f t="shared" si="2"/>
        <v>65.93886462882097</v>
      </c>
      <c r="E53" s="35">
        <f t="shared" si="3"/>
        <v>66.93886462882097</v>
      </c>
    </row>
    <row r="54" spans="1:5" ht="12.75">
      <c r="A54" s="33" t="s">
        <v>105</v>
      </c>
      <c r="B54" s="151" t="s">
        <v>757</v>
      </c>
      <c r="C54" s="157">
        <v>150</v>
      </c>
      <c r="D54" s="34">
        <f t="shared" si="2"/>
        <v>65.50218340611353</v>
      </c>
      <c r="E54" s="35">
        <f t="shared" si="3"/>
        <v>66.50218340611353</v>
      </c>
    </row>
    <row r="55" spans="1:5" ht="12.75">
      <c r="A55" s="33" t="s">
        <v>106</v>
      </c>
      <c r="B55" s="151" t="s">
        <v>742</v>
      </c>
      <c r="C55" s="157">
        <v>149</v>
      </c>
      <c r="D55" s="34">
        <f t="shared" si="2"/>
        <v>65.06550218340611</v>
      </c>
      <c r="E55" s="35">
        <f t="shared" si="3"/>
        <v>66.06550218340611</v>
      </c>
    </row>
    <row r="56" spans="1:5" ht="12.75">
      <c r="A56" s="33" t="s">
        <v>107</v>
      </c>
      <c r="B56" s="151" t="s">
        <v>751</v>
      </c>
      <c r="C56" s="157">
        <v>149</v>
      </c>
      <c r="D56" s="34">
        <f t="shared" si="2"/>
        <v>65.06550218340611</v>
      </c>
      <c r="E56" s="35">
        <f t="shared" si="3"/>
        <v>66.06550218340611</v>
      </c>
    </row>
    <row r="57" spans="1:5" ht="12.75">
      <c r="A57" s="33" t="s">
        <v>108</v>
      </c>
      <c r="B57" s="151" t="s">
        <v>730</v>
      </c>
      <c r="C57" s="157">
        <v>148</v>
      </c>
      <c r="D57" s="34">
        <f t="shared" si="2"/>
        <v>64.62882096069869</v>
      </c>
      <c r="E57" s="35">
        <f t="shared" si="3"/>
        <v>65.62882096069869</v>
      </c>
    </row>
    <row r="58" spans="1:5" ht="12.75">
      <c r="A58" s="33" t="s">
        <v>109</v>
      </c>
      <c r="B58" s="151" t="s">
        <v>787</v>
      </c>
      <c r="C58" s="157">
        <v>148</v>
      </c>
      <c r="D58" s="34">
        <f t="shared" si="2"/>
        <v>64.62882096069869</v>
      </c>
      <c r="E58" s="35">
        <f t="shared" si="3"/>
        <v>65.62882096069869</v>
      </c>
    </row>
    <row r="59" spans="1:5" ht="12.75">
      <c r="A59" s="33" t="s">
        <v>110</v>
      </c>
      <c r="B59" s="151" t="s">
        <v>704</v>
      </c>
      <c r="C59" s="157">
        <v>148</v>
      </c>
      <c r="D59" s="34">
        <f t="shared" si="2"/>
        <v>64.62882096069869</v>
      </c>
      <c r="E59" s="35">
        <f t="shared" si="3"/>
        <v>65.62882096069869</v>
      </c>
    </row>
    <row r="60" spans="1:5" ht="12.75">
      <c r="A60" s="33" t="s">
        <v>111</v>
      </c>
      <c r="B60" s="151" t="s">
        <v>798</v>
      </c>
      <c r="C60" s="157">
        <v>147</v>
      </c>
      <c r="D60" s="34">
        <f t="shared" si="2"/>
        <v>64.19213973799127</v>
      </c>
      <c r="E60" s="35">
        <f t="shared" si="3"/>
        <v>65.19213973799127</v>
      </c>
    </row>
    <row r="61" spans="1:5" ht="12.75">
      <c r="A61" s="33" t="s">
        <v>112</v>
      </c>
      <c r="B61" s="151" t="s">
        <v>702</v>
      </c>
      <c r="C61" s="157">
        <v>146</v>
      </c>
      <c r="D61" s="34">
        <f t="shared" si="2"/>
        <v>63.75545851528385</v>
      </c>
      <c r="E61" s="35">
        <f t="shared" si="3"/>
        <v>64.75545851528385</v>
      </c>
    </row>
    <row r="62" spans="1:5" ht="12.75">
      <c r="A62" s="33" t="s">
        <v>113</v>
      </c>
      <c r="B62" s="151" t="s">
        <v>759</v>
      </c>
      <c r="C62" s="157">
        <v>145</v>
      </c>
      <c r="D62" s="34">
        <f t="shared" si="2"/>
        <v>63.31877729257642</v>
      </c>
      <c r="E62" s="35">
        <f t="shared" si="3"/>
        <v>64.31877729257641</v>
      </c>
    </row>
    <row r="63" spans="1:5" ht="12.75">
      <c r="A63" s="33" t="s">
        <v>114</v>
      </c>
      <c r="B63" s="151" t="s">
        <v>819</v>
      </c>
      <c r="C63" s="157">
        <v>145</v>
      </c>
      <c r="D63" s="34">
        <f t="shared" si="2"/>
        <v>63.31877729257642</v>
      </c>
      <c r="E63" s="35">
        <f t="shared" si="3"/>
        <v>64.31877729257641</v>
      </c>
    </row>
    <row r="64" spans="1:5" ht="12.75">
      <c r="A64" s="33" t="s">
        <v>115</v>
      </c>
      <c r="B64" s="151" t="s">
        <v>763</v>
      </c>
      <c r="C64" s="157">
        <v>144</v>
      </c>
      <c r="D64" s="34">
        <f t="shared" si="2"/>
        <v>62.882096069869</v>
      </c>
      <c r="E64" s="35">
        <f t="shared" si="3"/>
        <v>63.882096069869</v>
      </c>
    </row>
    <row r="65" spans="1:5" ht="12.75">
      <c r="A65" s="33" t="s">
        <v>116</v>
      </c>
      <c r="B65" s="151" t="s">
        <v>912</v>
      </c>
      <c r="C65" s="157">
        <v>144</v>
      </c>
      <c r="D65" s="34">
        <f t="shared" si="2"/>
        <v>62.882096069869</v>
      </c>
      <c r="E65" s="35">
        <f t="shared" si="3"/>
        <v>63.882096069869</v>
      </c>
    </row>
    <row r="66" spans="1:5" ht="12.75">
      <c r="A66" s="33" t="s">
        <v>117</v>
      </c>
      <c r="B66" s="151" t="s">
        <v>805</v>
      </c>
      <c r="C66" s="157">
        <v>144</v>
      </c>
      <c r="D66" s="34">
        <f t="shared" si="2"/>
        <v>62.882096069869</v>
      </c>
      <c r="E66" s="35">
        <f t="shared" si="3"/>
        <v>63.882096069869</v>
      </c>
    </row>
    <row r="67" spans="1:5" ht="12.75">
      <c r="A67" s="33" t="s">
        <v>118</v>
      </c>
      <c r="B67" s="151" t="s">
        <v>698</v>
      </c>
      <c r="C67" s="157">
        <v>143</v>
      </c>
      <c r="D67" s="34">
        <f t="shared" si="2"/>
        <v>62.44541484716157</v>
      </c>
      <c r="E67" s="35">
        <f t="shared" si="3"/>
        <v>63.44541484716157</v>
      </c>
    </row>
    <row r="68" spans="1:5" ht="12.75">
      <c r="A68" s="33" t="s">
        <v>119</v>
      </c>
      <c r="B68" s="151" t="s">
        <v>778</v>
      </c>
      <c r="C68" s="157">
        <v>142</v>
      </c>
      <c r="D68" s="34">
        <f t="shared" si="2"/>
        <v>62.00873362445415</v>
      </c>
      <c r="E68" s="35">
        <f t="shared" si="3"/>
        <v>63.00873362445415</v>
      </c>
    </row>
    <row r="69" spans="1:5" ht="12.75">
      <c r="A69" s="33" t="s">
        <v>120</v>
      </c>
      <c r="B69" s="151" t="s">
        <v>782</v>
      </c>
      <c r="C69" s="157">
        <v>141</v>
      </c>
      <c r="D69" s="34">
        <f t="shared" si="2"/>
        <v>61.572052401746724</v>
      </c>
      <c r="E69" s="35">
        <f t="shared" si="3"/>
        <v>62.572052401746724</v>
      </c>
    </row>
    <row r="70" spans="1:5" ht="12.75">
      <c r="A70" s="33" t="s">
        <v>121</v>
      </c>
      <c r="B70" s="151" t="s">
        <v>913</v>
      </c>
      <c r="C70" s="157">
        <v>139</v>
      </c>
      <c r="D70" s="34">
        <f t="shared" si="2"/>
        <v>60.698689956331876</v>
      </c>
      <c r="E70" s="35">
        <f t="shared" si="3"/>
        <v>61.698689956331876</v>
      </c>
    </row>
    <row r="71" spans="1:5" ht="12.75">
      <c r="A71" s="33" t="s">
        <v>122</v>
      </c>
      <c r="B71" s="151" t="s">
        <v>727</v>
      </c>
      <c r="C71" s="157">
        <v>139</v>
      </c>
      <c r="D71" s="34">
        <f t="shared" si="2"/>
        <v>60.698689956331876</v>
      </c>
      <c r="E71" s="35">
        <f t="shared" si="3"/>
        <v>61.698689956331876</v>
      </c>
    </row>
    <row r="72" spans="1:5" ht="12.75">
      <c r="A72" s="33" t="s">
        <v>123</v>
      </c>
      <c r="B72" s="151" t="s">
        <v>772</v>
      </c>
      <c r="C72" s="157">
        <v>137</v>
      </c>
      <c r="D72" s="34">
        <f t="shared" si="2"/>
        <v>59.82532751091703</v>
      </c>
      <c r="E72" s="35">
        <f t="shared" si="3"/>
        <v>60.82532751091703</v>
      </c>
    </row>
    <row r="73" spans="1:5" ht="12.75">
      <c r="A73" s="33" t="s">
        <v>124</v>
      </c>
      <c r="B73" s="151" t="s">
        <v>723</v>
      </c>
      <c r="C73" s="157">
        <v>137</v>
      </c>
      <c r="D73" s="34">
        <f aca="true" t="shared" si="4" ref="D73:D104">(C73/C$9)*100</f>
        <v>59.82532751091703</v>
      </c>
      <c r="E73" s="35">
        <f aca="true" t="shared" si="5" ref="E73:E104">D73+E$4</f>
        <v>60.82532751091703</v>
      </c>
    </row>
    <row r="74" spans="1:5" ht="12.75">
      <c r="A74" s="33" t="s">
        <v>125</v>
      </c>
      <c r="B74" s="151" t="s">
        <v>825</v>
      </c>
      <c r="C74" s="157">
        <v>136</v>
      </c>
      <c r="D74" s="34">
        <f t="shared" si="4"/>
        <v>59.388646288209614</v>
      </c>
      <c r="E74" s="35">
        <f t="shared" si="5"/>
        <v>60.388646288209614</v>
      </c>
    </row>
    <row r="75" spans="1:5" ht="12.75">
      <c r="A75" s="33" t="s">
        <v>126</v>
      </c>
      <c r="B75" s="151" t="s">
        <v>758</v>
      </c>
      <c r="C75" s="157">
        <v>136</v>
      </c>
      <c r="D75" s="34">
        <f t="shared" si="4"/>
        <v>59.388646288209614</v>
      </c>
      <c r="E75" s="35">
        <f t="shared" si="5"/>
        <v>60.388646288209614</v>
      </c>
    </row>
    <row r="76" spans="1:5" ht="12.75">
      <c r="A76" s="33" t="s">
        <v>127</v>
      </c>
      <c r="B76" s="151" t="s">
        <v>731</v>
      </c>
      <c r="C76" s="157">
        <v>134</v>
      </c>
      <c r="D76" s="34">
        <f t="shared" si="4"/>
        <v>58.515283842794766</v>
      </c>
      <c r="E76" s="35">
        <f t="shared" si="5"/>
        <v>59.515283842794766</v>
      </c>
    </row>
    <row r="77" spans="1:5" ht="12.75">
      <c r="A77" s="33" t="s">
        <v>128</v>
      </c>
      <c r="B77" s="151" t="s">
        <v>914</v>
      </c>
      <c r="C77" s="157">
        <v>132</v>
      </c>
      <c r="D77" s="34">
        <f t="shared" si="4"/>
        <v>57.64192139737992</v>
      </c>
      <c r="E77" s="35">
        <f t="shared" si="5"/>
        <v>58.64192139737992</v>
      </c>
    </row>
    <row r="78" spans="1:5" ht="12.75">
      <c r="A78" s="33" t="s">
        <v>129</v>
      </c>
      <c r="B78" s="151" t="s">
        <v>732</v>
      </c>
      <c r="C78" s="157">
        <v>131</v>
      </c>
      <c r="D78" s="34">
        <f t="shared" si="4"/>
        <v>57.20524017467249</v>
      </c>
      <c r="E78" s="35">
        <f t="shared" si="5"/>
        <v>58.20524017467249</v>
      </c>
    </row>
    <row r="79" spans="1:5" ht="12.75">
      <c r="A79" s="33" t="s">
        <v>130</v>
      </c>
      <c r="B79" s="151" t="s">
        <v>915</v>
      </c>
      <c r="C79" s="157">
        <v>131</v>
      </c>
      <c r="D79" s="34">
        <f t="shared" si="4"/>
        <v>57.20524017467249</v>
      </c>
      <c r="E79" s="35">
        <f t="shared" si="5"/>
        <v>58.20524017467249</v>
      </c>
    </row>
    <row r="80" spans="1:5" ht="12.75">
      <c r="A80" s="33" t="s">
        <v>131</v>
      </c>
      <c r="B80" s="151" t="s">
        <v>916</v>
      </c>
      <c r="C80" s="157">
        <v>130</v>
      </c>
      <c r="D80" s="34">
        <f t="shared" si="4"/>
        <v>56.76855895196506</v>
      </c>
      <c r="E80" s="35">
        <f t="shared" si="5"/>
        <v>57.76855895196506</v>
      </c>
    </row>
    <row r="81" spans="1:5" ht="12.75">
      <c r="A81" s="33" t="s">
        <v>132</v>
      </c>
      <c r="B81" s="151" t="s">
        <v>725</v>
      </c>
      <c r="C81" s="157">
        <v>130</v>
      </c>
      <c r="D81" s="34">
        <f t="shared" si="4"/>
        <v>56.76855895196506</v>
      </c>
      <c r="E81" s="35">
        <f t="shared" si="5"/>
        <v>57.76855895196506</v>
      </c>
    </row>
    <row r="82" spans="1:5" ht="12.75">
      <c r="A82" s="33" t="s">
        <v>133</v>
      </c>
      <c r="B82" s="151" t="s">
        <v>720</v>
      </c>
      <c r="C82" s="157">
        <v>130</v>
      </c>
      <c r="D82" s="34">
        <f t="shared" si="4"/>
        <v>56.76855895196506</v>
      </c>
      <c r="E82" s="35">
        <f t="shared" si="5"/>
        <v>57.76855895196506</v>
      </c>
    </row>
    <row r="83" spans="1:5" ht="12.75">
      <c r="A83" s="33" t="s">
        <v>134</v>
      </c>
      <c r="B83" s="151" t="s">
        <v>917</v>
      </c>
      <c r="C83" s="157">
        <v>129</v>
      </c>
      <c r="D83" s="34">
        <f t="shared" si="4"/>
        <v>56.33187772925764</v>
      </c>
      <c r="E83" s="35">
        <f t="shared" si="5"/>
        <v>57.33187772925764</v>
      </c>
    </row>
    <row r="84" spans="1:5" ht="12.75">
      <c r="A84" s="33" t="s">
        <v>135</v>
      </c>
      <c r="B84" s="151" t="s">
        <v>789</v>
      </c>
      <c r="C84" s="157">
        <v>127</v>
      </c>
      <c r="D84" s="34">
        <f t="shared" si="4"/>
        <v>55.45851528384279</v>
      </c>
      <c r="E84" s="35">
        <f t="shared" si="5"/>
        <v>56.45851528384279</v>
      </c>
    </row>
    <row r="85" spans="1:5" ht="12.75">
      <c r="A85" s="33" t="s">
        <v>136</v>
      </c>
      <c r="B85" s="151" t="s">
        <v>795</v>
      </c>
      <c r="C85" s="157">
        <v>127</v>
      </c>
      <c r="D85" s="34">
        <f t="shared" si="4"/>
        <v>55.45851528384279</v>
      </c>
      <c r="E85" s="35">
        <f t="shared" si="5"/>
        <v>56.45851528384279</v>
      </c>
    </row>
    <row r="86" spans="1:5" ht="12.75">
      <c r="A86" s="33" t="s">
        <v>137</v>
      </c>
      <c r="B86" s="151" t="s">
        <v>826</v>
      </c>
      <c r="C86" s="157">
        <v>127</v>
      </c>
      <c r="D86" s="34">
        <f t="shared" si="4"/>
        <v>55.45851528384279</v>
      </c>
      <c r="E86" s="35">
        <f t="shared" si="5"/>
        <v>56.45851528384279</v>
      </c>
    </row>
    <row r="87" spans="1:5" ht="12.75">
      <c r="A87" s="33" t="s">
        <v>138</v>
      </c>
      <c r="B87" s="151" t="s">
        <v>688</v>
      </c>
      <c r="C87" s="157">
        <v>126</v>
      </c>
      <c r="D87" s="34">
        <f t="shared" si="4"/>
        <v>55.021834061135365</v>
      </c>
      <c r="E87" s="35">
        <f t="shared" si="5"/>
        <v>56.021834061135365</v>
      </c>
    </row>
    <row r="88" spans="1:5" ht="12.75">
      <c r="A88" s="33" t="s">
        <v>139</v>
      </c>
      <c r="B88" s="151" t="s">
        <v>719</v>
      </c>
      <c r="C88" s="157">
        <v>126</v>
      </c>
      <c r="D88" s="34">
        <f t="shared" si="4"/>
        <v>55.021834061135365</v>
      </c>
      <c r="E88" s="35">
        <f t="shared" si="5"/>
        <v>56.021834061135365</v>
      </c>
    </row>
    <row r="89" spans="1:5" ht="12.75">
      <c r="A89" s="33" t="s">
        <v>140</v>
      </c>
      <c r="B89" s="151" t="s">
        <v>770</v>
      </c>
      <c r="C89" s="157">
        <v>126</v>
      </c>
      <c r="D89" s="34">
        <f t="shared" si="4"/>
        <v>55.021834061135365</v>
      </c>
      <c r="E89" s="35">
        <f t="shared" si="5"/>
        <v>56.021834061135365</v>
      </c>
    </row>
    <row r="90" spans="1:5" ht="12.75">
      <c r="A90" s="33" t="s">
        <v>141</v>
      </c>
      <c r="B90" s="151" t="s">
        <v>814</v>
      </c>
      <c r="C90" s="157">
        <v>126</v>
      </c>
      <c r="D90" s="34">
        <f t="shared" si="4"/>
        <v>55.021834061135365</v>
      </c>
      <c r="E90" s="35">
        <f t="shared" si="5"/>
        <v>56.021834061135365</v>
      </c>
    </row>
    <row r="91" spans="1:5" ht="12.75">
      <c r="A91" s="33" t="s">
        <v>142</v>
      </c>
      <c r="B91" s="151" t="s">
        <v>714</v>
      </c>
      <c r="C91" s="157">
        <v>125</v>
      </c>
      <c r="D91" s="34">
        <f t="shared" si="4"/>
        <v>54.58515283842795</v>
      </c>
      <c r="E91" s="35">
        <f t="shared" si="5"/>
        <v>55.58515283842795</v>
      </c>
    </row>
    <row r="92" spans="1:5" ht="12.75">
      <c r="A92" s="33" t="s">
        <v>143</v>
      </c>
      <c r="B92" s="151" t="s">
        <v>774</v>
      </c>
      <c r="C92" s="157">
        <v>125</v>
      </c>
      <c r="D92" s="34">
        <f t="shared" si="4"/>
        <v>54.58515283842795</v>
      </c>
      <c r="E92" s="35">
        <f t="shared" si="5"/>
        <v>55.58515283842795</v>
      </c>
    </row>
    <row r="93" spans="1:5" ht="12.75">
      <c r="A93" s="33" t="s">
        <v>144</v>
      </c>
      <c r="B93" s="151" t="s">
        <v>741</v>
      </c>
      <c r="C93" s="157">
        <v>123</v>
      </c>
      <c r="D93" s="34">
        <f t="shared" si="4"/>
        <v>53.7117903930131</v>
      </c>
      <c r="E93" s="35">
        <f t="shared" si="5"/>
        <v>54.7117903930131</v>
      </c>
    </row>
    <row r="94" spans="1:5" ht="12.75">
      <c r="A94" s="33" t="s">
        <v>145</v>
      </c>
      <c r="B94" s="151" t="s">
        <v>743</v>
      </c>
      <c r="C94" s="157">
        <v>123</v>
      </c>
      <c r="D94" s="34">
        <f t="shared" si="4"/>
        <v>53.7117903930131</v>
      </c>
      <c r="E94" s="35">
        <f t="shared" si="5"/>
        <v>54.7117903930131</v>
      </c>
    </row>
    <row r="95" spans="1:5" ht="12.75">
      <c r="A95" s="33" t="s">
        <v>146</v>
      </c>
      <c r="B95" s="151" t="s">
        <v>809</v>
      </c>
      <c r="C95" s="157">
        <v>123</v>
      </c>
      <c r="D95" s="34">
        <f t="shared" si="4"/>
        <v>53.7117903930131</v>
      </c>
      <c r="E95" s="35">
        <f t="shared" si="5"/>
        <v>54.7117903930131</v>
      </c>
    </row>
    <row r="96" spans="1:5" ht="12.75">
      <c r="A96" s="33" t="s">
        <v>147</v>
      </c>
      <c r="B96" s="151" t="s">
        <v>918</v>
      </c>
      <c r="C96" s="157">
        <v>122</v>
      </c>
      <c r="D96" s="34">
        <f t="shared" si="4"/>
        <v>53.275109170305676</v>
      </c>
      <c r="E96" s="35">
        <f t="shared" si="5"/>
        <v>54.275109170305676</v>
      </c>
    </row>
    <row r="97" spans="1:5" ht="12.75">
      <c r="A97" s="33" t="s">
        <v>148</v>
      </c>
      <c r="B97" s="151" t="s">
        <v>762</v>
      </c>
      <c r="C97" s="157">
        <v>121</v>
      </c>
      <c r="D97" s="34">
        <f t="shared" si="4"/>
        <v>52.838427947598255</v>
      </c>
      <c r="E97" s="35">
        <f t="shared" si="5"/>
        <v>53.838427947598255</v>
      </c>
    </row>
    <row r="98" spans="1:5" ht="12.75">
      <c r="A98" s="33" t="s">
        <v>149</v>
      </c>
      <c r="B98" s="151" t="s">
        <v>919</v>
      </c>
      <c r="C98" s="157">
        <v>120</v>
      </c>
      <c r="D98" s="34">
        <f t="shared" si="4"/>
        <v>52.40174672489083</v>
      </c>
      <c r="E98" s="35">
        <f t="shared" si="5"/>
        <v>53.40174672489083</v>
      </c>
    </row>
    <row r="99" spans="1:5" ht="12.75">
      <c r="A99" s="33" t="s">
        <v>150</v>
      </c>
      <c r="B99" s="151" t="s">
        <v>815</v>
      </c>
      <c r="C99" s="157">
        <v>117</v>
      </c>
      <c r="D99" s="34">
        <f t="shared" si="4"/>
        <v>51.09170305676856</v>
      </c>
      <c r="E99" s="35">
        <f t="shared" si="5"/>
        <v>52.09170305676856</v>
      </c>
    </row>
    <row r="100" spans="1:5" ht="12.75">
      <c r="A100" s="33" t="s">
        <v>151</v>
      </c>
      <c r="B100" s="151" t="s">
        <v>920</v>
      </c>
      <c r="C100" s="157">
        <v>116</v>
      </c>
      <c r="D100" s="34">
        <f t="shared" si="4"/>
        <v>50.65502183406113</v>
      </c>
      <c r="E100" s="35">
        <f t="shared" si="5"/>
        <v>51.65502183406113</v>
      </c>
    </row>
    <row r="101" spans="1:5" ht="12.75">
      <c r="A101" s="33" t="s">
        <v>152</v>
      </c>
      <c r="B101" s="151" t="s">
        <v>775</v>
      </c>
      <c r="C101" s="157">
        <v>116</v>
      </c>
      <c r="D101" s="34">
        <f t="shared" si="4"/>
        <v>50.65502183406113</v>
      </c>
      <c r="E101" s="35">
        <f t="shared" si="5"/>
        <v>51.65502183406113</v>
      </c>
    </row>
    <row r="102" spans="1:5" ht="12.75">
      <c r="A102" s="33" t="s">
        <v>153</v>
      </c>
      <c r="B102" s="151" t="s">
        <v>921</v>
      </c>
      <c r="C102" s="157">
        <v>116</v>
      </c>
      <c r="D102" s="34">
        <f t="shared" si="4"/>
        <v>50.65502183406113</v>
      </c>
      <c r="E102" s="35">
        <f t="shared" si="5"/>
        <v>51.65502183406113</v>
      </c>
    </row>
    <row r="103" spans="1:5" ht="12.75">
      <c r="A103" s="33" t="s">
        <v>154</v>
      </c>
      <c r="B103" s="151" t="s">
        <v>922</v>
      </c>
      <c r="C103" s="157">
        <v>115</v>
      </c>
      <c r="D103" s="34">
        <f t="shared" si="4"/>
        <v>50.21834061135371</v>
      </c>
      <c r="E103" s="35">
        <f t="shared" si="5"/>
        <v>51.21834061135371</v>
      </c>
    </row>
    <row r="104" spans="1:5" ht="12.75">
      <c r="A104" s="33" t="s">
        <v>155</v>
      </c>
      <c r="B104" s="151" t="s">
        <v>923</v>
      </c>
      <c r="C104" s="157">
        <v>115</v>
      </c>
      <c r="D104" s="34">
        <f t="shared" si="4"/>
        <v>50.21834061135371</v>
      </c>
      <c r="E104" s="35">
        <f t="shared" si="5"/>
        <v>51.21834061135371</v>
      </c>
    </row>
    <row r="105" spans="1:5" ht="12.75">
      <c r="A105" s="33" t="s">
        <v>156</v>
      </c>
      <c r="B105" s="151" t="s">
        <v>790</v>
      </c>
      <c r="C105" s="157">
        <v>115</v>
      </c>
      <c r="D105" s="34">
        <f aca="true" t="shared" si="6" ref="D105:D136">(C105/C$9)*100</f>
        <v>50.21834061135371</v>
      </c>
      <c r="E105" s="35">
        <f aca="true" t="shared" si="7" ref="E105:E136">D105+E$4</f>
        <v>51.21834061135371</v>
      </c>
    </row>
    <row r="106" spans="1:5" ht="12.75">
      <c r="A106" s="33" t="s">
        <v>157</v>
      </c>
      <c r="B106" s="151" t="s">
        <v>816</v>
      </c>
      <c r="C106" s="157">
        <v>115</v>
      </c>
      <c r="D106" s="34">
        <f t="shared" si="6"/>
        <v>50.21834061135371</v>
      </c>
      <c r="E106" s="35">
        <f t="shared" si="7"/>
        <v>51.21834061135371</v>
      </c>
    </row>
    <row r="107" spans="1:5" ht="12.75">
      <c r="A107" s="33" t="s">
        <v>158</v>
      </c>
      <c r="B107" s="151" t="s">
        <v>744</v>
      </c>
      <c r="C107" s="157">
        <v>114</v>
      </c>
      <c r="D107" s="34">
        <f t="shared" si="6"/>
        <v>49.78165938864629</v>
      </c>
      <c r="E107" s="35">
        <f t="shared" si="7"/>
        <v>50.78165938864629</v>
      </c>
    </row>
    <row r="108" spans="1:5" ht="12.75">
      <c r="A108" s="33" t="s">
        <v>159</v>
      </c>
      <c r="B108" s="151" t="s">
        <v>832</v>
      </c>
      <c r="C108" s="157">
        <v>112</v>
      </c>
      <c r="D108" s="34">
        <f t="shared" si="6"/>
        <v>48.90829694323144</v>
      </c>
      <c r="E108" s="35">
        <f t="shared" si="7"/>
        <v>49.90829694323144</v>
      </c>
    </row>
    <row r="109" spans="1:5" ht="12.75">
      <c r="A109" s="33" t="s">
        <v>160</v>
      </c>
      <c r="B109" s="151" t="s">
        <v>889</v>
      </c>
      <c r="C109" s="157">
        <v>112</v>
      </c>
      <c r="D109" s="34">
        <f t="shared" si="6"/>
        <v>48.90829694323144</v>
      </c>
      <c r="E109" s="35">
        <f t="shared" si="7"/>
        <v>49.90829694323144</v>
      </c>
    </row>
    <row r="110" spans="1:5" ht="12.75">
      <c r="A110" s="33" t="s">
        <v>161</v>
      </c>
      <c r="B110" s="151" t="s">
        <v>768</v>
      </c>
      <c r="C110" s="157">
        <v>111</v>
      </c>
      <c r="D110" s="34">
        <f t="shared" si="6"/>
        <v>48.47161572052402</v>
      </c>
      <c r="E110" s="35">
        <f t="shared" si="7"/>
        <v>49.47161572052402</v>
      </c>
    </row>
    <row r="111" spans="1:5" ht="12.75">
      <c r="A111" s="33" t="s">
        <v>162</v>
      </c>
      <c r="B111" s="151" t="s">
        <v>827</v>
      </c>
      <c r="C111" s="157">
        <v>111</v>
      </c>
      <c r="D111" s="34">
        <f t="shared" si="6"/>
        <v>48.47161572052402</v>
      </c>
      <c r="E111" s="35">
        <f t="shared" si="7"/>
        <v>49.47161572052402</v>
      </c>
    </row>
    <row r="112" spans="1:5" ht="12.75">
      <c r="A112" s="33" t="s">
        <v>163</v>
      </c>
      <c r="B112" s="151" t="s">
        <v>924</v>
      </c>
      <c r="C112" s="157">
        <v>111</v>
      </c>
      <c r="D112" s="34">
        <f t="shared" si="6"/>
        <v>48.47161572052402</v>
      </c>
      <c r="E112" s="35">
        <f t="shared" si="7"/>
        <v>49.47161572052402</v>
      </c>
    </row>
    <row r="113" spans="1:5" ht="12.75">
      <c r="A113" s="33" t="s">
        <v>164</v>
      </c>
      <c r="B113" s="151" t="s">
        <v>830</v>
      </c>
      <c r="C113" s="157">
        <v>109</v>
      </c>
      <c r="D113" s="34">
        <f t="shared" si="6"/>
        <v>47.59825327510917</v>
      </c>
      <c r="E113" s="35">
        <f t="shared" si="7"/>
        <v>48.59825327510917</v>
      </c>
    </row>
    <row r="114" spans="1:5" ht="12.75">
      <c r="A114" s="33" t="s">
        <v>165</v>
      </c>
      <c r="B114" s="151" t="s">
        <v>777</v>
      </c>
      <c r="C114" s="157">
        <v>109</v>
      </c>
      <c r="D114" s="34">
        <f t="shared" si="6"/>
        <v>47.59825327510917</v>
      </c>
      <c r="E114" s="35">
        <f t="shared" si="7"/>
        <v>48.59825327510917</v>
      </c>
    </row>
    <row r="115" spans="1:5" ht="12.75">
      <c r="A115" s="33" t="s">
        <v>166</v>
      </c>
      <c r="B115" s="151" t="s">
        <v>804</v>
      </c>
      <c r="C115" s="157">
        <v>108</v>
      </c>
      <c r="D115" s="34">
        <f t="shared" si="6"/>
        <v>47.161572052401745</v>
      </c>
      <c r="E115" s="35">
        <f t="shared" si="7"/>
        <v>48.161572052401745</v>
      </c>
    </row>
    <row r="116" spans="1:5" ht="12.75">
      <c r="A116" s="33" t="s">
        <v>167</v>
      </c>
      <c r="B116" s="151" t="s">
        <v>746</v>
      </c>
      <c r="C116" s="157">
        <v>105</v>
      </c>
      <c r="D116" s="34">
        <f t="shared" si="6"/>
        <v>45.851528384279476</v>
      </c>
      <c r="E116" s="35">
        <f t="shared" si="7"/>
        <v>46.851528384279476</v>
      </c>
    </row>
    <row r="117" spans="1:5" ht="12.75">
      <c r="A117" s="33" t="s">
        <v>168</v>
      </c>
      <c r="B117" s="151" t="s">
        <v>888</v>
      </c>
      <c r="C117" s="157">
        <v>105</v>
      </c>
      <c r="D117" s="34">
        <f t="shared" si="6"/>
        <v>45.851528384279476</v>
      </c>
      <c r="E117" s="35">
        <f t="shared" si="7"/>
        <v>46.851528384279476</v>
      </c>
    </row>
    <row r="118" spans="1:5" ht="12.75">
      <c r="A118" s="33" t="s">
        <v>169</v>
      </c>
      <c r="B118" s="151" t="s">
        <v>802</v>
      </c>
      <c r="C118" s="157">
        <v>103</v>
      </c>
      <c r="D118" s="34">
        <f t="shared" si="6"/>
        <v>44.97816593886463</v>
      </c>
      <c r="E118" s="35">
        <f t="shared" si="7"/>
        <v>45.97816593886463</v>
      </c>
    </row>
    <row r="119" spans="1:5" ht="12.75">
      <c r="A119" s="33" t="s">
        <v>170</v>
      </c>
      <c r="B119" s="151" t="s">
        <v>824</v>
      </c>
      <c r="C119" s="157">
        <v>103</v>
      </c>
      <c r="D119" s="34">
        <f t="shared" si="6"/>
        <v>44.97816593886463</v>
      </c>
      <c r="E119" s="35">
        <f t="shared" si="7"/>
        <v>45.97816593886463</v>
      </c>
    </row>
    <row r="120" spans="1:5" ht="12.75">
      <c r="A120" s="33" t="s">
        <v>171</v>
      </c>
      <c r="B120" s="151" t="s">
        <v>833</v>
      </c>
      <c r="C120" s="157">
        <v>102</v>
      </c>
      <c r="D120" s="34">
        <f t="shared" si="6"/>
        <v>44.54148471615721</v>
      </c>
      <c r="E120" s="35">
        <f t="shared" si="7"/>
        <v>45.54148471615721</v>
      </c>
    </row>
    <row r="121" spans="1:5" ht="12.75">
      <c r="A121" s="33" t="s">
        <v>172</v>
      </c>
      <c r="B121" s="151" t="s">
        <v>925</v>
      </c>
      <c r="C121" s="157">
        <v>100</v>
      </c>
      <c r="D121" s="34">
        <f t="shared" si="6"/>
        <v>43.66812227074236</v>
      </c>
      <c r="E121" s="35">
        <f t="shared" si="7"/>
        <v>44.66812227074236</v>
      </c>
    </row>
    <row r="122" spans="1:5" ht="12.75">
      <c r="A122" s="33" t="s">
        <v>173</v>
      </c>
      <c r="B122" s="151" t="s">
        <v>926</v>
      </c>
      <c r="C122" s="157">
        <v>99</v>
      </c>
      <c r="D122" s="34">
        <f t="shared" si="6"/>
        <v>43.23144104803494</v>
      </c>
      <c r="E122" s="35">
        <f t="shared" si="7"/>
        <v>44.23144104803494</v>
      </c>
    </row>
    <row r="123" spans="1:5" ht="12.75">
      <c r="A123" s="33" t="s">
        <v>174</v>
      </c>
      <c r="B123" s="151" t="s">
        <v>900</v>
      </c>
      <c r="C123" s="157">
        <v>99</v>
      </c>
      <c r="D123" s="34">
        <f t="shared" si="6"/>
        <v>43.23144104803494</v>
      </c>
      <c r="E123" s="35">
        <f t="shared" si="7"/>
        <v>44.23144104803494</v>
      </c>
    </row>
    <row r="124" spans="1:5" ht="12.75">
      <c r="A124" s="33" t="s">
        <v>175</v>
      </c>
      <c r="B124" s="151" t="s">
        <v>699</v>
      </c>
      <c r="C124" s="157">
        <v>99</v>
      </c>
      <c r="D124" s="34">
        <f t="shared" si="6"/>
        <v>43.23144104803494</v>
      </c>
      <c r="E124" s="35">
        <f t="shared" si="7"/>
        <v>44.23144104803494</v>
      </c>
    </row>
    <row r="125" spans="1:5" ht="12.75">
      <c r="A125" s="33" t="s">
        <v>176</v>
      </c>
      <c r="B125" s="151" t="s">
        <v>871</v>
      </c>
      <c r="C125" s="157">
        <v>99</v>
      </c>
      <c r="D125" s="34">
        <f t="shared" si="6"/>
        <v>43.23144104803494</v>
      </c>
      <c r="E125" s="35">
        <f t="shared" si="7"/>
        <v>44.23144104803494</v>
      </c>
    </row>
    <row r="126" spans="1:5" ht="12.75">
      <c r="A126" s="33" t="s">
        <v>177</v>
      </c>
      <c r="B126" s="151" t="s">
        <v>745</v>
      </c>
      <c r="C126" s="157">
        <v>97</v>
      </c>
      <c r="D126" s="34">
        <f t="shared" si="6"/>
        <v>42.35807860262008</v>
      </c>
      <c r="E126" s="35">
        <f t="shared" si="7"/>
        <v>43.35807860262008</v>
      </c>
    </row>
    <row r="127" spans="1:5" ht="12.75">
      <c r="A127" s="33" t="s">
        <v>178</v>
      </c>
      <c r="B127" s="151" t="s">
        <v>927</v>
      </c>
      <c r="C127" s="157">
        <v>94</v>
      </c>
      <c r="D127" s="34">
        <f t="shared" si="6"/>
        <v>41.04803493449782</v>
      </c>
      <c r="E127" s="35">
        <f t="shared" si="7"/>
        <v>42.04803493449782</v>
      </c>
    </row>
    <row r="128" spans="1:5" ht="12.75">
      <c r="A128" s="33" t="s">
        <v>179</v>
      </c>
      <c r="B128" s="151" t="s">
        <v>928</v>
      </c>
      <c r="C128" s="157">
        <v>93</v>
      </c>
      <c r="D128" s="34">
        <f t="shared" si="6"/>
        <v>40.61135371179039</v>
      </c>
      <c r="E128" s="35">
        <f t="shared" si="7"/>
        <v>41.61135371179039</v>
      </c>
    </row>
    <row r="129" spans="1:5" ht="12.75">
      <c r="A129" s="33" t="s">
        <v>180</v>
      </c>
      <c r="B129" s="151" t="s">
        <v>929</v>
      </c>
      <c r="C129" s="157">
        <v>93</v>
      </c>
      <c r="D129" s="34">
        <f t="shared" si="6"/>
        <v>40.61135371179039</v>
      </c>
      <c r="E129" s="35">
        <f t="shared" si="7"/>
        <v>41.61135371179039</v>
      </c>
    </row>
    <row r="130" spans="1:5" ht="12.75">
      <c r="A130" s="33" t="s">
        <v>324</v>
      </c>
      <c r="B130" s="151" t="s">
        <v>706</v>
      </c>
      <c r="C130" s="157">
        <v>92</v>
      </c>
      <c r="D130" s="34">
        <f t="shared" si="6"/>
        <v>40.174672489082965</v>
      </c>
      <c r="E130" s="35">
        <f t="shared" si="7"/>
        <v>41.174672489082965</v>
      </c>
    </row>
    <row r="131" spans="1:5" ht="12.75">
      <c r="A131" s="33" t="s">
        <v>181</v>
      </c>
      <c r="B131" s="151" t="s">
        <v>831</v>
      </c>
      <c r="C131" s="157">
        <v>92</v>
      </c>
      <c r="D131" s="34">
        <f t="shared" si="6"/>
        <v>40.174672489082965</v>
      </c>
      <c r="E131" s="35">
        <f t="shared" si="7"/>
        <v>41.174672489082965</v>
      </c>
    </row>
    <row r="132" spans="1:5" ht="12.75">
      <c r="A132" s="33" t="s">
        <v>182</v>
      </c>
      <c r="B132" s="151" t="s">
        <v>930</v>
      </c>
      <c r="C132" s="157">
        <v>88</v>
      </c>
      <c r="D132" s="34">
        <f t="shared" si="6"/>
        <v>38.427947598253276</v>
      </c>
      <c r="E132" s="35">
        <f t="shared" si="7"/>
        <v>39.427947598253276</v>
      </c>
    </row>
    <row r="133" spans="1:5" ht="12.75">
      <c r="A133" s="33" t="s">
        <v>183</v>
      </c>
      <c r="B133" s="151" t="s">
        <v>870</v>
      </c>
      <c r="C133" s="157">
        <v>87</v>
      </c>
      <c r="D133" s="34">
        <f t="shared" si="6"/>
        <v>37.99126637554585</v>
      </c>
      <c r="E133" s="35">
        <f t="shared" si="7"/>
        <v>38.99126637554585</v>
      </c>
    </row>
    <row r="134" spans="1:5" ht="12.75">
      <c r="A134" s="33" t="s">
        <v>184</v>
      </c>
      <c r="B134" s="151" t="s">
        <v>837</v>
      </c>
      <c r="C134" s="157">
        <v>84</v>
      </c>
      <c r="D134" s="34">
        <f t="shared" si="6"/>
        <v>36.681222707423586</v>
      </c>
      <c r="E134" s="35">
        <f t="shared" si="7"/>
        <v>37.681222707423586</v>
      </c>
    </row>
    <row r="135" spans="1:5" ht="12.75">
      <c r="A135" s="33" t="s">
        <v>185</v>
      </c>
      <c r="B135" s="151" t="s">
        <v>839</v>
      </c>
      <c r="C135" s="157">
        <v>81</v>
      </c>
      <c r="D135" s="34">
        <f t="shared" si="6"/>
        <v>35.37117903930131</v>
      </c>
      <c r="E135" s="35">
        <f t="shared" si="7"/>
        <v>36.37117903930131</v>
      </c>
    </row>
    <row r="136" spans="1:5" ht="12.75">
      <c r="A136" s="33" t="s">
        <v>186</v>
      </c>
      <c r="B136" s="151" t="s">
        <v>840</v>
      </c>
      <c r="C136" s="157">
        <v>79</v>
      </c>
      <c r="D136" s="34">
        <f t="shared" si="6"/>
        <v>34.49781659388647</v>
      </c>
      <c r="E136" s="35">
        <f t="shared" si="7"/>
        <v>35.49781659388647</v>
      </c>
    </row>
    <row r="137" spans="1:5" ht="12.75">
      <c r="A137" s="33" t="s">
        <v>187</v>
      </c>
      <c r="B137" s="151" t="s">
        <v>810</v>
      </c>
      <c r="C137" s="157">
        <v>77</v>
      </c>
      <c r="D137" s="34">
        <f aca="true" t="shared" si="8" ref="D137:D146">(C137/C$9)*100</f>
        <v>33.624454148471614</v>
      </c>
      <c r="E137" s="35">
        <f aca="true" t="shared" si="9" ref="E137:E146">D137+E$4</f>
        <v>34.624454148471614</v>
      </c>
    </row>
    <row r="138" spans="1:5" ht="12.75">
      <c r="A138" s="33" t="s">
        <v>188</v>
      </c>
      <c r="B138" s="151" t="s">
        <v>754</v>
      </c>
      <c r="C138" s="157">
        <v>76</v>
      </c>
      <c r="D138" s="34">
        <f t="shared" si="8"/>
        <v>33.18777292576419</v>
      </c>
      <c r="E138" s="35">
        <f t="shared" si="9"/>
        <v>34.18777292576419</v>
      </c>
    </row>
    <row r="139" spans="1:5" ht="12.75">
      <c r="A139" s="33" t="s">
        <v>189</v>
      </c>
      <c r="B139" s="151" t="s">
        <v>845</v>
      </c>
      <c r="C139" s="157">
        <v>74</v>
      </c>
      <c r="D139" s="34">
        <f t="shared" si="8"/>
        <v>32.314410480349345</v>
      </c>
      <c r="E139" s="35">
        <f t="shared" si="9"/>
        <v>33.314410480349345</v>
      </c>
    </row>
    <row r="140" spans="1:5" ht="12.75">
      <c r="A140" s="33" t="s">
        <v>190</v>
      </c>
      <c r="B140" s="151" t="s">
        <v>761</v>
      </c>
      <c r="C140" s="157">
        <v>71</v>
      </c>
      <c r="D140" s="34">
        <f t="shared" si="8"/>
        <v>31.004366812227076</v>
      </c>
      <c r="E140" s="35">
        <f t="shared" si="9"/>
        <v>32.004366812227076</v>
      </c>
    </row>
    <row r="141" spans="1:5" ht="12.75">
      <c r="A141" s="33" t="s">
        <v>191</v>
      </c>
      <c r="B141" s="151" t="s">
        <v>931</v>
      </c>
      <c r="C141" s="157">
        <v>69</v>
      </c>
      <c r="D141" s="34">
        <f t="shared" si="8"/>
        <v>30.131004366812224</v>
      </c>
      <c r="E141" s="35">
        <f t="shared" si="9"/>
        <v>31.131004366812224</v>
      </c>
    </row>
    <row r="142" spans="1:5" ht="12.75">
      <c r="A142" s="33" t="s">
        <v>192</v>
      </c>
      <c r="B142" s="151" t="s">
        <v>834</v>
      </c>
      <c r="C142" s="157">
        <v>59</v>
      </c>
      <c r="D142" s="34">
        <f t="shared" si="8"/>
        <v>25.76419213973799</v>
      </c>
      <c r="E142" s="35">
        <f t="shared" si="9"/>
        <v>26.76419213973799</v>
      </c>
    </row>
    <row r="143" spans="1:5" ht="12.75">
      <c r="A143" s="33" t="s">
        <v>193</v>
      </c>
      <c r="B143" s="151" t="s">
        <v>828</v>
      </c>
      <c r="C143" s="157">
        <v>58</v>
      </c>
      <c r="D143" s="34">
        <f t="shared" si="8"/>
        <v>25.327510917030565</v>
      </c>
      <c r="E143" s="35">
        <f t="shared" si="9"/>
        <v>26.327510917030565</v>
      </c>
    </row>
    <row r="144" spans="1:5" ht="12.75">
      <c r="A144" s="33" t="s">
        <v>194</v>
      </c>
      <c r="B144" s="151" t="s">
        <v>932</v>
      </c>
      <c r="C144" s="157">
        <v>37</v>
      </c>
      <c r="D144" s="34">
        <f t="shared" si="8"/>
        <v>16.157205240174672</v>
      </c>
      <c r="E144" s="35">
        <f t="shared" si="9"/>
        <v>17.157205240174672</v>
      </c>
    </row>
    <row r="145" spans="1:5" ht="12.75">
      <c r="A145" s="33" t="s">
        <v>195</v>
      </c>
      <c r="B145" s="151" t="s">
        <v>841</v>
      </c>
      <c r="C145" s="157">
        <v>35</v>
      </c>
      <c r="D145" s="34">
        <f t="shared" si="8"/>
        <v>15.283842794759824</v>
      </c>
      <c r="E145" s="35">
        <f t="shared" si="9"/>
        <v>16.283842794759824</v>
      </c>
    </row>
    <row r="146" spans="1:5" ht="12.75">
      <c r="A146" s="33" t="s">
        <v>196</v>
      </c>
      <c r="B146" s="151" t="s">
        <v>843</v>
      </c>
      <c r="C146" s="157">
        <v>14</v>
      </c>
      <c r="D146" s="34">
        <f t="shared" si="8"/>
        <v>6.11353711790393</v>
      </c>
      <c r="E146" s="35">
        <f t="shared" si="9"/>
        <v>7.11353711790393</v>
      </c>
    </row>
  </sheetData>
  <sheetProtection selectLockedCells="1" selectUnlockedCells="1"/>
  <mergeCells count="7">
    <mergeCell ref="A6:B6"/>
    <mergeCell ref="A7:B7"/>
    <mergeCell ref="A1:E1"/>
    <mergeCell ref="A4:B4"/>
    <mergeCell ref="A5:B5"/>
    <mergeCell ref="C5:D5"/>
    <mergeCell ref="C6:D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74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Kubický Pavel</dc:creator>
  <cp:keywords/>
  <dc:description/>
  <cp:lastModifiedBy>Jakub Martinčič</cp:lastModifiedBy>
  <cp:lastPrinted>2014-03-16T18:19:21Z</cp:lastPrinted>
  <dcterms:created xsi:type="dcterms:W3CDTF">2012-08-15T18:39:02Z</dcterms:created>
  <dcterms:modified xsi:type="dcterms:W3CDTF">2019-12-04T17:33:28Z</dcterms:modified>
  <cp:category/>
  <cp:version/>
  <cp:contentType/>
  <cp:contentStatus/>
</cp:coreProperties>
</file>